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lHealthCharts\"/>
    </mc:Choice>
  </mc:AlternateContent>
  <xr:revisionPtr revIDLastSave="0" documentId="13_ncr:1_{1A27A65C-CE6D-4BC7-9DF5-3204D11F48B1}" xr6:coauthVersionLast="45" xr6:coauthVersionMax="45" xr10:uidLastSave="{00000000-0000-0000-0000-000000000000}"/>
  <bookViews>
    <workbookView xWindow="-120" yWindow="-120" windowWidth="29040" windowHeight="15840" xr2:uid="{748FB7C1-4884-4546-B082-D173C1BA9CA4}"/>
  </bookViews>
  <sheets>
    <sheet name="analysis" sheetId="5" r:id="rId1"/>
    <sheet name="combo chart" sheetId="16" r:id="rId2"/>
    <sheet name="FREQ rate of appearance" sheetId="2" r:id="rId3"/>
    <sheet name="Data sources and methodology" sheetId="12" r:id="rId4"/>
    <sheet name="SOURCE CDC wonder data" sheetId="3" r:id="rId5"/>
    <sheet name="SOURCE CDC " sheetId="17" r:id="rId6"/>
    <sheet name="SOURCE 358 causes R95-R99" sheetId="8" r:id="rId7"/>
    <sheet name="SOURC358 causes R00-R53,R55-R94" sheetId="9" r:id="rId8"/>
    <sheet name="SOURCE 2019-2020 FDOH reported" sheetId="10" r:id="rId9"/>
    <sheet name="FDOH Deaths" sheetId="7" r:id="rId10"/>
    <sheet name="FDOH Population" sheetId="6" r:id="rId11"/>
    <sheet name="SOURCE FDOH death ORIGINAL" sheetId="14" r:id="rId12"/>
    <sheet name="SOURCE FDOH pop ORIGINAL" sheetId="15" r:id="rId13"/>
  </sheets>
  <definedNames>
    <definedName name="_xlnm._FilterDatabase" localSheetId="2" hidden="1">'FREQ rate of appearance'!$A$1:$A$29</definedName>
    <definedName name="_xlnm._FilterDatabase" localSheetId="5" hidden="1">'SOURCE CDC '!$A$1:$L$1406</definedName>
    <definedName name="_xlnm._FilterDatabase" localSheetId="4" hidden="1">'SOURCE CDC wonder data'!$A$1:$L$1416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5" l="1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2" i="5"/>
  <c r="FD22" i="5" l="1"/>
  <c r="N1" i="3" l="1"/>
  <c r="FE4" i="5" l="1"/>
  <c r="FE5" i="5"/>
  <c r="FE6" i="5"/>
  <c r="FE7" i="5"/>
  <c r="FE8" i="5"/>
  <c r="FE9" i="5"/>
  <c r="FE10" i="5"/>
  <c r="FE11" i="5"/>
  <c r="FE12" i="5"/>
  <c r="FE13" i="5"/>
  <c r="FE14" i="5"/>
  <c r="FE15" i="5"/>
  <c r="FE16" i="5"/>
  <c r="FE17" i="5"/>
  <c r="FE18" i="5"/>
  <c r="FE19" i="5"/>
  <c r="FE20" i="5"/>
  <c r="FE21" i="5"/>
  <c r="FE22" i="5"/>
  <c r="FE23" i="5"/>
  <c r="FE24" i="5"/>
  <c r="FE25" i="5"/>
  <c r="FE26" i="5"/>
  <c r="FE27" i="5"/>
  <c r="FE28" i="5"/>
  <c r="FE29" i="5"/>
  <c r="FE30" i="5"/>
  <c r="FE31" i="5"/>
  <c r="FE32" i="5"/>
  <c r="FE33" i="5"/>
  <c r="FE34" i="5"/>
  <c r="FE35" i="5"/>
  <c r="FE36" i="5"/>
  <c r="FE37" i="5"/>
  <c r="FE38" i="5"/>
  <c r="FE39" i="5"/>
  <c r="FE40" i="5"/>
  <c r="FE41" i="5"/>
  <c r="FE42" i="5"/>
  <c r="FE43" i="5"/>
  <c r="FE44" i="5"/>
  <c r="FE45" i="5"/>
  <c r="FE46" i="5"/>
  <c r="FE47" i="5"/>
  <c r="FE48" i="5"/>
  <c r="FE49" i="5"/>
  <c r="FE50" i="5"/>
  <c r="FE51" i="5"/>
  <c r="FE52" i="5"/>
  <c r="FE53" i="5"/>
  <c r="FE54" i="5"/>
  <c r="FE55" i="5"/>
  <c r="FE56" i="5"/>
  <c r="FE57" i="5"/>
  <c r="FE58" i="5"/>
  <c r="FE59" i="5"/>
  <c r="FE60" i="5"/>
  <c r="FE61" i="5"/>
  <c r="FE62" i="5"/>
  <c r="FE63" i="5"/>
  <c r="FE64" i="5"/>
  <c r="FE65" i="5"/>
  <c r="FE66" i="5"/>
  <c r="FE67" i="5"/>
  <c r="FE68" i="5"/>
  <c r="FE3" i="5"/>
  <c r="FE2" i="5"/>
  <c r="FD2" i="5"/>
  <c r="FD3" i="5" l="1"/>
  <c r="FD4" i="5"/>
  <c r="FD5" i="5"/>
  <c r="FD6" i="5"/>
  <c r="FD7" i="5"/>
  <c r="FD8" i="5"/>
  <c r="FD9" i="5"/>
  <c r="FD10" i="5"/>
  <c r="FD11" i="5"/>
  <c r="FD12" i="5"/>
  <c r="FD13" i="5"/>
  <c r="FD14" i="5"/>
  <c r="FD15" i="5"/>
  <c r="FD16" i="5"/>
  <c r="FD17" i="5"/>
  <c r="FD18" i="5"/>
  <c r="FD19" i="5"/>
  <c r="FD20" i="5"/>
  <c r="FD21" i="5"/>
  <c r="FD23" i="5"/>
  <c r="FD24" i="5"/>
  <c r="FD25" i="5"/>
  <c r="FD26" i="5"/>
  <c r="FD27" i="5"/>
  <c r="FD28" i="5"/>
  <c r="FD29" i="5"/>
  <c r="FD30" i="5"/>
  <c r="FD31" i="5"/>
  <c r="FD32" i="5"/>
  <c r="FD33" i="5"/>
  <c r="FD34" i="5"/>
  <c r="FD35" i="5"/>
  <c r="FD36" i="5"/>
  <c r="FD37" i="5"/>
  <c r="FD38" i="5"/>
  <c r="FD39" i="5"/>
  <c r="FD40" i="5"/>
  <c r="FD41" i="5"/>
  <c r="FD42" i="5"/>
  <c r="FD43" i="5"/>
  <c r="FD44" i="5"/>
  <c r="FD45" i="5"/>
  <c r="FD46" i="5"/>
  <c r="FD47" i="5"/>
  <c r="FD48" i="5"/>
  <c r="FD49" i="5"/>
  <c r="FD50" i="5"/>
  <c r="FD51" i="5"/>
  <c r="FD52" i="5"/>
  <c r="FD53" i="5"/>
  <c r="FD54" i="5"/>
  <c r="FD55" i="5"/>
  <c r="FD56" i="5"/>
  <c r="FD57" i="5"/>
  <c r="FD58" i="5"/>
  <c r="FD59" i="5"/>
  <c r="FD60" i="5"/>
  <c r="FD61" i="5"/>
  <c r="FD62" i="5"/>
  <c r="FD63" i="5"/>
  <c r="FD64" i="5"/>
  <c r="FD65" i="5"/>
  <c r="FD66" i="5"/>
  <c r="FD67" i="5"/>
  <c r="FD68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FB40" i="5"/>
  <c r="FC40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FB42" i="5"/>
  <c r="FC42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C43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FB45" i="5"/>
  <c r="FC45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FB46" i="5"/>
  <c r="FC46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FB47" i="5"/>
  <c r="FC47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FB50" i="5"/>
  <c r="FC50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FB57" i="5"/>
  <c r="FC57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EV64" i="5"/>
  <c r="EW64" i="5"/>
  <c r="EX64" i="5"/>
  <c r="EY64" i="5"/>
  <c r="EZ64" i="5"/>
  <c r="FA64" i="5"/>
  <c r="FB64" i="5"/>
  <c r="FC64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EV66" i="5"/>
  <c r="EW66" i="5"/>
  <c r="EX66" i="5"/>
  <c r="EY66" i="5"/>
  <c r="EZ66" i="5"/>
  <c r="FA66" i="5"/>
  <c r="FB66" i="5"/>
  <c r="FC66" i="5"/>
  <c r="EI67" i="5"/>
  <c r="EJ67" i="5"/>
  <c r="EK67" i="5"/>
  <c r="EL67" i="5"/>
  <c r="EM67" i="5"/>
  <c r="EN67" i="5"/>
  <c r="EO67" i="5"/>
  <c r="EP67" i="5"/>
  <c r="EQ67" i="5"/>
  <c r="ER67" i="5"/>
  <c r="ES67" i="5"/>
  <c r="ET67" i="5"/>
  <c r="EU67" i="5"/>
  <c r="EV67" i="5"/>
  <c r="EW67" i="5"/>
  <c r="EX67" i="5"/>
  <c r="EY67" i="5"/>
  <c r="EZ67" i="5"/>
  <c r="FA67" i="5"/>
  <c r="FB67" i="5"/>
  <c r="FC67" i="5"/>
  <c r="EI68" i="5"/>
  <c r="EJ68" i="5"/>
  <c r="EK68" i="5"/>
  <c r="EL68" i="5"/>
  <c r="EM68" i="5"/>
  <c r="EN68" i="5"/>
  <c r="EO68" i="5"/>
  <c r="EP68" i="5"/>
  <c r="EQ68" i="5"/>
  <c r="ER68" i="5"/>
  <c r="ES68" i="5"/>
  <c r="ET68" i="5"/>
  <c r="EU68" i="5"/>
  <c r="EV68" i="5"/>
  <c r="EW68" i="5"/>
  <c r="EX68" i="5"/>
  <c r="EY68" i="5"/>
  <c r="EZ68" i="5"/>
  <c r="FA68" i="5"/>
  <c r="FB68" i="5"/>
  <c r="FC68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EI2" i="5"/>
  <c r="X3" i="7" l="1"/>
  <c r="AT3" i="7" s="1"/>
  <c r="Y3" i="7"/>
  <c r="AU3" i="7" s="1"/>
  <c r="Z3" i="7"/>
  <c r="AV3" i="7" s="1"/>
  <c r="AA3" i="7"/>
  <c r="AW3" i="7" s="1"/>
  <c r="AB3" i="7"/>
  <c r="AX3" i="7" s="1"/>
  <c r="AC3" i="7"/>
  <c r="AY3" i="7" s="1"/>
  <c r="AD3" i="7"/>
  <c r="AZ3" i="7" s="1"/>
  <c r="AE3" i="7"/>
  <c r="BA3" i="7" s="1"/>
  <c r="AF3" i="7"/>
  <c r="BB3" i="7" s="1"/>
  <c r="AG3" i="7"/>
  <c r="BC3" i="7" s="1"/>
  <c r="AH3" i="7"/>
  <c r="BD3" i="7" s="1"/>
  <c r="AI3" i="7"/>
  <c r="BE3" i="7" s="1"/>
  <c r="AJ3" i="7"/>
  <c r="BF3" i="7" s="1"/>
  <c r="AK3" i="7"/>
  <c r="BG3" i="7" s="1"/>
  <c r="AL3" i="7"/>
  <c r="BH3" i="7" s="1"/>
  <c r="AM3" i="7"/>
  <c r="BI3" i="7" s="1"/>
  <c r="AN3" i="7"/>
  <c r="BJ3" i="7" s="1"/>
  <c r="AO3" i="7"/>
  <c r="BK3" i="7" s="1"/>
  <c r="AP3" i="7"/>
  <c r="BL3" i="7" s="1"/>
  <c r="AQ3" i="7"/>
  <c r="BM3" i="7" s="1"/>
  <c r="AR3" i="7"/>
  <c r="BN3" i="7" s="1"/>
  <c r="AS3" i="7"/>
  <c r="BO3" i="7" s="1"/>
  <c r="X4" i="7"/>
  <c r="AT4" i="7" s="1"/>
  <c r="Y4" i="7"/>
  <c r="AU4" i="7" s="1"/>
  <c r="Z4" i="7"/>
  <c r="AV4" i="7" s="1"/>
  <c r="AA4" i="7"/>
  <c r="AW4" i="7" s="1"/>
  <c r="AB4" i="7"/>
  <c r="AX4" i="7" s="1"/>
  <c r="AC4" i="7"/>
  <c r="AY4" i="7" s="1"/>
  <c r="AD4" i="7"/>
  <c r="AZ4" i="7" s="1"/>
  <c r="AE4" i="7"/>
  <c r="BA4" i="7" s="1"/>
  <c r="AF4" i="7"/>
  <c r="BB4" i="7" s="1"/>
  <c r="AG4" i="7"/>
  <c r="BC4" i="7" s="1"/>
  <c r="AH4" i="7"/>
  <c r="BD4" i="7" s="1"/>
  <c r="AI4" i="7"/>
  <c r="BE4" i="7" s="1"/>
  <c r="AJ4" i="7"/>
  <c r="BF4" i="7" s="1"/>
  <c r="AK4" i="7"/>
  <c r="BG4" i="7" s="1"/>
  <c r="AL4" i="7"/>
  <c r="BH4" i="7" s="1"/>
  <c r="AM4" i="7"/>
  <c r="BI4" i="7" s="1"/>
  <c r="AN4" i="7"/>
  <c r="BJ4" i="7" s="1"/>
  <c r="AO4" i="7"/>
  <c r="BK4" i="7" s="1"/>
  <c r="AP4" i="7"/>
  <c r="BL4" i="7" s="1"/>
  <c r="AQ4" i="7"/>
  <c r="BM4" i="7" s="1"/>
  <c r="AR4" i="7"/>
  <c r="BN4" i="7" s="1"/>
  <c r="AS4" i="7"/>
  <c r="BO4" i="7" s="1"/>
  <c r="X5" i="7"/>
  <c r="AT5" i="7" s="1"/>
  <c r="Y5" i="7"/>
  <c r="AU5" i="7" s="1"/>
  <c r="Z5" i="7"/>
  <c r="AV5" i="7" s="1"/>
  <c r="AA5" i="7"/>
  <c r="AW5" i="7" s="1"/>
  <c r="AB5" i="7"/>
  <c r="AX5" i="7" s="1"/>
  <c r="AC5" i="7"/>
  <c r="AY5" i="7" s="1"/>
  <c r="AD5" i="7"/>
  <c r="AZ5" i="7" s="1"/>
  <c r="AE5" i="7"/>
  <c r="BA5" i="7" s="1"/>
  <c r="AF5" i="7"/>
  <c r="BB5" i="7" s="1"/>
  <c r="AG5" i="7"/>
  <c r="BC5" i="7" s="1"/>
  <c r="AH5" i="7"/>
  <c r="BD5" i="7" s="1"/>
  <c r="AI5" i="7"/>
  <c r="BE5" i="7" s="1"/>
  <c r="AJ5" i="7"/>
  <c r="BF5" i="7" s="1"/>
  <c r="AK5" i="7"/>
  <c r="BG5" i="7" s="1"/>
  <c r="AL5" i="7"/>
  <c r="BH5" i="7" s="1"/>
  <c r="AM5" i="7"/>
  <c r="BI5" i="7" s="1"/>
  <c r="AN5" i="7"/>
  <c r="BJ5" i="7" s="1"/>
  <c r="AO5" i="7"/>
  <c r="BK5" i="7" s="1"/>
  <c r="AP5" i="7"/>
  <c r="BL5" i="7" s="1"/>
  <c r="AQ5" i="7"/>
  <c r="BM5" i="7" s="1"/>
  <c r="AR5" i="7"/>
  <c r="BN5" i="7" s="1"/>
  <c r="AS5" i="7"/>
  <c r="BO5" i="7" s="1"/>
  <c r="X6" i="7"/>
  <c r="AT6" i="7" s="1"/>
  <c r="Y6" i="7"/>
  <c r="AU6" i="7" s="1"/>
  <c r="Z6" i="7"/>
  <c r="AV6" i="7" s="1"/>
  <c r="AA6" i="7"/>
  <c r="AW6" i="7" s="1"/>
  <c r="AB6" i="7"/>
  <c r="AX6" i="7" s="1"/>
  <c r="AC6" i="7"/>
  <c r="AY6" i="7" s="1"/>
  <c r="AD6" i="7"/>
  <c r="AZ6" i="7" s="1"/>
  <c r="AE6" i="7"/>
  <c r="BA6" i="7" s="1"/>
  <c r="AF6" i="7"/>
  <c r="BB6" i="7" s="1"/>
  <c r="AG6" i="7"/>
  <c r="BC6" i="7" s="1"/>
  <c r="AH6" i="7"/>
  <c r="BD6" i="7" s="1"/>
  <c r="AI6" i="7"/>
  <c r="BE6" i="7" s="1"/>
  <c r="AJ6" i="7"/>
  <c r="BF6" i="7" s="1"/>
  <c r="AK6" i="7"/>
  <c r="BG6" i="7" s="1"/>
  <c r="AL6" i="7"/>
  <c r="BH6" i="7" s="1"/>
  <c r="AM6" i="7"/>
  <c r="BI6" i="7" s="1"/>
  <c r="AN6" i="7"/>
  <c r="BJ6" i="7" s="1"/>
  <c r="AO6" i="7"/>
  <c r="BK6" i="7" s="1"/>
  <c r="AP6" i="7"/>
  <c r="BL6" i="7" s="1"/>
  <c r="AQ6" i="7"/>
  <c r="BM6" i="7" s="1"/>
  <c r="AR6" i="7"/>
  <c r="BN6" i="7" s="1"/>
  <c r="AS6" i="7"/>
  <c r="BO6" i="7" s="1"/>
  <c r="X7" i="7"/>
  <c r="AT7" i="7" s="1"/>
  <c r="Y7" i="7"/>
  <c r="AU7" i="7" s="1"/>
  <c r="Z7" i="7"/>
  <c r="AV7" i="7" s="1"/>
  <c r="AA7" i="7"/>
  <c r="AW7" i="7" s="1"/>
  <c r="AB7" i="7"/>
  <c r="AX7" i="7" s="1"/>
  <c r="AC7" i="7"/>
  <c r="AY7" i="7" s="1"/>
  <c r="AD7" i="7"/>
  <c r="AZ7" i="7" s="1"/>
  <c r="AE7" i="7"/>
  <c r="BA7" i="7" s="1"/>
  <c r="AF7" i="7"/>
  <c r="BB7" i="7" s="1"/>
  <c r="AG7" i="7"/>
  <c r="BC7" i="7" s="1"/>
  <c r="AH7" i="7"/>
  <c r="BD7" i="7" s="1"/>
  <c r="AI7" i="7"/>
  <c r="BE7" i="7" s="1"/>
  <c r="AJ7" i="7"/>
  <c r="BF7" i="7" s="1"/>
  <c r="AK7" i="7"/>
  <c r="BG7" i="7" s="1"/>
  <c r="AL7" i="7"/>
  <c r="BH7" i="7" s="1"/>
  <c r="AM7" i="7"/>
  <c r="BI7" i="7" s="1"/>
  <c r="AN7" i="7"/>
  <c r="BJ7" i="7" s="1"/>
  <c r="AO7" i="7"/>
  <c r="BK7" i="7" s="1"/>
  <c r="AP7" i="7"/>
  <c r="BL7" i="7" s="1"/>
  <c r="AQ7" i="7"/>
  <c r="BM7" i="7" s="1"/>
  <c r="AR7" i="7"/>
  <c r="BN7" i="7" s="1"/>
  <c r="AS7" i="7"/>
  <c r="BO7" i="7" s="1"/>
  <c r="X8" i="7"/>
  <c r="AT8" i="7" s="1"/>
  <c r="Y8" i="7"/>
  <c r="AU8" i="7" s="1"/>
  <c r="Z8" i="7"/>
  <c r="AV8" i="7" s="1"/>
  <c r="AA8" i="7"/>
  <c r="AW8" i="7" s="1"/>
  <c r="AB8" i="7"/>
  <c r="AX8" i="7" s="1"/>
  <c r="AC8" i="7"/>
  <c r="AY8" i="7" s="1"/>
  <c r="AD8" i="7"/>
  <c r="AZ8" i="7" s="1"/>
  <c r="AE8" i="7"/>
  <c r="BA8" i="7" s="1"/>
  <c r="AF8" i="7"/>
  <c r="BB8" i="7" s="1"/>
  <c r="AG8" i="7"/>
  <c r="BC8" i="7" s="1"/>
  <c r="AH8" i="7"/>
  <c r="BD8" i="7" s="1"/>
  <c r="AI8" i="7"/>
  <c r="BE8" i="7" s="1"/>
  <c r="AJ8" i="7"/>
  <c r="BF8" i="7" s="1"/>
  <c r="AK8" i="7"/>
  <c r="BG8" i="7" s="1"/>
  <c r="AL8" i="7"/>
  <c r="BH8" i="7" s="1"/>
  <c r="AM8" i="7"/>
  <c r="BI8" i="7" s="1"/>
  <c r="AN8" i="7"/>
  <c r="BJ8" i="7" s="1"/>
  <c r="AO8" i="7"/>
  <c r="BK8" i="7" s="1"/>
  <c r="AP8" i="7"/>
  <c r="BL8" i="7" s="1"/>
  <c r="AQ8" i="7"/>
  <c r="BM8" i="7" s="1"/>
  <c r="AR8" i="7"/>
  <c r="BN8" i="7" s="1"/>
  <c r="AS8" i="7"/>
  <c r="BO8" i="7" s="1"/>
  <c r="X9" i="7"/>
  <c r="AT9" i="7" s="1"/>
  <c r="Y9" i="7"/>
  <c r="AU9" i="7" s="1"/>
  <c r="Z9" i="7"/>
  <c r="AV9" i="7" s="1"/>
  <c r="AA9" i="7"/>
  <c r="AW9" i="7" s="1"/>
  <c r="AB9" i="7"/>
  <c r="AX9" i="7" s="1"/>
  <c r="AC9" i="7"/>
  <c r="AY9" i="7" s="1"/>
  <c r="AD9" i="7"/>
  <c r="AZ9" i="7" s="1"/>
  <c r="AE9" i="7"/>
  <c r="BA9" i="7" s="1"/>
  <c r="AF9" i="7"/>
  <c r="BB9" i="7" s="1"/>
  <c r="AG9" i="7"/>
  <c r="BC9" i="7" s="1"/>
  <c r="AH9" i="7"/>
  <c r="BD9" i="7" s="1"/>
  <c r="AI9" i="7"/>
  <c r="BE9" i="7" s="1"/>
  <c r="AJ9" i="7"/>
  <c r="BF9" i="7" s="1"/>
  <c r="AK9" i="7"/>
  <c r="BG9" i="7" s="1"/>
  <c r="AL9" i="7"/>
  <c r="BH9" i="7" s="1"/>
  <c r="AM9" i="7"/>
  <c r="BI9" i="7" s="1"/>
  <c r="AN9" i="7"/>
  <c r="BJ9" i="7" s="1"/>
  <c r="AO9" i="7"/>
  <c r="BK9" i="7" s="1"/>
  <c r="AP9" i="7"/>
  <c r="BL9" i="7" s="1"/>
  <c r="AQ9" i="7"/>
  <c r="BM9" i="7" s="1"/>
  <c r="AR9" i="7"/>
  <c r="BN9" i="7" s="1"/>
  <c r="AS9" i="7"/>
  <c r="BO9" i="7" s="1"/>
  <c r="X10" i="7"/>
  <c r="AT10" i="7" s="1"/>
  <c r="Y10" i="7"/>
  <c r="AU10" i="7" s="1"/>
  <c r="Z10" i="7"/>
  <c r="AV10" i="7" s="1"/>
  <c r="AA10" i="7"/>
  <c r="AW10" i="7" s="1"/>
  <c r="AB10" i="7"/>
  <c r="AX10" i="7" s="1"/>
  <c r="AC10" i="7"/>
  <c r="AY10" i="7" s="1"/>
  <c r="AD10" i="7"/>
  <c r="AZ10" i="7" s="1"/>
  <c r="AE10" i="7"/>
  <c r="BA10" i="7" s="1"/>
  <c r="AF10" i="7"/>
  <c r="BB10" i="7" s="1"/>
  <c r="AG10" i="7"/>
  <c r="BC10" i="7" s="1"/>
  <c r="AH10" i="7"/>
  <c r="BD10" i="7" s="1"/>
  <c r="AI10" i="7"/>
  <c r="BE10" i="7" s="1"/>
  <c r="AJ10" i="7"/>
  <c r="BF10" i="7" s="1"/>
  <c r="AK10" i="7"/>
  <c r="BG10" i="7" s="1"/>
  <c r="AL10" i="7"/>
  <c r="BH10" i="7" s="1"/>
  <c r="AM10" i="7"/>
  <c r="BI10" i="7" s="1"/>
  <c r="AN10" i="7"/>
  <c r="BJ10" i="7" s="1"/>
  <c r="AO10" i="7"/>
  <c r="BK10" i="7" s="1"/>
  <c r="AP10" i="7"/>
  <c r="BL10" i="7" s="1"/>
  <c r="AQ10" i="7"/>
  <c r="BM10" i="7" s="1"/>
  <c r="AR10" i="7"/>
  <c r="BN10" i="7" s="1"/>
  <c r="AS10" i="7"/>
  <c r="BO10" i="7" s="1"/>
  <c r="X11" i="7"/>
  <c r="AT11" i="7" s="1"/>
  <c r="Y11" i="7"/>
  <c r="AU11" i="7" s="1"/>
  <c r="Z11" i="7"/>
  <c r="AV11" i="7" s="1"/>
  <c r="AA11" i="7"/>
  <c r="AW11" i="7" s="1"/>
  <c r="AB11" i="7"/>
  <c r="AX11" i="7" s="1"/>
  <c r="AC11" i="7"/>
  <c r="AY11" i="7" s="1"/>
  <c r="AD11" i="7"/>
  <c r="AZ11" i="7" s="1"/>
  <c r="AE11" i="7"/>
  <c r="BA11" i="7" s="1"/>
  <c r="AF11" i="7"/>
  <c r="BB11" i="7" s="1"/>
  <c r="AG11" i="7"/>
  <c r="BC11" i="7" s="1"/>
  <c r="AH11" i="7"/>
  <c r="BD11" i="7" s="1"/>
  <c r="AI11" i="7"/>
  <c r="BE11" i="7" s="1"/>
  <c r="AJ11" i="7"/>
  <c r="BF11" i="7" s="1"/>
  <c r="AK11" i="7"/>
  <c r="BG11" i="7" s="1"/>
  <c r="AL11" i="7"/>
  <c r="BH11" i="7" s="1"/>
  <c r="AM11" i="7"/>
  <c r="BI11" i="7" s="1"/>
  <c r="AN11" i="7"/>
  <c r="BJ11" i="7" s="1"/>
  <c r="AO11" i="7"/>
  <c r="BK11" i="7" s="1"/>
  <c r="AP11" i="7"/>
  <c r="BL11" i="7" s="1"/>
  <c r="AQ11" i="7"/>
  <c r="BM11" i="7" s="1"/>
  <c r="AR11" i="7"/>
  <c r="BN11" i="7" s="1"/>
  <c r="AS11" i="7"/>
  <c r="BO11" i="7" s="1"/>
  <c r="X12" i="7"/>
  <c r="AT12" i="7" s="1"/>
  <c r="Y12" i="7"/>
  <c r="AU12" i="7" s="1"/>
  <c r="Z12" i="7"/>
  <c r="AV12" i="7" s="1"/>
  <c r="AA12" i="7"/>
  <c r="AW12" i="7" s="1"/>
  <c r="AB12" i="7"/>
  <c r="AX12" i="7" s="1"/>
  <c r="AC12" i="7"/>
  <c r="AY12" i="7" s="1"/>
  <c r="AD12" i="7"/>
  <c r="AZ12" i="7" s="1"/>
  <c r="AE12" i="7"/>
  <c r="BA12" i="7" s="1"/>
  <c r="AF12" i="7"/>
  <c r="BB12" i="7" s="1"/>
  <c r="AG12" i="7"/>
  <c r="BC12" i="7" s="1"/>
  <c r="AH12" i="7"/>
  <c r="BD12" i="7" s="1"/>
  <c r="AI12" i="7"/>
  <c r="BE12" i="7" s="1"/>
  <c r="AJ12" i="7"/>
  <c r="BF12" i="7" s="1"/>
  <c r="AK12" i="7"/>
  <c r="BG12" i="7" s="1"/>
  <c r="AL12" i="7"/>
  <c r="BH12" i="7" s="1"/>
  <c r="AM12" i="7"/>
  <c r="BI12" i="7" s="1"/>
  <c r="AN12" i="7"/>
  <c r="BJ12" i="7" s="1"/>
  <c r="AO12" i="7"/>
  <c r="BK12" i="7" s="1"/>
  <c r="AP12" i="7"/>
  <c r="BL12" i="7" s="1"/>
  <c r="AQ12" i="7"/>
  <c r="BM12" i="7" s="1"/>
  <c r="AR12" i="7"/>
  <c r="BN12" i="7" s="1"/>
  <c r="AS12" i="7"/>
  <c r="BO12" i="7" s="1"/>
  <c r="X13" i="7"/>
  <c r="AT13" i="7" s="1"/>
  <c r="Y13" i="7"/>
  <c r="AU13" i="7" s="1"/>
  <c r="Z13" i="7"/>
  <c r="AV13" i="7" s="1"/>
  <c r="AA13" i="7"/>
  <c r="AW13" i="7" s="1"/>
  <c r="AB13" i="7"/>
  <c r="AX13" i="7" s="1"/>
  <c r="AC13" i="7"/>
  <c r="AY13" i="7" s="1"/>
  <c r="AD13" i="7"/>
  <c r="AZ13" i="7" s="1"/>
  <c r="AE13" i="7"/>
  <c r="BA13" i="7" s="1"/>
  <c r="AF13" i="7"/>
  <c r="BB13" i="7" s="1"/>
  <c r="AG13" i="7"/>
  <c r="BC13" i="7" s="1"/>
  <c r="AH13" i="7"/>
  <c r="BD13" i="7" s="1"/>
  <c r="AI13" i="7"/>
  <c r="BE13" i="7" s="1"/>
  <c r="AJ13" i="7"/>
  <c r="BF13" i="7" s="1"/>
  <c r="AK13" i="7"/>
  <c r="BG13" i="7" s="1"/>
  <c r="AL13" i="7"/>
  <c r="BH13" i="7" s="1"/>
  <c r="AM13" i="7"/>
  <c r="BI13" i="7" s="1"/>
  <c r="AN13" i="7"/>
  <c r="BJ13" i="7" s="1"/>
  <c r="AO13" i="7"/>
  <c r="BK13" i="7" s="1"/>
  <c r="AP13" i="7"/>
  <c r="BL13" i="7" s="1"/>
  <c r="AQ13" i="7"/>
  <c r="BM13" i="7" s="1"/>
  <c r="AR13" i="7"/>
  <c r="BN13" i="7" s="1"/>
  <c r="AS13" i="7"/>
  <c r="BO13" i="7" s="1"/>
  <c r="X14" i="7"/>
  <c r="AT14" i="7" s="1"/>
  <c r="Y14" i="7"/>
  <c r="AU14" i="7" s="1"/>
  <c r="Z14" i="7"/>
  <c r="AV14" i="7" s="1"/>
  <c r="AA14" i="7"/>
  <c r="AW14" i="7" s="1"/>
  <c r="AB14" i="7"/>
  <c r="AX14" i="7" s="1"/>
  <c r="AC14" i="7"/>
  <c r="AY14" i="7" s="1"/>
  <c r="AD14" i="7"/>
  <c r="AZ14" i="7" s="1"/>
  <c r="AE14" i="7"/>
  <c r="BA14" i="7" s="1"/>
  <c r="AF14" i="7"/>
  <c r="BB14" i="7" s="1"/>
  <c r="AG14" i="7"/>
  <c r="BC14" i="7" s="1"/>
  <c r="AH14" i="7"/>
  <c r="BD14" i="7" s="1"/>
  <c r="AI14" i="7"/>
  <c r="BE14" i="7" s="1"/>
  <c r="AJ14" i="7"/>
  <c r="BF14" i="7" s="1"/>
  <c r="AK14" i="7"/>
  <c r="BG14" i="7" s="1"/>
  <c r="AL14" i="7"/>
  <c r="BH14" i="7" s="1"/>
  <c r="AM14" i="7"/>
  <c r="BI14" i="7" s="1"/>
  <c r="AN14" i="7"/>
  <c r="BJ14" i="7" s="1"/>
  <c r="AO14" i="7"/>
  <c r="BK14" i="7" s="1"/>
  <c r="AP14" i="7"/>
  <c r="BL14" i="7" s="1"/>
  <c r="AQ14" i="7"/>
  <c r="BM14" i="7" s="1"/>
  <c r="AR14" i="7"/>
  <c r="BN14" i="7" s="1"/>
  <c r="AS14" i="7"/>
  <c r="BO14" i="7" s="1"/>
  <c r="X15" i="7"/>
  <c r="AT15" i="7" s="1"/>
  <c r="Y15" i="7"/>
  <c r="AU15" i="7" s="1"/>
  <c r="Z15" i="7"/>
  <c r="AV15" i="7" s="1"/>
  <c r="AA15" i="7"/>
  <c r="AW15" i="7" s="1"/>
  <c r="AB15" i="7"/>
  <c r="AX15" i="7" s="1"/>
  <c r="AC15" i="7"/>
  <c r="AY15" i="7" s="1"/>
  <c r="AD15" i="7"/>
  <c r="AZ15" i="7" s="1"/>
  <c r="AE15" i="7"/>
  <c r="BA15" i="7" s="1"/>
  <c r="AF15" i="7"/>
  <c r="BB15" i="7" s="1"/>
  <c r="AG15" i="7"/>
  <c r="BC15" i="7" s="1"/>
  <c r="AH15" i="7"/>
  <c r="BD15" i="7" s="1"/>
  <c r="AI15" i="7"/>
  <c r="BE15" i="7" s="1"/>
  <c r="AJ15" i="7"/>
  <c r="BF15" i="7" s="1"/>
  <c r="AK15" i="7"/>
  <c r="BG15" i="7" s="1"/>
  <c r="AL15" i="7"/>
  <c r="BH15" i="7" s="1"/>
  <c r="AM15" i="7"/>
  <c r="BI15" i="7" s="1"/>
  <c r="AN15" i="7"/>
  <c r="BJ15" i="7" s="1"/>
  <c r="AO15" i="7"/>
  <c r="BK15" i="7" s="1"/>
  <c r="AP15" i="7"/>
  <c r="BL15" i="7" s="1"/>
  <c r="AQ15" i="7"/>
  <c r="BM15" i="7" s="1"/>
  <c r="AR15" i="7"/>
  <c r="BN15" i="7" s="1"/>
  <c r="AS15" i="7"/>
  <c r="BO15" i="7" s="1"/>
  <c r="X16" i="7"/>
  <c r="AT16" i="7" s="1"/>
  <c r="Y16" i="7"/>
  <c r="AU16" i="7" s="1"/>
  <c r="Z16" i="7"/>
  <c r="AV16" i="7" s="1"/>
  <c r="AA16" i="7"/>
  <c r="AW16" i="7" s="1"/>
  <c r="AB16" i="7"/>
  <c r="AX16" i="7" s="1"/>
  <c r="AC16" i="7"/>
  <c r="AY16" i="7" s="1"/>
  <c r="AD16" i="7"/>
  <c r="AZ16" i="7" s="1"/>
  <c r="AE16" i="7"/>
  <c r="BA16" i="7" s="1"/>
  <c r="AF16" i="7"/>
  <c r="BB16" i="7" s="1"/>
  <c r="AG16" i="7"/>
  <c r="BC16" i="7" s="1"/>
  <c r="AH16" i="7"/>
  <c r="BD16" i="7" s="1"/>
  <c r="AI16" i="7"/>
  <c r="BE16" i="7" s="1"/>
  <c r="AJ16" i="7"/>
  <c r="BF16" i="7" s="1"/>
  <c r="AK16" i="7"/>
  <c r="BG16" i="7" s="1"/>
  <c r="AL16" i="7"/>
  <c r="BH16" i="7" s="1"/>
  <c r="AM16" i="7"/>
  <c r="BI16" i="7" s="1"/>
  <c r="AN16" i="7"/>
  <c r="BJ16" i="7" s="1"/>
  <c r="AO16" i="7"/>
  <c r="BK16" i="7" s="1"/>
  <c r="AP16" i="7"/>
  <c r="BL16" i="7" s="1"/>
  <c r="AQ16" i="7"/>
  <c r="BM16" i="7" s="1"/>
  <c r="AR16" i="7"/>
  <c r="BN16" i="7" s="1"/>
  <c r="AS16" i="7"/>
  <c r="BO16" i="7" s="1"/>
  <c r="X17" i="7"/>
  <c r="AT17" i="7" s="1"/>
  <c r="Y17" i="7"/>
  <c r="AU17" i="7" s="1"/>
  <c r="Z17" i="7"/>
  <c r="AV17" i="7" s="1"/>
  <c r="AA17" i="7"/>
  <c r="AW17" i="7" s="1"/>
  <c r="AB17" i="7"/>
  <c r="AX17" i="7" s="1"/>
  <c r="AC17" i="7"/>
  <c r="AY17" i="7" s="1"/>
  <c r="AD17" i="7"/>
  <c r="AZ17" i="7" s="1"/>
  <c r="AE17" i="7"/>
  <c r="BA17" i="7" s="1"/>
  <c r="AF17" i="7"/>
  <c r="BB17" i="7" s="1"/>
  <c r="AG17" i="7"/>
  <c r="BC17" i="7" s="1"/>
  <c r="AH17" i="7"/>
  <c r="BD17" i="7" s="1"/>
  <c r="AI17" i="7"/>
  <c r="BE17" i="7" s="1"/>
  <c r="AJ17" i="7"/>
  <c r="BF17" i="7" s="1"/>
  <c r="AK17" i="7"/>
  <c r="BG17" i="7" s="1"/>
  <c r="AL17" i="7"/>
  <c r="BH17" i="7" s="1"/>
  <c r="AM17" i="7"/>
  <c r="BI17" i="7" s="1"/>
  <c r="AN17" i="7"/>
  <c r="BJ17" i="7" s="1"/>
  <c r="AO17" i="7"/>
  <c r="BK17" i="7" s="1"/>
  <c r="AP17" i="7"/>
  <c r="BL17" i="7" s="1"/>
  <c r="AQ17" i="7"/>
  <c r="BM17" i="7" s="1"/>
  <c r="AR17" i="7"/>
  <c r="BN17" i="7" s="1"/>
  <c r="AS17" i="7"/>
  <c r="BO17" i="7" s="1"/>
  <c r="X18" i="7"/>
  <c r="AT18" i="7" s="1"/>
  <c r="Y18" i="7"/>
  <c r="AU18" i="7" s="1"/>
  <c r="Z18" i="7"/>
  <c r="AV18" i="7" s="1"/>
  <c r="AA18" i="7"/>
  <c r="AW18" i="7" s="1"/>
  <c r="AB18" i="7"/>
  <c r="AX18" i="7" s="1"/>
  <c r="AC18" i="7"/>
  <c r="AY18" i="7" s="1"/>
  <c r="AD18" i="7"/>
  <c r="AZ18" i="7" s="1"/>
  <c r="AE18" i="7"/>
  <c r="BA18" i="7" s="1"/>
  <c r="AF18" i="7"/>
  <c r="BB18" i="7" s="1"/>
  <c r="AG18" i="7"/>
  <c r="BC18" i="7" s="1"/>
  <c r="AH18" i="7"/>
  <c r="BD18" i="7" s="1"/>
  <c r="AI18" i="7"/>
  <c r="BE18" i="7" s="1"/>
  <c r="AJ18" i="7"/>
  <c r="BF18" i="7" s="1"/>
  <c r="AK18" i="7"/>
  <c r="BG18" i="7" s="1"/>
  <c r="AL18" i="7"/>
  <c r="BH18" i="7" s="1"/>
  <c r="AM18" i="7"/>
  <c r="BI18" i="7" s="1"/>
  <c r="AN18" i="7"/>
  <c r="BJ18" i="7" s="1"/>
  <c r="AO18" i="7"/>
  <c r="BK18" i="7" s="1"/>
  <c r="AP18" i="7"/>
  <c r="BL18" i="7" s="1"/>
  <c r="AQ18" i="7"/>
  <c r="BM18" i="7" s="1"/>
  <c r="AR18" i="7"/>
  <c r="BN18" i="7" s="1"/>
  <c r="AS18" i="7"/>
  <c r="BO18" i="7" s="1"/>
  <c r="X19" i="7"/>
  <c r="AT19" i="7" s="1"/>
  <c r="Y19" i="7"/>
  <c r="AU19" i="7" s="1"/>
  <c r="Z19" i="7"/>
  <c r="AV19" i="7" s="1"/>
  <c r="AA19" i="7"/>
  <c r="AW19" i="7" s="1"/>
  <c r="AB19" i="7"/>
  <c r="AX19" i="7" s="1"/>
  <c r="AC19" i="7"/>
  <c r="AY19" i="7" s="1"/>
  <c r="AD19" i="7"/>
  <c r="AZ19" i="7" s="1"/>
  <c r="AE19" i="7"/>
  <c r="BA19" i="7" s="1"/>
  <c r="AF19" i="7"/>
  <c r="BB19" i="7" s="1"/>
  <c r="AG19" i="7"/>
  <c r="BC19" i="7" s="1"/>
  <c r="AH19" i="7"/>
  <c r="BD19" i="7" s="1"/>
  <c r="AI19" i="7"/>
  <c r="BE19" i="7" s="1"/>
  <c r="AJ19" i="7"/>
  <c r="BF19" i="7" s="1"/>
  <c r="AK19" i="7"/>
  <c r="BG19" i="7" s="1"/>
  <c r="AL19" i="7"/>
  <c r="BH19" i="7" s="1"/>
  <c r="AM19" i="7"/>
  <c r="BI19" i="7" s="1"/>
  <c r="AN19" i="7"/>
  <c r="BJ19" i="7" s="1"/>
  <c r="AO19" i="7"/>
  <c r="BK19" i="7" s="1"/>
  <c r="AP19" i="7"/>
  <c r="BL19" i="7" s="1"/>
  <c r="AQ19" i="7"/>
  <c r="BM19" i="7" s="1"/>
  <c r="AR19" i="7"/>
  <c r="BN19" i="7" s="1"/>
  <c r="AS19" i="7"/>
  <c r="BO19" i="7" s="1"/>
  <c r="X20" i="7"/>
  <c r="AT20" i="7" s="1"/>
  <c r="Y20" i="7"/>
  <c r="AU20" i="7" s="1"/>
  <c r="Z20" i="7"/>
  <c r="AV20" i="7" s="1"/>
  <c r="AA20" i="7"/>
  <c r="AW20" i="7" s="1"/>
  <c r="AB20" i="7"/>
  <c r="AX20" i="7" s="1"/>
  <c r="AC20" i="7"/>
  <c r="AY20" i="7" s="1"/>
  <c r="AD20" i="7"/>
  <c r="AZ20" i="7" s="1"/>
  <c r="AE20" i="7"/>
  <c r="BA20" i="7" s="1"/>
  <c r="AF20" i="7"/>
  <c r="BB20" i="7" s="1"/>
  <c r="AG20" i="7"/>
  <c r="BC20" i="7" s="1"/>
  <c r="AH20" i="7"/>
  <c r="BD20" i="7" s="1"/>
  <c r="AI20" i="7"/>
  <c r="BE20" i="7" s="1"/>
  <c r="AJ20" i="7"/>
  <c r="BF20" i="7" s="1"/>
  <c r="AK20" i="7"/>
  <c r="BG20" i="7" s="1"/>
  <c r="AL20" i="7"/>
  <c r="BH20" i="7" s="1"/>
  <c r="AM20" i="7"/>
  <c r="BI20" i="7" s="1"/>
  <c r="AN20" i="7"/>
  <c r="BJ20" i="7" s="1"/>
  <c r="AO20" i="7"/>
  <c r="BK20" i="7" s="1"/>
  <c r="AP20" i="7"/>
  <c r="BL20" i="7" s="1"/>
  <c r="AQ20" i="7"/>
  <c r="BM20" i="7" s="1"/>
  <c r="AR20" i="7"/>
  <c r="BN20" i="7" s="1"/>
  <c r="AS20" i="7"/>
  <c r="BO20" i="7" s="1"/>
  <c r="X21" i="7"/>
  <c r="AT21" i="7" s="1"/>
  <c r="Y21" i="7"/>
  <c r="AU21" i="7" s="1"/>
  <c r="Z21" i="7"/>
  <c r="AV21" i="7" s="1"/>
  <c r="AA21" i="7"/>
  <c r="AW21" i="7" s="1"/>
  <c r="AB21" i="7"/>
  <c r="AX21" i="7" s="1"/>
  <c r="AC21" i="7"/>
  <c r="AY21" i="7" s="1"/>
  <c r="AD21" i="7"/>
  <c r="AZ21" i="7" s="1"/>
  <c r="AE21" i="7"/>
  <c r="BA21" i="7" s="1"/>
  <c r="AF21" i="7"/>
  <c r="BB21" i="7" s="1"/>
  <c r="AG21" i="7"/>
  <c r="BC21" i="7" s="1"/>
  <c r="AH21" i="7"/>
  <c r="BD21" i="7" s="1"/>
  <c r="AI21" i="7"/>
  <c r="BE21" i="7" s="1"/>
  <c r="AJ21" i="7"/>
  <c r="BF21" i="7" s="1"/>
  <c r="AK21" i="7"/>
  <c r="BG21" i="7" s="1"/>
  <c r="AL21" i="7"/>
  <c r="BH21" i="7" s="1"/>
  <c r="AM21" i="7"/>
  <c r="BI21" i="7" s="1"/>
  <c r="AN21" i="7"/>
  <c r="BJ21" i="7" s="1"/>
  <c r="AO21" i="7"/>
  <c r="BK21" i="7" s="1"/>
  <c r="AP21" i="7"/>
  <c r="BL21" i="7" s="1"/>
  <c r="AQ21" i="7"/>
  <c r="BM21" i="7" s="1"/>
  <c r="AR21" i="7"/>
  <c r="BN21" i="7" s="1"/>
  <c r="AS21" i="7"/>
  <c r="BO21" i="7" s="1"/>
  <c r="X22" i="7"/>
  <c r="AT22" i="7" s="1"/>
  <c r="Y22" i="7"/>
  <c r="AU22" i="7" s="1"/>
  <c r="Z22" i="7"/>
  <c r="AV22" i="7" s="1"/>
  <c r="AA22" i="7"/>
  <c r="AW22" i="7" s="1"/>
  <c r="AB22" i="7"/>
  <c r="AX22" i="7" s="1"/>
  <c r="AC22" i="7"/>
  <c r="AY22" i="7" s="1"/>
  <c r="AD22" i="7"/>
  <c r="AZ22" i="7" s="1"/>
  <c r="AE22" i="7"/>
  <c r="BA22" i="7" s="1"/>
  <c r="AF22" i="7"/>
  <c r="BB22" i="7" s="1"/>
  <c r="AG22" i="7"/>
  <c r="BC22" i="7" s="1"/>
  <c r="AH22" i="7"/>
  <c r="BD22" i="7" s="1"/>
  <c r="AI22" i="7"/>
  <c r="BE22" i="7" s="1"/>
  <c r="AJ22" i="7"/>
  <c r="BF22" i="7" s="1"/>
  <c r="AK22" i="7"/>
  <c r="BG22" i="7" s="1"/>
  <c r="AL22" i="7"/>
  <c r="BH22" i="7" s="1"/>
  <c r="AM22" i="7"/>
  <c r="BI22" i="7" s="1"/>
  <c r="AN22" i="7"/>
  <c r="BJ22" i="7" s="1"/>
  <c r="AO22" i="7"/>
  <c r="BK22" i="7" s="1"/>
  <c r="AP22" i="7"/>
  <c r="BL22" i="7" s="1"/>
  <c r="AQ22" i="7"/>
  <c r="BM22" i="7" s="1"/>
  <c r="AR22" i="7"/>
  <c r="BN22" i="7" s="1"/>
  <c r="AS22" i="7"/>
  <c r="BO22" i="7" s="1"/>
  <c r="X23" i="7"/>
  <c r="AT23" i="7" s="1"/>
  <c r="Y23" i="7"/>
  <c r="AU23" i="7" s="1"/>
  <c r="Z23" i="7"/>
  <c r="AV23" i="7" s="1"/>
  <c r="AA23" i="7"/>
  <c r="AW23" i="7" s="1"/>
  <c r="AB23" i="7"/>
  <c r="AX23" i="7" s="1"/>
  <c r="AC23" i="7"/>
  <c r="AY23" i="7" s="1"/>
  <c r="AD23" i="7"/>
  <c r="AZ23" i="7" s="1"/>
  <c r="AE23" i="7"/>
  <c r="BA23" i="7" s="1"/>
  <c r="AF23" i="7"/>
  <c r="BB23" i="7" s="1"/>
  <c r="AG23" i="7"/>
  <c r="BC23" i="7" s="1"/>
  <c r="AH23" i="7"/>
  <c r="BD23" i="7" s="1"/>
  <c r="AI23" i="7"/>
  <c r="BE23" i="7" s="1"/>
  <c r="AJ23" i="7"/>
  <c r="BF23" i="7" s="1"/>
  <c r="AK23" i="7"/>
  <c r="BG23" i="7" s="1"/>
  <c r="AL23" i="7"/>
  <c r="BH23" i="7" s="1"/>
  <c r="AM23" i="7"/>
  <c r="BI23" i="7" s="1"/>
  <c r="AN23" i="7"/>
  <c r="BJ23" i="7" s="1"/>
  <c r="AO23" i="7"/>
  <c r="BK23" i="7" s="1"/>
  <c r="AP23" i="7"/>
  <c r="BL23" i="7" s="1"/>
  <c r="AQ23" i="7"/>
  <c r="BM23" i="7" s="1"/>
  <c r="AR23" i="7"/>
  <c r="BN23" i="7" s="1"/>
  <c r="AS23" i="7"/>
  <c r="BO23" i="7" s="1"/>
  <c r="X24" i="7"/>
  <c r="AT24" i="7" s="1"/>
  <c r="Y24" i="7"/>
  <c r="AU24" i="7" s="1"/>
  <c r="Z24" i="7"/>
  <c r="AV24" i="7" s="1"/>
  <c r="AA24" i="7"/>
  <c r="AW24" i="7" s="1"/>
  <c r="AB24" i="7"/>
  <c r="AX24" i="7" s="1"/>
  <c r="AC24" i="7"/>
  <c r="AY24" i="7" s="1"/>
  <c r="AD24" i="7"/>
  <c r="AZ24" i="7" s="1"/>
  <c r="AE24" i="7"/>
  <c r="BA24" i="7" s="1"/>
  <c r="AF24" i="7"/>
  <c r="BB24" i="7" s="1"/>
  <c r="AG24" i="7"/>
  <c r="BC24" i="7" s="1"/>
  <c r="AH24" i="7"/>
  <c r="BD24" i="7" s="1"/>
  <c r="AI24" i="7"/>
  <c r="BE24" i="7" s="1"/>
  <c r="AJ24" i="7"/>
  <c r="BF24" i="7" s="1"/>
  <c r="AK24" i="7"/>
  <c r="BG24" i="7" s="1"/>
  <c r="AL24" i="7"/>
  <c r="BH24" i="7" s="1"/>
  <c r="AM24" i="7"/>
  <c r="BI24" i="7" s="1"/>
  <c r="AN24" i="7"/>
  <c r="BJ24" i="7" s="1"/>
  <c r="AO24" i="7"/>
  <c r="BK24" i="7" s="1"/>
  <c r="AP24" i="7"/>
  <c r="BL24" i="7" s="1"/>
  <c r="AQ24" i="7"/>
  <c r="BM24" i="7" s="1"/>
  <c r="AR24" i="7"/>
  <c r="BN24" i="7" s="1"/>
  <c r="AS24" i="7"/>
  <c r="BO24" i="7" s="1"/>
  <c r="X25" i="7"/>
  <c r="AT25" i="7" s="1"/>
  <c r="Y25" i="7"/>
  <c r="AU25" i="7" s="1"/>
  <c r="Z25" i="7"/>
  <c r="AV25" i="7" s="1"/>
  <c r="AA25" i="7"/>
  <c r="AW25" i="7" s="1"/>
  <c r="AB25" i="7"/>
  <c r="AX25" i="7" s="1"/>
  <c r="AC25" i="7"/>
  <c r="AY25" i="7" s="1"/>
  <c r="AD25" i="7"/>
  <c r="AZ25" i="7" s="1"/>
  <c r="AE25" i="7"/>
  <c r="BA25" i="7" s="1"/>
  <c r="AF25" i="7"/>
  <c r="BB25" i="7" s="1"/>
  <c r="AG25" i="7"/>
  <c r="BC25" i="7" s="1"/>
  <c r="AH25" i="7"/>
  <c r="BD25" i="7" s="1"/>
  <c r="AI25" i="7"/>
  <c r="BE25" i="7" s="1"/>
  <c r="AJ25" i="7"/>
  <c r="BF25" i="7" s="1"/>
  <c r="AK25" i="7"/>
  <c r="BG25" i="7" s="1"/>
  <c r="AL25" i="7"/>
  <c r="BH25" i="7" s="1"/>
  <c r="AM25" i="7"/>
  <c r="BI25" i="7" s="1"/>
  <c r="AN25" i="7"/>
  <c r="BJ25" i="7" s="1"/>
  <c r="AO25" i="7"/>
  <c r="BK25" i="7" s="1"/>
  <c r="AP25" i="7"/>
  <c r="BL25" i="7" s="1"/>
  <c r="AQ25" i="7"/>
  <c r="BM25" i="7" s="1"/>
  <c r="AR25" i="7"/>
  <c r="BN25" i="7" s="1"/>
  <c r="AS25" i="7"/>
  <c r="BO25" i="7" s="1"/>
  <c r="X26" i="7"/>
  <c r="AT26" i="7" s="1"/>
  <c r="Y26" i="7"/>
  <c r="AU26" i="7" s="1"/>
  <c r="Z26" i="7"/>
  <c r="AV26" i="7" s="1"/>
  <c r="AA26" i="7"/>
  <c r="AW26" i="7" s="1"/>
  <c r="AB26" i="7"/>
  <c r="AX26" i="7" s="1"/>
  <c r="AC26" i="7"/>
  <c r="AY26" i="7" s="1"/>
  <c r="AD26" i="7"/>
  <c r="AZ26" i="7" s="1"/>
  <c r="AE26" i="7"/>
  <c r="BA26" i="7" s="1"/>
  <c r="AF26" i="7"/>
  <c r="BB26" i="7" s="1"/>
  <c r="AG26" i="7"/>
  <c r="BC26" i="7" s="1"/>
  <c r="AH26" i="7"/>
  <c r="BD26" i="7" s="1"/>
  <c r="AI26" i="7"/>
  <c r="BE26" i="7" s="1"/>
  <c r="AJ26" i="7"/>
  <c r="BF26" i="7" s="1"/>
  <c r="AK26" i="7"/>
  <c r="BG26" i="7" s="1"/>
  <c r="AL26" i="7"/>
  <c r="BH26" i="7" s="1"/>
  <c r="AM26" i="7"/>
  <c r="BI26" i="7" s="1"/>
  <c r="AN26" i="7"/>
  <c r="BJ26" i="7" s="1"/>
  <c r="AO26" i="7"/>
  <c r="BK26" i="7" s="1"/>
  <c r="AP26" i="7"/>
  <c r="BL26" i="7" s="1"/>
  <c r="AQ26" i="7"/>
  <c r="BM26" i="7" s="1"/>
  <c r="AR26" i="7"/>
  <c r="BN26" i="7" s="1"/>
  <c r="AS26" i="7"/>
  <c r="BO26" i="7" s="1"/>
  <c r="X27" i="7"/>
  <c r="AT27" i="7" s="1"/>
  <c r="Y27" i="7"/>
  <c r="AU27" i="7" s="1"/>
  <c r="Z27" i="7"/>
  <c r="AV27" i="7" s="1"/>
  <c r="AA27" i="7"/>
  <c r="AW27" i="7" s="1"/>
  <c r="AB27" i="7"/>
  <c r="AX27" i="7" s="1"/>
  <c r="AC27" i="7"/>
  <c r="AY27" i="7" s="1"/>
  <c r="AD27" i="7"/>
  <c r="AZ27" i="7" s="1"/>
  <c r="AE27" i="7"/>
  <c r="BA27" i="7" s="1"/>
  <c r="AF27" i="7"/>
  <c r="BB27" i="7" s="1"/>
  <c r="AG27" i="7"/>
  <c r="BC27" i="7" s="1"/>
  <c r="AH27" i="7"/>
  <c r="BD27" i="7" s="1"/>
  <c r="AI27" i="7"/>
  <c r="BE27" i="7" s="1"/>
  <c r="AJ27" i="7"/>
  <c r="BF27" i="7" s="1"/>
  <c r="AK27" i="7"/>
  <c r="BG27" i="7" s="1"/>
  <c r="AL27" i="7"/>
  <c r="BH27" i="7" s="1"/>
  <c r="AM27" i="7"/>
  <c r="BI27" i="7" s="1"/>
  <c r="AN27" i="7"/>
  <c r="BJ27" i="7" s="1"/>
  <c r="AO27" i="7"/>
  <c r="BK27" i="7" s="1"/>
  <c r="AP27" i="7"/>
  <c r="BL27" i="7" s="1"/>
  <c r="AQ27" i="7"/>
  <c r="BM27" i="7" s="1"/>
  <c r="AR27" i="7"/>
  <c r="BN27" i="7" s="1"/>
  <c r="AS27" i="7"/>
  <c r="BO27" i="7" s="1"/>
  <c r="X28" i="7"/>
  <c r="AT28" i="7" s="1"/>
  <c r="Y28" i="7"/>
  <c r="AU28" i="7" s="1"/>
  <c r="Z28" i="7"/>
  <c r="AV28" i="7" s="1"/>
  <c r="AA28" i="7"/>
  <c r="AW28" i="7" s="1"/>
  <c r="AB28" i="7"/>
  <c r="AX28" i="7" s="1"/>
  <c r="AC28" i="7"/>
  <c r="AY28" i="7" s="1"/>
  <c r="AD28" i="7"/>
  <c r="AZ28" i="7" s="1"/>
  <c r="AE28" i="7"/>
  <c r="BA28" i="7" s="1"/>
  <c r="AF28" i="7"/>
  <c r="BB28" i="7" s="1"/>
  <c r="AG28" i="7"/>
  <c r="BC28" i="7" s="1"/>
  <c r="AH28" i="7"/>
  <c r="BD28" i="7" s="1"/>
  <c r="AI28" i="7"/>
  <c r="BE28" i="7" s="1"/>
  <c r="AJ28" i="7"/>
  <c r="BF28" i="7" s="1"/>
  <c r="AK28" i="7"/>
  <c r="BG28" i="7" s="1"/>
  <c r="AL28" i="7"/>
  <c r="BH28" i="7" s="1"/>
  <c r="AM28" i="7"/>
  <c r="BI28" i="7" s="1"/>
  <c r="AN28" i="7"/>
  <c r="BJ28" i="7" s="1"/>
  <c r="AO28" i="7"/>
  <c r="BK28" i="7" s="1"/>
  <c r="AP28" i="7"/>
  <c r="BL28" i="7" s="1"/>
  <c r="AQ28" i="7"/>
  <c r="BM28" i="7" s="1"/>
  <c r="AR28" i="7"/>
  <c r="BN28" i="7" s="1"/>
  <c r="AS28" i="7"/>
  <c r="BO28" i="7" s="1"/>
  <c r="X29" i="7"/>
  <c r="AT29" i="7" s="1"/>
  <c r="Y29" i="7"/>
  <c r="AU29" i="7" s="1"/>
  <c r="Z29" i="7"/>
  <c r="AV29" i="7" s="1"/>
  <c r="AA29" i="7"/>
  <c r="AW29" i="7" s="1"/>
  <c r="AB29" i="7"/>
  <c r="AX29" i="7" s="1"/>
  <c r="AC29" i="7"/>
  <c r="AY29" i="7" s="1"/>
  <c r="AD29" i="7"/>
  <c r="AZ29" i="7" s="1"/>
  <c r="AE29" i="7"/>
  <c r="BA29" i="7" s="1"/>
  <c r="AF29" i="7"/>
  <c r="BB29" i="7" s="1"/>
  <c r="AG29" i="7"/>
  <c r="BC29" i="7" s="1"/>
  <c r="AH29" i="7"/>
  <c r="BD29" i="7" s="1"/>
  <c r="AI29" i="7"/>
  <c r="BE29" i="7" s="1"/>
  <c r="AJ29" i="7"/>
  <c r="BF29" i="7" s="1"/>
  <c r="AK29" i="7"/>
  <c r="BG29" i="7" s="1"/>
  <c r="AL29" i="7"/>
  <c r="BH29" i="7" s="1"/>
  <c r="AM29" i="7"/>
  <c r="BI29" i="7" s="1"/>
  <c r="AN29" i="7"/>
  <c r="BJ29" i="7" s="1"/>
  <c r="AO29" i="7"/>
  <c r="BK29" i="7" s="1"/>
  <c r="AP29" i="7"/>
  <c r="BL29" i="7" s="1"/>
  <c r="AQ29" i="7"/>
  <c r="BM29" i="7" s="1"/>
  <c r="AR29" i="7"/>
  <c r="BN29" i="7" s="1"/>
  <c r="AS29" i="7"/>
  <c r="BO29" i="7" s="1"/>
  <c r="X30" i="7"/>
  <c r="AT30" i="7" s="1"/>
  <c r="Y30" i="7"/>
  <c r="AU30" i="7" s="1"/>
  <c r="Z30" i="7"/>
  <c r="AV30" i="7" s="1"/>
  <c r="AA30" i="7"/>
  <c r="AW30" i="7" s="1"/>
  <c r="AB30" i="7"/>
  <c r="AX30" i="7" s="1"/>
  <c r="AC30" i="7"/>
  <c r="AY30" i="7" s="1"/>
  <c r="AD30" i="7"/>
  <c r="AZ30" i="7" s="1"/>
  <c r="AE30" i="7"/>
  <c r="BA30" i="7" s="1"/>
  <c r="AF30" i="7"/>
  <c r="BB30" i="7" s="1"/>
  <c r="AG30" i="7"/>
  <c r="BC30" i="7" s="1"/>
  <c r="AH30" i="7"/>
  <c r="BD30" i="7" s="1"/>
  <c r="AI30" i="7"/>
  <c r="BE30" i="7" s="1"/>
  <c r="AJ30" i="7"/>
  <c r="BF30" i="7" s="1"/>
  <c r="AK30" i="7"/>
  <c r="BG30" i="7" s="1"/>
  <c r="AL30" i="7"/>
  <c r="BH30" i="7" s="1"/>
  <c r="AM30" i="7"/>
  <c r="BI30" i="7" s="1"/>
  <c r="AN30" i="7"/>
  <c r="BJ30" i="7" s="1"/>
  <c r="AO30" i="7"/>
  <c r="BK30" i="7" s="1"/>
  <c r="AP30" i="7"/>
  <c r="BL30" i="7" s="1"/>
  <c r="AQ30" i="7"/>
  <c r="BM30" i="7" s="1"/>
  <c r="AR30" i="7"/>
  <c r="BN30" i="7" s="1"/>
  <c r="AS30" i="7"/>
  <c r="BO30" i="7" s="1"/>
  <c r="X31" i="7"/>
  <c r="AT31" i="7" s="1"/>
  <c r="Y31" i="7"/>
  <c r="AU31" i="7" s="1"/>
  <c r="Z31" i="7"/>
  <c r="AV31" i="7" s="1"/>
  <c r="AA31" i="7"/>
  <c r="AW31" i="7" s="1"/>
  <c r="AB31" i="7"/>
  <c r="AX31" i="7" s="1"/>
  <c r="AC31" i="7"/>
  <c r="AY31" i="7" s="1"/>
  <c r="AD31" i="7"/>
  <c r="AZ31" i="7" s="1"/>
  <c r="AE31" i="7"/>
  <c r="BA31" i="7" s="1"/>
  <c r="AF31" i="7"/>
  <c r="BB31" i="7" s="1"/>
  <c r="AG31" i="7"/>
  <c r="BC31" i="7" s="1"/>
  <c r="AH31" i="7"/>
  <c r="BD31" i="7" s="1"/>
  <c r="AI31" i="7"/>
  <c r="BE31" i="7" s="1"/>
  <c r="AJ31" i="7"/>
  <c r="BF31" i="7" s="1"/>
  <c r="AK31" i="7"/>
  <c r="BG31" i="7" s="1"/>
  <c r="AL31" i="7"/>
  <c r="BH31" i="7" s="1"/>
  <c r="AM31" i="7"/>
  <c r="BI31" i="7" s="1"/>
  <c r="AN31" i="7"/>
  <c r="BJ31" i="7" s="1"/>
  <c r="AO31" i="7"/>
  <c r="BK31" i="7" s="1"/>
  <c r="AP31" i="7"/>
  <c r="BL31" i="7" s="1"/>
  <c r="AQ31" i="7"/>
  <c r="BM31" i="7" s="1"/>
  <c r="AR31" i="7"/>
  <c r="BN31" i="7" s="1"/>
  <c r="AS31" i="7"/>
  <c r="BO31" i="7" s="1"/>
  <c r="X32" i="7"/>
  <c r="AT32" i="7" s="1"/>
  <c r="Y32" i="7"/>
  <c r="AU32" i="7" s="1"/>
  <c r="Z32" i="7"/>
  <c r="AV32" i="7" s="1"/>
  <c r="AA32" i="7"/>
  <c r="AW32" i="7" s="1"/>
  <c r="AB32" i="7"/>
  <c r="AX32" i="7" s="1"/>
  <c r="AC32" i="7"/>
  <c r="AY32" i="7" s="1"/>
  <c r="AD32" i="7"/>
  <c r="AZ32" i="7" s="1"/>
  <c r="AE32" i="7"/>
  <c r="BA32" i="7" s="1"/>
  <c r="AF32" i="7"/>
  <c r="BB32" i="7" s="1"/>
  <c r="AG32" i="7"/>
  <c r="BC32" i="7" s="1"/>
  <c r="AH32" i="7"/>
  <c r="BD32" i="7" s="1"/>
  <c r="AI32" i="7"/>
  <c r="BE32" i="7" s="1"/>
  <c r="AJ32" i="7"/>
  <c r="BF32" i="7" s="1"/>
  <c r="AK32" i="7"/>
  <c r="BG32" i="7" s="1"/>
  <c r="AL32" i="7"/>
  <c r="BH32" i="7" s="1"/>
  <c r="AM32" i="7"/>
  <c r="BI32" i="7" s="1"/>
  <c r="AN32" i="7"/>
  <c r="BJ32" i="7" s="1"/>
  <c r="AO32" i="7"/>
  <c r="BK32" i="7" s="1"/>
  <c r="AP32" i="7"/>
  <c r="BL32" i="7" s="1"/>
  <c r="AQ32" i="7"/>
  <c r="BM32" i="7" s="1"/>
  <c r="AR32" i="7"/>
  <c r="BN32" i="7" s="1"/>
  <c r="AS32" i="7"/>
  <c r="BO32" i="7" s="1"/>
  <c r="X33" i="7"/>
  <c r="AT33" i="7" s="1"/>
  <c r="Y33" i="7"/>
  <c r="AU33" i="7" s="1"/>
  <c r="Z33" i="7"/>
  <c r="AV33" i="7" s="1"/>
  <c r="AA33" i="7"/>
  <c r="AW33" i="7" s="1"/>
  <c r="AB33" i="7"/>
  <c r="AX33" i="7" s="1"/>
  <c r="AC33" i="7"/>
  <c r="AY33" i="7" s="1"/>
  <c r="AD33" i="7"/>
  <c r="AZ33" i="7" s="1"/>
  <c r="AE33" i="7"/>
  <c r="BA33" i="7" s="1"/>
  <c r="AF33" i="7"/>
  <c r="BB33" i="7" s="1"/>
  <c r="AG33" i="7"/>
  <c r="BC33" i="7" s="1"/>
  <c r="AH33" i="7"/>
  <c r="BD33" i="7" s="1"/>
  <c r="AI33" i="7"/>
  <c r="BE33" i="7" s="1"/>
  <c r="AJ33" i="7"/>
  <c r="BF33" i="7" s="1"/>
  <c r="AK33" i="7"/>
  <c r="BG33" i="7" s="1"/>
  <c r="AL33" i="7"/>
  <c r="BH33" i="7" s="1"/>
  <c r="AM33" i="7"/>
  <c r="BI33" i="7" s="1"/>
  <c r="AN33" i="7"/>
  <c r="BJ33" i="7" s="1"/>
  <c r="AO33" i="7"/>
  <c r="BK33" i="7" s="1"/>
  <c r="AP33" i="7"/>
  <c r="BL33" i="7" s="1"/>
  <c r="AQ33" i="7"/>
  <c r="BM33" i="7" s="1"/>
  <c r="AR33" i="7"/>
  <c r="BN33" i="7" s="1"/>
  <c r="AS33" i="7"/>
  <c r="BO33" i="7" s="1"/>
  <c r="X34" i="7"/>
  <c r="AT34" i="7" s="1"/>
  <c r="Y34" i="7"/>
  <c r="AU34" i="7" s="1"/>
  <c r="Z34" i="7"/>
  <c r="AV34" i="7" s="1"/>
  <c r="AA34" i="7"/>
  <c r="AW34" i="7" s="1"/>
  <c r="AB34" i="7"/>
  <c r="AX34" i="7" s="1"/>
  <c r="AC34" i="7"/>
  <c r="AY34" i="7" s="1"/>
  <c r="AD34" i="7"/>
  <c r="AZ34" i="7" s="1"/>
  <c r="AE34" i="7"/>
  <c r="BA34" i="7" s="1"/>
  <c r="AF34" i="7"/>
  <c r="BB34" i="7" s="1"/>
  <c r="AG34" i="7"/>
  <c r="BC34" i="7" s="1"/>
  <c r="AH34" i="7"/>
  <c r="BD34" i="7" s="1"/>
  <c r="AI34" i="7"/>
  <c r="BE34" i="7" s="1"/>
  <c r="AJ34" i="7"/>
  <c r="BF34" i="7" s="1"/>
  <c r="AK34" i="7"/>
  <c r="BG34" i="7" s="1"/>
  <c r="AL34" i="7"/>
  <c r="BH34" i="7" s="1"/>
  <c r="AM34" i="7"/>
  <c r="BI34" i="7" s="1"/>
  <c r="AN34" i="7"/>
  <c r="BJ34" i="7" s="1"/>
  <c r="AO34" i="7"/>
  <c r="BK34" i="7" s="1"/>
  <c r="AP34" i="7"/>
  <c r="BL34" i="7" s="1"/>
  <c r="AQ34" i="7"/>
  <c r="BM34" i="7" s="1"/>
  <c r="AR34" i="7"/>
  <c r="BN34" i="7" s="1"/>
  <c r="AS34" i="7"/>
  <c r="BO34" i="7" s="1"/>
  <c r="X35" i="7"/>
  <c r="AT35" i="7" s="1"/>
  <c r="Y35" i="7"/>
  <c r="AU35" i="7" s="1"/>
  <c r="Z35" i="7"/>
  <c r="AV35" i="7" s="1"/>
  <c r="AA35" i="7"/>
  <c r="AW35" i="7" s="1"/>
  <c r="AB35" i="7"/>
  <c r="AX35" i="7" s="1"/>
  <c r="AC35" i="7"/>
  <c r="AY35" i="7" s="1"/>
  <c r="AD35" i="7"/>
  <c r="AZ35" i="7" s="1"/>
  <c r="AE35" i="7"/>
  <c r="BA35" i="7" s="1"/>
  <c r="AF35" i="7"/>
  <c r="BB35" i="7" s="1"/>
  <c r="AG35" i="7"/>
  <c r="BC35" i="7" s="1"/>
  <c r="AH35" i="7"/>
  <c r="BD35" i="7" s="1"/>
  <c r="AI35" i="7"/>
  <c r="BE35" i="7" s="1"/>
  <c r="AJ35" i="7"/>
  <c r="BF35" i="7" s="1"/>
  <c r="AK35" i="7"/>
  <c r="BG35" i="7" s="1"/>
  <c r="AL35" i="7"/>
  <c r="BH35" i="7" s="1"/>
  <c r="AM35" i="7"/>
  <c r="BI35" i="7" s="1"/>
  <c r="AN35" i="7"/>
  <c r="BJ35" i="7" s="1"/>
  <c r="AO35" i="7"/>
  <c r="BK35" i="7" s="1"/>
  <c r="AP35" i="7"/>
  <c r="BL35" i="7" s="1"/>
  <c r="AQ35" i="7"/>
  <c r="BM35" i="7" s="1"/>
  <c r="AR35" i="7"/>
  <c r="BN35" i="7" s="1"/>
  <c r="AS35" i="7"/>
  <c r="BO35" i="7" s="1"/>
  <c r="X36" i="7"/>
  <c r="AT36" i="7" s="1"/>
  <c r="Y36" i="7"/>
  <c r="AU36" i="7" s="1"/>
  <c r="Z36" i="7"/>
  <c r="AV36" i="7" s="1"/>
  <c r="AA36" i="7"/>
  <c r="AW36" i="7" s="1"/>
  <c r="AB36" i="7"/>
  <c r="AX36" i="7" s="1"/>
  <c r="AC36" i="7"/>
  <c r="AY36" i="7" s="1"/>
  <c r="AD36" i="7"/>
  <c r="AZ36" i="7" s="1"/>
  <c r="AE36" i="7"/>
  <c r="BA36" i="7" s="1"/>
  <c r="AF36" i="7"/>
  <c r="BB36" i="7" s="1"/>
  <c r="AG36" i="7"/>
  <c r="BC36" i="7" s="1"/>
  <c r="AH36" i="7"/>
  <c r="BD36" i="7" s="1"/>
  <c r="AI36" i="7"/>
  <c r="BE36" i="7" s="1"/>
  <c r="AJ36" i="7"/>
  <c r="BF36" i="7" s="1"/>
  <c r="AK36" i="7"/>
  <c r="BG36" i="7" s="1"/>
  <c r="AL36" i="7"/>
  <c r="BH36" i="7" s="1"/>
  <c r="AM36" i="7"/>
  <c r="BI36" i="7" s="1"/>
  <c r="AN36" i="7"/>
  <c r="BJ36" i="7" s="1"/>
  <c r="AO36" i="7"/>
  <c r="BK36" i="7" s="1"/>
  <c r="AP36" i="7"/>
  <c r="BL36" i="7" s="1"/>
  <c r="AQ36" i="7"/>
  <c r="BM36" i="7" s="1"/>
  <c r="AR36" i="7"/>
  <c r="BN36" i="7" s="1"/>
  <c r="AS36" i="7"/>
  <c r="BO36" i="7" s="1"/>
  <c r="X37" i="7"/>
  <c r="AT37" i="7" s="1"/>
  <c r="Y37" i="7"/>
  <c r="AU37" i="7" s="1"/>
  <c r="Z37" i="7"/>
  <c r="AV37" i="7" s="1"/>
  <c r="AA37" i="7"/>
  <c r="AW37" i="7" s="1"/>
  <c r="AB37" i="7"/>
  <c r="AX37" i="7" s="1"/>
  <c r="AC37" i="7"/>
  <c r="AY37" i="7" s="1"/>
  <c r="AD37" i="7"/>
  <c r="AZ37" i="7" s="1"/>
  <c r="AE37" i="7"/>
  <c r="BA37" i="7" s="1"/>
  <c r="AF37" i="7"/>
  <c r="BB37" i="7" s="1"/>
  <c r="AG37" i="7"/>
  <c r="BC37" i="7" s="1"/>
  <c r="AH37" i="7"/>
  <c r="BD37" i="7" s="1"/>
  <c r="AI37" i="7"/>
  <c r="BE37" i="7" s="1"/>
  <c r="AJ37" i="7"/>
  <c r="BF37" i="7" s="1"/>
  <c r="AK37" i="7"/>
  <c r="BG37" i="7" s="1"/>
  <c r="AL37" i="7"/>
  <c r="BH37" i="7" s="1"/>
  <c r="AM37" i="7"/>
  <c r="BI37" i="7" s="1"/>
  <c r="AN37" i="7"/>
  <c r="BJ37" i="7" s="1"/>
  <c r="AO37" i="7"/>
  <c r="BK37" i="7" s="1"/>
  <c r="AP37" i="7"/>
  <c r="BL37" i="7" s="1"/>
  <c r="AQ37" i="7"/>
  <c r="BM37" i="7" s="1"/>
  <c r="AR37" i="7"/>
  <c r="BN37" i="7" s="1"/>
  <c r="AS37" i="7"/>
  <c r="BO37" i="7" s="1"/>
  <c r="X38" i="7"/>
  <c r="AT38" i="7" s="1"/>
  <c r="Y38" i="7"/>
  <c r="AU38" i="7" s="1"/>
  <c r="Z38" i="7"/>
  <c r="AV38" i="7" s="1"/>
  <c r="AA38" i="7"/>
  <c r="AW38" i="7" s="1"/>
  <c r="AB38" i="7"/>
  <c r="AX38" i="7" s="1"/>
  <c r="AC38" i="7"/>
  <c r="AY38" i="7" s="1"/>
  <c r="AD38" i="7"/>
  <c r="AZ38" i="7" s="1"/>
  <c r="AE38" i="7"/>
  <c r="BA38" i="7" s="1"/>
  <c r="AF38" i="7"/>
  <c r="BB38" i="7" s="1"/>
  <c r="AG38" i="7"/>
  <c r="BC38" i="7" s="1"/>
  <c r="AH38" i="7"/>
  <c r="BD38" i="7" s="1"/>
  <c r="AI38" i="7"/>
  <c r="BE38" i="7" s="1"/>
  <c r="AJ38" i="7"/>
  <c r="BF38" i="7" s="1"/>
  <c r="AK38" i="7"/>
  <c r="BG38" i="7" s="1"/>
  <c r="AL38" i="7"/>
  <c r="BH38" i="7" s="1"/>
  <c r="AM38" i="7"/>
  <c r="BI38" i="7" s="1"/>
  <c r="AN38" i="7"/>
  <c r="BJ38" i="7" s="1"/>
  <c r="AO38" i="7"/>
  <c r="BK38" i="7" s="1"/>
  <c r="AP38" i="7"/>
  <c r="BL38" i="7" s="1"/>
  <c r="AQ38" i="7"/>
  <c r="BM38" i="7" s="1"/>
  <c r="AR38" i="7"/>
  <c r="BN38" i="7" s="1"/>
  <c r="AS38" i="7"/>
  <c r="BO38" i="7" s="1"/>
  <c r="X39" i="7"/>
  <c r="AT39" i="7" s="1"/>
  <c r="Y39" i="7"/>
  <c r="AU39" i="7" s="1"/>
  <c r="Z39" i="7"/>
  <c r="AV39" i="7" s="1"/>
  <c r="AA39" i="7"/>
  <c r="AW39" i="7" s="1"/>
  <c r="AB39" i="7"/>
  <c r="AX39" i="7" s="1"/>
  <c r="AC39" i="7"/>
  <c r="AY39" i="7" s="1"/>
  <c r="AD39" i="7"/>
  <c r="AZ39" i="7" s="1"/>
  <c r="AE39" i="7"/>
  <c r="BA39" i="7" s="1"/>
  <c r="AF39" i="7"/>
  <c r="BB39" i="7" s="1"/>
  <c r="AG39" i="7"/>
  <c r="BC39" i="7" s="1"/>
  <c r="AH39" i="7"/>
  <c r="BD39" i="7" s="1"/>
  <c r="AI39" i="7"/>
  <c r="BE39" i="7" s="1"/>
  <c r="AJ39" i="7"/>
  <c r="BF39" i="7" s="1"/>
  <c r="AK39" i="7"/>
  <c r="BG39" i="7" s="1"/>
  <c r="AL39" i="7"/>
  <c r="BH39" i="7" s="1"/>
  <c r="AM39" i="7"/>
  <c r="BI39" i="7" s="1"/>
  <c r="AN39" i="7"/>
  <c r="BJ39" i="7" s="1"/>
  <c r="AO39" i="7"/>
  <c r="BK39" i="7" s="1"/>
  <c r="AP39" i="7"/>
  <c r="BL39" i="7" s="1"/>
  <c r="AQ39" i="7"/>
  <c r="BM39" i="7" s="1"/>
  <c r="AR39" i="7"/>
  <c r="BN39" i="7" s="1"/>
  <c r="AS39" i="7"/>
  <c r="BO39" i="7" s="1"/>
  <c r="X40" i="7"/>
  <c r="AT40" i="7" s="1"/>
  <c r="Y40" i="7"/>
  <c r="AU40" i="7" s="1"/>
  <c r="Z40" i="7"/>
  <c r="AV40" i="7" s="1"/>
  <c r="AA40" i="7"/>
  <c r="AW40" i="7" s="1"/>
  <c r="AB40" i="7"/>
  <c r="AX40" i="7" s="1"/>
  <c r="AC40" i="7"/>
  <c r="AY40" i="7" s="1"/>
  <c r="AD40" i="7"/>
  <c r="AZ40" i="7" s="1"/>
  <c r="AE40" i="7"/>
  <c r="BA40" i="7" s="1"/>
  <c r="AF40" i="7"/>
  <c r="BB40" i="7" s="1"/>
  <c r="AG40" i="7"/>
  <c r="BC40" i="7" s="1"/>
  <c r="AH40" i="7"/>
  <c r="BD40" i="7" s="1"/>
  <c r="AI40" i="7"/>
  <c r="BE40" i="7" s="1"/>
  <c r="AJ40" i="7"/>
  <c r="BF40" i="7" s="1"/>
  <c r="AK40" i="7"/>
  <c r="BG40" i="7" s="1"/>
  <c r="AL40" i="7"/>
  <c r="BH40" i="7" s="1"/>
  <c r="AM40" i="7"/>
  <c r="BI40" i="7" s="1"/>
  <c r="AN40" i="7"/>
  <c r="BJ40" i="7" s="1"/>
  <c r="AO40" i="7"/>
  <c r="BK40" i="7" s="1"/>
  <c r="AP40" i="7"/>
  <c r="BL40" i="7" s="1"/>
  <c r="AQ40" i="7"/>
  <c r="BM40" i="7" s="1"/>
  <c r="AR40" i="7"/>
  <c r="BN40" i="7" s="1"/>
  <c r="AS40" i="7"/>
  <c r="BO40" i="7" s="1"/>
  <c r="X41" i="7"/>
  <c r="AT41" i="7" s="1"/>
  <c r="Y41" i="7"/>
  <c r="AU41" i="7" s="1"/>
  <c r="Z41" i="7"/>
  <c r="AV41" i="7" s="1"/>
  <c r="AA41" i="7"/>
  <c r="AW41" i="7" s="1"/>
  <c r="AB41" i="7"/>
  <c r="AX41" i="7" s="1"/>
  <c r="AC41" i="7"/>
  <c r="AY41" i="7" s="1"/>
  <c r="AD41" i="7"/>
  <c r="AZ41" i="7" s="1"/>
  <c r="AE41" i="7"/>
  <c r="BA41" i="7" s="1"/>
  <c r="AF41" i="7"/>
  <c r="BB41" i="7" s="1"/>
  <c r="AG41" i="7"/>
  <c r="BC41" i="7" s="1"/>
  <c r="AH41" i="7"/>
  <c r="BD41" i="7" s="1"/>
  <c r="AI41" i="7"/>
  <c r="BE41" i="7" s="1"/>
  <c r="AJ41" i="7"/>
  <c r="BF41" i="7" s="1"/>
  <c r="AK41" i="7"/>
  <c r="BG41" i="7" s="1"/>
  <c r="AL41" i="7"/>
  <c r="BH41" i="7" s="1"/>
  <c r="AM41" i="7"/>
  <c r="BI41" i="7" s="1"/>
  <c r="AN41" i="7"/>
  <c r="BJ41" i="7" s="1"/>
  <c r="AO41" i="7"/>
  <c r="BK41" i="7" s="1"/>
  <c r="AP41" i="7"/>
  <c r="BL41" i="7" s="1"/>
  <c r="AQ41" i="7"/>
  <c r="BM41" i="7" s="1"/>
  <c r="AR41" i="7"/>
  <c r="BN41" i="7" s="1"/>
  <c r="AS41" i="7"/>
  <c r="BO41" i="7" s="1"/>
  <c r="X42" i="7"/>
  <c r="AT42" i="7" s="1"/>
  <c r="Y42" i="7"/>
  <c r="AU42" i="7" s="1"/>
  <c r="Z42" i="7"/>
  <c r="AV42" i="7" s="1"/>
  <c r="AA42" i="7"/>
  <c r="AW42" i="7" s="1"/>
  <c r="AB42" i="7"/>
  <c r="AX42" i="7" s="1"/>
  <c r="AC42" i="7"/>
  <c r="AY42" i="7" s="1"/>
  <c r="AD42" i="7"/>
  <c r="AZ42" i="7" s="1"/>
  <c r="AE42" i="7"/>
  <c r="BA42" i="7" s="1"/>
  <c r="AF42" i="7"/>
  <c r="BB42" i="7" s="1"/>
  <c r="AG42" i="7"/>
  <c r="BC42" i="7" s="1"/>
  <c r="AH42" i="7"/>
  <c r="BD42" i="7" s="1"/>
  <c r="AI42" i="7"/>
  <c r="BE42" i="7" s="1"/>
  <c r="AJ42" i="7"/>
  <c r="BF42" i="7" s="1"/>
  <c r="AK42" i="7"/>
  <c r="BG42" i="7" s="1"/>
  <c r="AL42" i="7"/>
  <c r="BH42" i="7" s="1"/>
  <c r="AM42" i="7"/>
  <c r="BI42" i="7" s="1"/>
  <c r="AN42" i="7"/>
  <c r="BJ42" i="7" s="1"/>
  <c r="AO42" i="7"/>
  <c r="BK42" i="7" s="1"/>
  <c r="AP42" i="7"/>
  <c r="BL42" i="7" s="1"/>
  <c r="AQ42" i="7"/>
  <c r="BM42" i="7" s="1"/>
  <c r="AR42" i="7"/>
  <c r="BN42" i="7" s="1"/>
  <c r="AS42" i="7"/>
  <c r="BO42" i="7" s="1"/>
  <c r="X43" i="7"/>
  <c r="AT43" i="7" s="1"/>
  <c r="Y43" i="7"/>
  <c r="AU43" i="7" s="1"/>
  <c r="Z43" i="7"/>
  <c r="AV43" i="7" s="1"/>
  <c r="AA43" i="7"/>
  <c r="AW43" i="7" s="1"/>
  <c r="AB43" i="7"/>
  <c r="AX43" i="7" s="1"/>
  <c r="AC43" i="7"/>
  <c r="AY43" i="7" s="1"/>
  <c r="AD43" i="7"/>
  <c r="AZ43" i="7" s="1"/>
  <c r="AE43" i="7"/>
  <c r="BA43" i="7" s="1"/>
  <c r="AF43" i="7"/>
  <c r="BB43" i="7" s="1"/>
  <c r="AG43" i="7"/>
  <c r="BC43" i="7" s="1"/>
  <c r="AH43" i="7"/>
  <c r="BD43" i="7" s="1"/>
  <c r="AI43" i="7"/>
  <c r="BE43" i="7" s="1"/>
  <c r="AJ43" i="7"/>
  <c r="BF43" i="7" s="1"/>
  <c r="AK43" i="7"/>
  <c r="BG43" i="7" s="1"/>
  <c r="AL43" i="7"/>
  <c r="BH43" i="7" s="1"/>
  <c r="AM43" i="7"/>
  <c r="BI43" i="7" s="1"/>
  <c r="AN43" i="7"/>
  <c r="BJ43" i="7" s="1"/>
  <c r="AO43" i="7"/>
  <c r="BK43" i="7" s="1"/>
  <c r="AP43" i="7"/>
  <c r="BL43" i="7" s="1"/>
  <c r="AQ43" i="7"/>
  <c r="BM43" i="7" s="1"/>
  <c r="AR43" i="7"/>
  <c r="BN43" i="7" s="1"/>
  <c r="AS43" i="7"/>
  <c r="BO43" i="7" s="1"/>
  <c r="X44" i="7"/>
  <c r="AT44" i="7" s="1"/>
  <c r="Y44" i="7"/>
  <c r="AU44" i="7" s="1"/>
  <c r="Z44" i="7"/>
  <c r="AV44" i="7" s="1"/>
  <c r="AA44" i="7"/>
  <c r="AW44" i="7" s="1"/>
  <c r="AB44" i="7"/>
  <c r="AX44" i="7" s="1"/>
  <c r="AC44" i="7"/>
  <c r="AY44" i="7" s="1"/>
  <c r="AD44" i="7"/>
  <c r="AZ44" i="7" s="1"/>
  <c r="AE44" i="7"/>
  <c r="BA44" i="7" s="1"/>
  <c r="AF44" i="7"/>
  <c r="BB44" i="7" s="1"/>
  <c r="AG44" i="7"/>
  <c r="BC44" i="7" s="1"/>
  <c r="AH44" i="7"/>
  <c r="BD44" i="7" s="1"/>
  <c r="AI44" i="7"/>
  <c r="BE44" i="7" s="1"/>
  <c r="AJ44" i="7"/>
  <c r="BF44" i="7" s="1"/>
  <c r="AK44" i="7"/>
  <c r="BG44" i="7" s="1"/>
  <c r="AL44" i="7"/>
  <c r="BH44" i="7" s="1"/>
  <c r="AM44" i="7"/>
  <c r="BI44" i="7" s="1"/>
  <c r="AN44" i="7"/>
  <c r="BJ44" i="7" s="1"/>
  <c r="AO44" i="7"/>
  <c r="BK44" i="7" s="1"/>
  <c r="AP44" i="7"/>
  <c r="BL44" i="7" s="1"/>
  <c r="AQ44" i="7"/>
  <c r="BM44" i="7" s="1"/>
  <c r="AR44" i="7"/>
  <c r="BN44" i="7" s="1"/>
  <c r="AS44" i="7"/>
  <c r="BO44" i="7" s="1"/>
  <c r="X45" i="7"/>
  <c r="AT45" i="7" s="1"/>
  <c r="Y45" i="7"/>
  <c r="AU45" i="7" s="1"/>
  <c r="Z45" i="7"/>
  <c r="AV45" i="7" s="1"/>
  <c r="AA45" i="7"/>
  <c r="AW45" i="7" s="1"/>
  <c r="AB45" i="7"/>
  <c r="AX45" i="7" s="1"/>
  <c r="AC45" i="7"/>
  <c r="AY45" i="7" s="1"/>
  <c r="AD45" i="7"/>
  <c r="AZ45" i="7" s="1"/>
  <c r="AE45" i="7"/>
  <c r="BA45" i="7" s="1"/>
  <c r="AF45" i="7"/>
  <c r="BB45" i="7" s="1"/>
  <c r="AG45" i="7"/>
  <c r="BC45" i="7" s="1"/>
  <c r="AH45" i="7"/>
  <c r="BD45" i="7" s="1"/>
  <c r="AI45" i="7"/>
  <c r="BE45" i="7" s="1"/>
  <c r="AJ45" i="7"/>
  <c r="BF45" i="7" s="1"/>
  <c r="AK45" i="7"/>
  <c r="BG45" i="7" s="1"/>
  <c r="AL45" i="7"/>
  <c r="BH45" i="7" s="1"/>
  <c r="AM45" i="7"/>
  <c r="BI45" i="7" s="1"/>
  <c r="AN45" i="7"/>
  <c r="BJ45" i="7" s="1"/>
  <c r="AO45" i="7"/>
  <c r="BK45" i="7" s="1"/>
  <c r="AP45" i="7"/>
  <c r="BL45" i="7" s="1"/>
  <c r="AQ45" i="7"/>
  <c r="BM45" i="7" s="1"/>
  <c r="AR45" i="7"/>
  <c r="BN45" i="7" s="1"/>
  <c r="AS45" i="7"/>
  <c r="BO45" i="7" s="1"/>
  <c r="X46" i="7"/>
  <c r="AT46" i="7" s="1"/>
  <c r="Y46" i="7"/>
  <c r="AU46" i="7" s="1"/>
  <c r="Z46" i="7"/>
  <c r="AV46" i="7" s="1"/>
  <c r="AA46" i="7"/>
  <c r="AW46" i="7" s="1"/>
  <c r="AB46" i="7"/>
  <c r="AX46" i="7" s="1"/>
  <c r="AC46" i="7"/>
  <c r="AY46" i="7" s="1"/>
  <c r="AD46" i="7"/>
  <c r="AZ46" i="7" s="1"/>
  <c r="AE46" i="7"/>
  <c r="BA46" i="7" s="1"/>
  <c r="AF46" i="7"/>
  <c r="BB46" i="7" s="1"/>
  <c r="AG46" i="7"/>
  <c r="BC46" i="7" s="1"/>
  <c r="AH46" i="7"/>
  <c r="BD46" i="7" s="1"/>
  <c r="AI46" i="7"/>
  <c r="BE46" i="7" s="1"/>
  <c r="AJ46" i="7"/>
  <c r="BF46" i="7" s="1"/>
  <c r="AK46" i="7"/>
  <c r="BG46" i="7" s="1"/>
  <c r="AL46" i="7"/>
  <c r="BH46" i="7" s="1"/>
  <c r="AM46" i="7"/>
  <c r="BI46" i="7" s="1"/>
  <c r="AN46" i="7"/>
  <c r="BJ46" i="7" s="1"/>
  <c r="AO46" i="7"/>
  <c r="BK46" i="7" s="1"/>
  <c r="AP46" i="7"/>
  <c r="BL46" i="7" s="1"/>
  <c r="AQ46" i="7"/>
  <c r="BM46" i="7" s="1"/>
  <c r="AR46" i="7"/>
  <c r="BN46" i="7" s="1"/>
  <c r="AS46" i="7"/>
  <c r="BO46" i="7" s="1"/>
  <c r="X47" i="7"/>
  <c r="AT47" i="7" s="1"/>
  <c r="Y47" i="7"/>
  <c r="AU47" i="7" s="1"/>
  <c r="Z47" i="7"/>
  <c r="AV47" i="7" s="1"/>
  <c r="AA47" i="7"/>
  <c r="AW47" i="7" s="1"/>
  <c r="AB47" i="7"/>
  <c r="AX47" i="7" s="1"/>
  <c r="AC47" i="7"/>
  <c r="AY47" i="7" s="1"/>
  <c r="AD47" i="7"/>
  <c r="AZ47" i="7" s="1"/>
  <c r="AE47" i="7"/>
  <c r="BA47" i="7" s="1"/>
  <c r="AF47" i="7"/>
  <c r="BB47" i="7" s="1"/>
  <c r="AG47" i="7"/>
  <c r="BC47" i="7" s="1"/>
  <c r="AH47" i="7"/>
  <c r="BD47" i="7" s="1"/>
  <c r="AI47" i="7"/>
  <c r="BE47" i="7" s="1"/>
  <c r="AJ47" i="7"/>
  <c r="BF47" i="7" s="1"/>
  <c r="AK47" i="7"/>
  <c r="BG47" i="7" s="1"/>
  <c r="AL47" i="7"/>
  <c r="BH47" i="7" s="1"/>
  <c r="AM47" i="7"/>
  <c r="BI47" i="7" s="1"/>
  <c r="AN47" i="7"/>
  <c r="BJ47" i="7" s="1"/>
  <c r="AO47" i="7"/>
  <c r="BK47" i="7" s="1"/>
  <c r="AP47" i="7"/>
  <c r="BL47" i="7" s="1"/>
  <c r="AQ47" i="7"/>
  <c r="BM47" i="7" s="1"/>
  <c r="AR47" i="7"/>
  <c r="BN47" i="7" s="1"/>
  <c r="AS47" i="7"/>
  <c r="BO47" i="7" s="1"/>
  <c r="X48" i="7"/>
  <c r="AT48" i="7" s="1"/>
  <c r="Y48" i="7"/>
  <c r="AU48" i="7" s="1"/>
  <c r="Z48" i="7"/>
  <c r="AV48" i="7" s="1"/>
  <c r="AA48" i="7"/>
  <c r="AW48" i="7" s="1"/>
  <c r="AB48" i="7"/>
  <c r="AX48" i="7" s="1"/>
  <c r="AC48" i="7"/>
  <c r="AY48" i="7" s="1"/>
  <c r="AD48" i="7"/>
  <c r="AZ48" i="7" s="1"/>
  <c r="AE48" i="7"/>
  <c r="BA48" i="7" s="1"/>
  <c r="AF48" i="7"/>
  <c r="BB48" i="7" s="1"/>
  <c r="AG48" i="7"/>
  <c r="BC48" i="7" s="1"/>
  <c r="AH48" i="7"/>
  <c r="BD48" i="7" s="1"/>
  <c r="AI48" i="7"/>
  <c r="BE48" i="7" s="1"/>
  <c r="AJ48" i="7"/>
  <c r="BF48" i="7" s="1"/>
  <c r="AK48" i="7"/>
  <c r="BG48" i="7" s="1"/>
  <c r="AL48" i="7"/>
  <c r="BH48" i="7" s="1"/>
  <c r="AM48" i="7"/>
  <c r="BI48" i="7" s="1"/>
  <c r="AN48" i="7"/>
  <c r="BJ48" i="7" s="1"/>
  <c r="AO48" i="7"/>
  <c r="BK48" i="7" s="1"/>
  <c r="AP48" i="7"/>
  <c r="BL48" i="7" s="1"/>
  <c r="AQ48" i="7"/>
  <c r="BM48" i="7" s="1"/>
  <c r="AR48" i="7"/>
  <c r="BN48" i="7" s="1"/>
  <c r="AS48" i="7"/>
  <c r="BO48" i="7" s="1"/>
  <c r="X49" i="7"/>
  <c r="AT49" i="7" s="1"/>
  <c r="Y49" i="7"/>
  <c r="AU49" i="7" s="1"/>
  <c r="Z49" i="7"/>
  <c r="AV49" i="7" s="1"/>
  <c r="AA49" i="7"/>
  <c r="AW49" i="7" s="1"/>
  <c r="AB49" i="7"/>
  <c r="AX49" i="7" s="1"/>
  <c r="AC49" i="7"/>
  <c r="AY49" i="7" s="1"/>
  <c r="AD49" i="7"/>
  <c r="AZ49" i="7" s="1"/>
  <c r="AE49" i="7"/>
  <c r="BA49" i="7" s="1"/>
  <c r="AF49" i="7"/>
  <c r="BB49" i="7" s="1"/>
  <c r="AG49" i="7"/>
  <c r="BC49" i="7" s="1"/>
  <c r="AH49" i="7"/>
  <c r="BD49" i="7" s="1"/>
  <c r="AI49" i="7"/>
  <c r="BE49" i="7" s="1"/>
  <c r="AJ49" i="7"/>
  <c r="BF49" i="7" s="1"/>
  <c r="AK49" i="7"/>
  <c r="BG49" i="7" s="1"/>
  <c r="AL49" i="7"/>
  <c r="BH49" i="7" s="1"/>
  <c r="AM49" i="7"/>
  <c r="BI49" i="7" s="1"/>
  <c r="AN49" i="7"/>
  <c r="BJ49" i="7" s="1"/>
  <c r="AO49" i="7"/>
  <c r="BK49" i="7" s="1"/>
  <c r="AP49" i="7"/>
  <c r="BL49" i="7" s="1"/>
  <c r="AQ49" i="7"/>
  <c r="BM49" i="7" s="1"/>
  <c r="AR49" i="7"/>
  <c r="BN49" i="7" s="1"/>
  <c r="AS49" i="7"/>
  <c r="BO49" i="7" s="1"/>
  <c r="X50" i="7"/>
  <c r="AT50" i="7" s="1"/>
  <c r="Y50" i="7"/>
  <c r="AU50" i="7" s="1"/>
  <c r="Z50" i="7"/>
  <c r="AV50" i="7" s="1"/>
  <c r="AA50" i="7"/>
  <c r="AW50" i="7" s="1"/>
  <c r="AB50" i="7"/>
  <c r="AX50" i="7" s="1"/>
  <c r="AC50" i="7"/>
  <c r="AY50" i="7" s="1"/>
  <c r="AD50" i="7"/>
  <c r="AZ50" i="7" s="1"/>
  <c r="AE50" i="7"/>
  <c r="BA50" i="7" s="1"/>
  <c r="AF50" i="7"/>
  <c r="BB50" i="7" s="1"/>
  <c r="AG50" i="7"/>
  <c r="BC50" i="7" s="1"/>
  <c r="AH50" i="7"/>
  <c r="BD50" i="7" s="1"/>
  <c r="AI50" i="7"/>
  <c r="BE50" i="7" s="1"/>
  <c r="AJ50" i="7"/>
  <c r="BF50" i="7" s="1"/>
  <c r="AK50" i="7"/>
  <c r="BG50" i="7" s="1"/>
  <c r="AL50" i="7"/>
  <c r="BH50" i="7" s="1"/>
  <c r="AM50" i="7"/>
  <c r="BI50" i="7" s="1"/>
  <c r="AN50" i="7"/>
  <c r="BJ50" i="7" s="1"/>
  <c r="AO50" i="7"/>
  <c r="BK50" i="7" s="1"/>
  <c r="AP50" i="7"/>
  <c r="BL50" i="7" s="1"/>
  <c r="AQ50" i="7"/>
  <c r="BM50" i="7" s="1"/>
  <c r="AR50" i="7"/>
  <c r="BN50" i="7" s="1"/>
  <c r="AS50" i="7"/>
  <c r="BO50" i="7" s="1"/>
  <c r="X51" i="7"/>
  <c r="AT51" i="7" s="1"/>
  <c r="Y51" i="7"/>
  <c r="AU51" i="7" s="1"/>
  <c r="Z51" i="7"/>
  <c r="AV51" i="7" s="1"/>
  <c r="AA51" i="7"/>
  <c r="AW51" i="7" s="1"/>
  <c r="AB51" i="7"/>
  <c r="AX51" i="7" s="1"/>
  <c r="AC51" i="7"/>
  <c r="AY51" i="7" s="1"/>
  <c r="AD51" i="7"/>
  <c r="AZ51" i="7" s="1"/>
  <c r="AE51" i="7"/>
  <c r="BA51" i="7" s="1"/>
  <c r="AF51" i="7"/>
  <c r="BB51" i="7" s="1"/>
  <c r="AG51" i="7"/>
  <c r="BC51" i="7" s="1"/>
  <c r="AH51" i="7"/>
  <c r="BD51" i="7" s="1"/>
  <c r="AI51" i="7"/>
  <c r="BE51" i="7" s="1"/>
  <c r="AJ51" i="7"/>
  <c r="BF51" i="7" s="1"/>
  <c r="AK51" i="7"/>
  <c r="BG51" i="7" s="1"/>
  <c r="AL51" i="7"/>
  <c r="BH51" i="7" s="1"/>
  <c r="AM51" i="7"/>
  <c r="BI51" i="7" s="1"/>
  <c r="AN51" i="7"/>
  <c r="BJ51" i="7" s="1"/>
  <c r="AO51" i="7"/>
  <c r="BK51" i="7" s="1"/>
  <c r="AP51" i="7"/>
  <c r="BL51" i="7" s="1"/>
  <c r="AQ51" i="7"/>
  <c r="BM51" i="7" s="1"/>
  <c r="AR51" i="7"/>
  <c r="BN51" i="7" s="1"/>
  <c r="AS51" i="7"/>
  <c r="BO51" i="7" s="1"/>
  <c r="X52" i="7"/>
  <c r="AT52" i="7" s="1"/>
  <c r="Y52" i="7"/>
  <c r="AU52" i="7" s="1"/>
  <c r="Z52" i="7"/>
  <c r="AV52" i="7" s="1"/>
  <c r="AA52" i="7"/>
  <c r="AW52" i="7" s="1"/>
  <c r="AB52" i="7"/>
  <c r="AX52" i="7" s="1"/>
  <c r="AC52" i="7"/>
  <c r="AY52" i="7" s="1"/>
  <c r="AD52" i="7"/>
  <c r="AZ52" i="7" s="1"/>
  <c r="AE52" i="7"/>
  <c r="BA52" i="7" s="1"/>
  <c r="AF52" i="7"/>
  <c r="BB52" i="7" s="1"/>
  <c r="AG52" i="7"/>
  <c r="BC52" i="7" s="1"/>
  <c r="AH52" i="7"/>
  <c r="BD52" i="7" s="1"/>
  <c r="AI52" i="7"/>
  <c r="BE52" i="7" s="1"/>
  <c r="AJ52" i="7"/>
  <c r="BF52" i="7" s="1"/>
  <c r="AK52" i="7"/>
  <c r="BG52" i="7" s="1"/>
  <c r="AL52" i="7"/>
  <c r="BH52" i="7" s="1"/>
  <c r="AM52" i="7"/>
  <c r="BI52" i="7" s="1"/>
  <c r="AN52" i="7"/>
  <c r="BJ52" i="7" s="1"/>
  <c r="AO52" i="7"/>
  <c r="BK52" i="7" s="1"/>
  <c r="AP52" i="7"/>
  <c r="BL52" i="7" s="1"/>
  <c r="AQ52" i="7"/>
  <c r="BM52" i="7" s="1"/>
  <c r="AR52" i="7"/>
  <c r="BN52" i="7" s="1"/>
  <c r="AS52" i="7"/>
  <c r="BO52" i="7" s="1"/>
  <c r="X53" i="7"/>
  <c r="AT53" i="7" s="1"/>
  <c r="Y53" i="7"/>
  <c r="AU53" i="7" s="1"/>
  <c r="Z53" i="7"/>
  <c r="AV53" i="7" s="1"/>
  <c r="AA53" i="7"/>
  <c r="AW53" i="7" s="1"/>
  <c r="AB53" i="7"/>
  <c r="AX53" i="7" s="1"/>
  <c r="AC53" i="7"/>
  <c r="AY53" i="7" s="1"/>
  <c r="AD53" i="7"/>
  <c r="AZ53" i="7" s="1"/>
  <c r="AE53" i="7"/>
  <c r="BA53" i="7" s="1"/>
  <c r="AF53" i="7"/>
  <c r="BB53" i="7" s="1"/>
  <c r="AG53" i="7"/>
  <c r="BC53" i="7" s="1"/>
  <c r="AH53" i="7"/>
  <c r="BD53" i="7" s="1"/>
  <c r="AI53" i="7"/>
  <c r="BE53" i="7" s="1"/>
  <c r="AJ53" i="7"/>
  <c r="BF53" i="7" s="1"/>
  <c r="AK53" i="7"/>
  <c r="BG53" i="7" s="1"/>
  <c r="AL53" i="7"/>
  <c r="BH53" i="7" s="1"/>
  <c r="AM53" i="7"/>
  <c r="BI53" i="7" s="1"/>
  <c r="AN53" i="7"/>
  <c r="BJ53" i="7" s="1"/>
  <c r="AO53" i="7"/>
  <c r="BK53" i="7" s="1"/>
  <c r="AP53" i="7"/>
  <c r="BL53" i="7" s="1"/>
  <c r="AQ53" i="7"/>
  <c r="BM53" i="7" s="1"/>
  <c r="AR53" i="7"/>
  <c r="BN53" i="7" s="1"/>
  <c r="AS53" i="7"/>
  <c r="BO53" i="7" s="1"/>
  <c r="X54" i="7"/>
  <c r="AT54" i="7" s="1"/>
  <c r="Y54" i="7"/>
  <c r="AU54" i="7" s="1"/>
  <c r="Z54" i="7"/>
  <c r="AV54" i="7" s="1"/>
  <c r="AA54" i="7"/>
  <c r="AW54" i="7" s="1"/>
  <c r="AB54" i="7"/>
  <c r="AX54" i="7" s="1"/>
  <c r="AC54" i="7"/>
  <c r="AY54" i="7" s="1"/>
  <c r="AD54" i="7"/>
  <c r="AZ54" i="7" s="1"/>
  <c r="AE54" i="7"/>
  <c r="BA54" i="7" s="1"/>
  <c r="AF54" i="7"/>
  <c r="BB54" i="7" s="1"/>
  <c r="AG54" i="7"/>
  <c r="BC54" i="7" s="1"/>
  <c r="AH54" i="7"/>
  <c r="BD54" i="7" s="1"/>
  <c r="AI54" i="7"/>
  <c r="BE54" i="7" s="1"/>
  <c r="AJ54" i="7"/>
  <c r="BF54" i="7" s="1"/>
  <c r="AK54" i="7"/>
  <c r="BG54" i="7" s="1"/>
  <c r="AL54" i="7"/>
  <c r="BH54" i="7" s="1"/>
  <c r="AM54" i="7"/>
  <c r="BI54" i="7" s="1"/>
  <c r="AN54" i="7"/>
  <c r="BJ54" i="7" s="1"/>
  <c r="AO54" i="7"/>
  <c r="BK54" i="7" s="1"/>
  <c r="AP54" i="7"/>
  <c r="BL54" i="7" s="1"/>
  <c r="AQ54" i="7"/>
  <c r="BM54" i="7" s="1"/>
  <c r="AR54" i="7"/>
  <c r="BN54" i="7" s="1"/>
  <c r="AS54" i="7"/>
  <c r="BO54" i="7" s="1"/>
  <c r="X55" i="7"/>
  <c r="AT55" i="7" s="1"/>
  <c r="Y55" i="7"/>
  <c r="AU55" i="7" s="1"/>
  <c r="Z55" i="7"/>
  <c r="AV55" i="7" s="1"/>
  <c r="AA55" i="7"/>
  <c r="AW55" i="7" s="1"/>
  <c r="AB55" i="7"/>
  <c r="AX55" i="7" s="1"/>
  <c r="AC55" i="7"/>
  <c r="AY55" i="7" s="1"/>
  <c r="AD55" i="7"/>
  <c r="AZ55" i="7" s="1"/>
  <c r="AE55" i="7"/>
  <c r="BA55" i="7" s="1"/>
  <c r="AF55" i="7"/>
  <c r="BB55" i="7" s="1"/>
  <c r="AG55" i="7"/>
  <c r="BC55" i="7" s="1"/>
  <c r="AH55" i="7"/>
  <c r="BD55" i="7" s="1"/>
  <c r="AI55" i="7"/>
  <c r="BE55" i="7" s="1"/>
  <c r="AJ55" i="7"/>
  <c r="BF55" i="7" s="1"/>
  <c r="AK55" i="7"/>
  <c r="BG55" i="7" s="1"/>
  <c r="AL55" i="7"/>
  <c r="BH55" i="7" s="1"/>
  <c r="AM55" i="7"/>
  <c r="BI55" i="7" s="1"/>
  <c r="AN55" i="7"/>
  <c r="BJ55" i="7" s="1"/>
  <c r="AO55" i="7"/>
  <c r="BK55" i="7" s="1"/>
  <c r="AP55" i="7"/>
  <c r="BL55" i="7" s="1"/>
  <c r="AQ55" i="7"/>
  <c r="BM55" i="7" s="1"/>
  <c r="AR55" i="7"/>
  <c r="BN55" i="7" s="1"/>
  <c r="AS55" i="7"/>
  <c r="BO55" i="7" s="1"/>
  <c r="X56" i="7"/>
  <c r="AT56" i="7" s="1"/>
  <c r="Y56" i="7"/>
  <c r="AU56" i="7" s="1"/>
  <c r="Z56" i="7"/>
  <c r="AV56" i="7" s="1"/>
  <c r="AA56" i="7"/>
  <c r="AW56" i="7" s="1"/>
  <c r="AB56" i="7"/>
  <c r="AX56" i="7" s="1"/>
  <c r="AC56" i="7"/>
  <c r="AY56" i="7" s="1"/>
  <c r="AD56" i="7"/>
  <c r="AZ56" i="7" s="1"/>
  <c r="AE56" i="7"/>
  <c r="BA56" i="7" s="1"/>
  <c r="AF56" i="7"/>
  <c r="BB56" i="7" s="1"/>
  <c r="AG56" i="7"/>
  <c r="BC56" i="7" s="1"/>
  <c r="AH56" i="7"/>
  <c r="BD56" i="7" s="1"/>
  <c r="AI56" i="7"/>
  <c r="BE56" i="7" s="1"/>
  <c r="AJ56" i="7"/>
  <c r="BF56" i="7" s="1"/>
  <c r="AK56" i="7"/>
  <c r="BG56" i="7" s="1"/>
  <c r="AL56" i="7"/>
  <c r="BH56" i="7" s="1"/>
  <c r="AM56" i="7"/>
  <c r="BI56" i="7" s="1"/>
  <c r="AN56" i="7"/>
  <c r="BJ56" i="7" s="1"/>
  <c r="AO56" i="7"/>
  <c r="BK56" i="7" s="1"/>
  <c r="AP56" i="7"/>
  <c r="BL56" i="7" s="1"/>
  <c r="AQ56" i="7"/>
  <c r="BM56" i="7" s="1"/>
  <c r="AR56" i="7"/>
  <c r="BN56" i="7" s="1"/>
  <c r="AS56" i="7"/>
  <c r="BO56" i="7" s="1"/>
  <c r="X57" i="7"/>
  <c r="AT57" i="7" s="1"/>
  <c r="Y57" i="7"/>
  <c r="AU57" i="7" s="1"/>
  <c r="Z57" i="7"/>
  <c r="AV57" i="7" s="1"/>
  <c r="AA57" i="7"/>
  <c r="AW57" i="7" s="1"/>
  <c r="AB57" i="7"/>
  <c r="AX57" i="7" s="1"/>
  <c r="AC57" i="7"/>
  <c r="AY57" i="7" s="1"/>
  <c r="AD57" i="7"/>
  <c r="AZ57" i="7" s="1"/>
  <c r="AE57" i="7"/>
  <c r="BA57" i="7" s="1"/>
  <c r="AF57" i="7"/>
  <c r="BB57" i="7" s="1"/>
  <c r="AG57" i="7"/>
  <c r="BC57" i="7" s="1"/>
  <c r="AH57" i="7"/>
  <c r="BD57" i="7" s="1"/>
  <c r="AI57" i="7"/>
  <c r="BE57" i="7" s="1"/>
  <c r="AJ57" i="7"/>
  <c r="BF57" i="7" s="1"/>
  <c r="AK57" i="7"/>
  <c r="BG57" i="7" s="1"/>
  <c r="AL57" i="7"/>
  <c r="BH57" i="7" s="1"/>
  <c r="AM57" i="7"/>
  <c r="BI57" i="7" s="1"/>
  <c r="AN57" i="7"/>
  <c r="BJ57" i="7" s="1"/>
  <c r="AO57" i="7"/>
  <c r="BK57" i="7" s="1"/>
  <c r="AP57" i="7"/>
  <c r="BL57" i="7" s="1"/>
  <c r="AQ57" i="7"/>
  <c r="BM57" i="7" s="1"/>
  <c r="AR57" i="7"/>
  <c r="BN57" i="7" s="1"/>
  <c r="AS57" i="7"/>
  <c r="BO57" i="7" s="1"/>
  <c r="X58" i="7"/>
  <c r="AT58" i="7" s="1"/>
  <c r="Y58" i="7"/>
  <c r="AU58" i="7" s="1"/>
  <c r="Z58" i="7"/>
  <c r="AV58" i="7" s="1"/>
  <c r="AA58" i="7"/>
  <c r="AW58" i="7" s="1"/>
  <c r="AB58" i="7"/>
  <c r="AX58" i="7" s="1"/>
  <c r="AC58" i="7"/>
  <c r="AY58" i="7" s="1"/>
  <c r="AD58" i="7"/>
  <c r="AZ58" i="7" s="1"/>
  <c r="AE58" i="7"/>
  <c r="BA58" i="7" s="1"/>
  <c r="AF58" i="7"/>
  <c r="BB58" i="7" s="1"/>
  <c r="AG58" i="7"/>
  <c r="BC58" i="7" s="1"/>
  <c r="AH58" i="7"/>
  <c r="BD58" i="7" s="1"/>
  <c r="AI58" i="7"/>
  <c r="BE58" i="7" s="1"/>
  <c r="AJ58" i="7"/>
  <c r="BF58" i="7" s="1"/>
  <c r="AK58" i="7"/>
  <c r="BG58" i="7" s="1"/>
  <c r="AL58" i="7"/>
  <c r="BH58" i="7" s="1"/>
  <c r="AM58" i="7"/>
  <c r="BI58" i="7" s="1"/>
  <c r="AN58" i="7"/>
  <c r="BJ58" i="7" s="1"/>
  <c r="AO58" i="7"/>
  <c r="BK58" i="7" s="1"/>
  <c r="AP58" i="7"/>
  <c r="BL58" i="7" s="1"/>
  <c r="AQ58" i="7"/>
  <c r="BM58" i="7" s="1"/>
  <c r="AR58" i="7"/>
  <c r="BN58" i="7" s="1"/>
  <c r="AS58" i="7"/>
  <c r="BO58" i="7" s="1"/>
  <c r="X59" i="7"/>
  <c r="AT59" i="7" s="1"/>
  <c r="Y59" i="7"/>
  <c r="AU59" i="7" s="1"/>
  <c r="Z59" i="7"/>
  <c r="AV59" i="7" s="1"/>
  <c r="AA59" i="7"/>
  <c r="AW59" i="7" s="1"/>
  <c r="AB59" i="7"/>
  <c r="AX59" i="7" s="1"/>
  <c r="AC59" i="7"/>
  <c r="AY59" i="7" s="1"/>
  <c r="AD59" i="7"/>
  <c r="AZ59" i="7" s="1"/>
  <c r="AE59" i="7"/>
  <c r="BA59" i="7" s="1"/>
  <c r="AF59" i="7"/>
  <c r="BB59" i="7" s="1"/>
  <c r="AG59" i="7"/>
  <c r="BC59" i="7" s="1"/>
  <c r="AH59" i="7"/>
  <c r="BD59" i="7" s="1"/>
  <c r="AI59" i="7"/>
  <c r="BE59" i="7" s="1"/>
  <c r="AJ59" i="7"/>
  <c r="BF59" i="7" s="1"/>
  <c r="AK59" i="7"/>
  <c r="BG59" i="7" s="1"/>
  <c r="AL59" i="7"/>
  <c r="BH59" i="7" s="1"/>
  <c r="AM59" i="7"/>
  <c r="BI59" i="7" s="1"/>
  <c r="AN59" i="7"/>
  <c r="BJ59" i="7" s="1"/>
  <c r="AO59" i="7"/>
  <c r="BK59" i="7" s="1"/>
  <c r="AP59" i="7"/>
  <c r="BL59" i="7" s="1"/>
  <c r="AQ59" i="7"/>
  <c r="BM59" i="7" s="1"/>
  <c r="AR59" i="7"/>
  <c r="BN59" i="7" s="1"/>
  <c r="AS59" i="7"/>
  <c r="BO59" i="7" s="1"/>
  <c r="X60" i="7"/>
  <c r="AT60" i="7" s="1"/>
  <c r="Y60" i="7"/>
  <c r="AU60" i="7" s="1"/>
  <c r="Z60" i="7"/>
  <c r="AV60" i="7" s="1"/>
  <c r="AA60" i="7"/>
  <c r="AW60" i="7" s="1"/>
  <c r="AB60" i="7"/>
  <c r="AX60" i="7" s="1"/>
  <c r="AC60" i="7"/>
  <c r="AY60" i="7" s="1"/>
  <c r="AD60" i="7"/>
  <c r="AZ60" i="7" s="1"/>
  <c r="AE60" i="7"/>
  <c r="BA60" i="7" s="1"/>
  <c r="AF60" i="7"/>
  <c r="BB60" i="7" s="1"/>
  <c r="AG60" i="7"/>
  <c r="BC60" i="7" s="1"/>
  <c r="AH60" i="7"/>
  <c r="BD60" i="7" s="1"/>
  <c r="AI60" i="7"/>
  <c r="BE60" i="7" s="1"/>
  <c r="AJ60" i="7"/>
  <c r="BF60" i="7" s="1"/>
  <c r="AK60" i="7"/>
  <c r="BG60" i="7" s="1"/>
  <c r="AL60" i="7"/>
  <c r="BH60" i="7" s="1"/>
  <c r="AM60" i="7"/>
  <c r="BI60" i="7" s="1"/>
  <c r="AN60" i="7"/>
  <c r="BJ60" i="7" s="1"/>
  <c r="AO60" i="7"/>
  <c r="BK60" i="7" s="1"/>
  <c r="AP60" i="7"/>
  <c r="BL60" i="7" s="1"/>
  <c r="AQ60" i="7"/>
  <c r="BM60" i="7" s="1"/>
  <c r="AR60" i="7"/>
  <c r="BN60" i="7" s="1"/>
  <c r="AS60" i="7"/>
  <c r="BO60" i="7" s="1"/>
  <c r="X61" i="7"/>
  <c r="AT61" i="7" s="1"/>
  <c r="Y61" i="7"/>
  <c r="AU61" i="7" s="1"/>
  <c r="Z61" i="7"/>
  <c r="AV61" i="7" s="1"/>
  <c r="AA61" i="7"/>
  <c r="AW61" i="7" s="1"/>
  <c r="AB61" i="7"/>
  <c r="AX61" i="7" s="1"/>
  <c r="AC61" i="7"/>
  <c r="AY61" i="7" s="1"/>
  <c r="AD61" i="7"/>
  <c r="AZ61" i="7" s="1"/>
  <c r="AE61" i="7"/>
  <c r="BA61" i="7" s="1"/>
  <c r="AF61" i="7"/>
  <c r="BB61" i="7" s="1"/>
  <c r="AG61" i="7"/>
  <c r="BC61" i="7" s="1"/>
  <c r="AH61" i="7"/>
  <c r="BD61" i="7" s="1"/>
  <c r="AI61" i="7"/>
  <c r="BE61" i="7" s="1"/>
  <c r="AJ61" i="7"/>
  <c r="BF61" i="7" s="1"/>
  <c r="AK61" i="7"/>
  <c r="BG61" i="7" s="1"/>
  <c r="AL61" i="7"/>
  <c r="BH61" i="7" s="1"/>
  <c r="AM61" i="7"/>
  <c r="BI61" i="7" s="1"/>
  <c r="AN61" i="7"/>
  <c r="BJ61" i="7" s="1"/>
  <c r="AO61" i="7"/>
  <c r="BK61" i="7" s="1"/>
  <c r="AP61" i="7"/>
  <c r="BL61" i="7" s="1"/>
  <c r="AQ61" i="7"/>
  <c r="BM61" i="7" s="1"/>
  <c r="AR61" i="7"/>
  <c r="BN61" i="7" s="1"/>
  <c r="AS61" i="7"/>
  <c r="BO61" i="7" s="1"/>
  <c r="X62" i="7"/>
  <c r="AT62" i="7" s="1"/>
  <c r="Y62" i="7"/>
  <c r="AU62" i="7" s="1"/>
  <c r="Z62" i="7"/>
  <c r="AV62" i="7" s="1"/>
  <c r="AA62" i="7"/>
  <c r="AW62" i="7" s="1"/>
  <c r="AB62" i="7"/>
  <c r="AX62" i="7" s="1"/>
  <c r="AC62" i="7"/>
  <c r="AY62" i="7" s="1"/>
  <c r="AD62" i="7"/>
  <c r="AZ62" i="7" s="1"/>
  <c r="AE62" i="7"/>
  <c r="BA62" i="7" s="1"/>
  <c r="AF62" i="7"/>
  <c r="BB62" i="7" s="1"/>
  <c r="AG62" i="7"/>
  <c r="BC62" i="7" s="1"/>
  <c r="AH62" i="7"/>
  <c r="BD62" i="7" s="1"/>
  <c r="AI62" i="7"/>
  <c r="BE62" i="7" s="1"/>
  <c r="AJ62" i="7"/>
  <c r="BF62" i="7" s="1"/>
  <c r="AK62" i="7"/>
  <c r="BG62" i="7" s="1"/>
  <c r="AL62" i="7"/>
  <c r="BH62" i="7" s="1"/>
  <c r="AM62" i="7"/>
  <c r="BI62" i="7" s="1"/>
  <c r="AN62" i="7"/>
  <c r="BJ62" i="7" s="1"/>
  <c r="AO62" i="7"/>
  <c r="BK62" i="7" s="1"/>
  <c r="AP62" i="7"/>
  <c r="BL62" i="7" s="1"/>
  <c r="AQ62" i="7"/>
  <c r="BM62" i="7" s="1"/>
  <c r="AR62" i="7"/>
  <c r="BN62" i="7" s="1"/>
  <c r="AS62" i="7"/>
  <c r="BO62" i="7" s="1"/>
  <c r="X63" i="7"/>
  <c r="AT63" i="7" s="1"/>
  <c r="Y63" i="7"/>
  <c r="AU63" i="7" s="1"/>
  <c r="Z63" i="7"/>
  <c r="AV63" i="7" s="1"/>
  <c r="AA63" i="7"/>
  <c r="AW63" i="7" s="1"/>
  <c r="AB63" i="7"/>
  <c r="AX63" i="7" s="1"/>
  <c r="AC63" i="7"/>
  <c r="AY63" i="7" s="1"/>
  <c r="AD63" i="7"/>
  <c r="AZ63" i="7" s="1"/>
  <c r="AE63" i="7"/>
  <c r="BA63" i="7" s="1"/>
  <c r="AF63" i="7"/>
  <c r="BB63" i="7" s="1"/>
  <c r="AG63" i="7"/>
  <c r="BC63" i="7" s="1"/>
  <c r="AH63" i="7"/>
  <c r="BD63" i="7" s="1"/>
  <c r="AI63" i="7"/>
  <c r="BE63" i="7" s="1"/>
  <c r="AJ63" i="7"/>
  <c r="BF63" i="7" s="1"/>
  <c r="AK63" i="7"/>
  <c r="BG63" i="7" s="1"/>
  <c r="AL63" i="7"/>
  <c r="BH63" i="7" s="1"/>
  <c r="AM63" i="7"/>
  <c r="BI63" i="7" s="1"/>
  <c r="AN63" i="7"/>
  <c r="BJ63" i="7" s="1"/>
  <c r="AO63" i="7"/>
  <c r="BK63" i="7" s="1"/>
  <c r="AP63" i="7"/>
  <c r="BL63" i="7" s="1"/>
  <c r="AQ63" i="7"/>
  <c r="BM63" i="7" s="1"/>
  <c r="AR63" i="7"/>
  <c r="BN63" i="7" s="1"/>
  <c r="AS63" i="7"/>
  <c r="BO63" i="7" s="1"/>
  <c r="X64" i="7"/>
  <c r="AT64" i="7" s="1"/>
  <c r="Y64" i="7"/>
  <c r="AU64" i="7" s="1"/>
  <c r="Z64" i="7"/>
  <c r="AV64" i="7" s="1"/>
  <c r="AA64" i="7"/>
  <c r="AW64" i="7" s="1"/>
  <c r="AB64" i="7"/>
  <c r="AX64" i="7" s="1"/>
  <c r="AC64" i="7"/>
  <c r="AY64" i="7" s="1"/>
  <c r="AD64" i="7"/>
  <c r="AZ64" i="7" s="1"/>
  <c r="AE64" i="7"/>
  <c r="BA64" i="7" s="1"/>
  <c r="AF64" i="7"/>
  <c r="BB64" i="7" s="1"/>
  <c r="AG64" i="7"/>
  <c r="BC64" i="7" s="1"/>
  <c r="AH64" i="7"/>
  <c r="BD64" i="7" s="1"/>
  <c r="AI64" i="7"/>
  <c r="BE64" i="7" s="1"/>
  <c r="AJ64" i="7"/>
  <c r="BF64" i="7" s="1"/>
  <c r="AK64" i="7"/>
  <c r="BG64" i="7" s="1"/>
  <c r="AL64" i="7"/>
  <c r="BH64" i="7" s="1"/>
  <c r="AM64" i="7"/>
  <c r="BI64" i="7" s="1"/>
  <c r="AN64" i="7"/>
  <c r="BJ64" i="7" s="1"/>
  <c r="AO64" i="7"/>
  <c r="BK64" i="7" s="1"/>
  <c r="AP64" i="7"/>
  <c r="BL64" i="7" s="1"/>
  <c r="AQ64" i="7"/>
  <c r="BM64" i="7" s="1"/>
  <c r="AR64" i="7"/>
  <c r="BN64" i="7" s="1"/>
  <c r="AS64" i="7"/>
  <c r="BO64" i="7" s="1"/>
  <c r="X65" i="7"/>
  <c r="AT65" i="7" s="1"/>
  <c r="Y65" i="7"/>
  <c r="AU65" i="7" s="1"/>
  <c r="Z65" i="7"/>
  <c r="AV65" i="7" s="1"/>
  <c r="AA65" i="7"/>
  <c r="AW65" i="7" s="1"/>
  <c r="AB65" i="7"/>
  <c r="AX65" i="7" s="1"/>
  <c r="AC65" i="7"/>
  <c r="AY65" i="7" s="1"/>
  <c r="AD65" i="7"/>
  <c r="AZ65" i="7" s="1"/>
  <c r="AE65" i="7"/>
  <c r="BA65" i="7" s="1"/>
  <c r="AF65" i="7"/>
  <c r="BB65" i="7" s="1"/>
  <c r="AG65" i="7"/>
  <c r="BC65" i="7" s="1"/>
  <c r="AH65" i="7"/>
  <c r="BD65" i="7" s="1"/>
  <c r="AI65" i="7"/>
  <c r="BE65" i="7" s="1"/>
  <c r="AJ65" i="7"/>
  <c r="BF65" i="7" s="1"/>
  <c r="AK65" i="7"/>
  <c r="BG65" i="7" s="1"/>
  <c r="AL65" i="7"/>
  <c r="BH65" i="7" s="1"/>
  <c r="AM65" i="7"/>
  <c r="BI65" i="7" s="1"/>
  <c r="AN65" i="7"/>
  <c r="BJ65" i="7" s="1"/>
  <c r="AO65" i="7"/>
  <c r="BK65" i="7" s="1"/>
  <c r="AP65" i="7"/>
  <c r="BL65" i="7" s="1"/>
  <c r="AQ65" i="7"/>
  <c r="BM65" i="7" s="1"/>
  <c r="AR65" i="7"/>
  <c r="BN65" i="7" s="1"/>
  <c r="AS65" i="7"/>
  <c r="BO65" i="7" s="1"/>
  <c r="X66" i="7"/>
  <c r="AT66" i="7" s="1"/>
  <c r="Y66" i="7"/>
  <c r="AU66" i="7" s="1"/>
  <c r="Z66" i="7"/>
  <c r="AV66" i="7" s="1"/>
  <c r="AA66" i="7"/>
  <c r="AW66" i="7" s="1"/>
  <c r="AB66" i="7"/>
  <c r="AX66" i="7" s="1"/>
  <c r="AC66" i="7"/>
  <c r="AY66" i="7" s="1"/>
  <c r="AD66" i="7"/>
  <c r="AZ66" i="7" s="1"/>
  <c r="AE66" i="7"/>
  <c r="BA66" i="7" s="1"/>
  <c r="AF66" i="7"/>
  <c r="BB66" i="7" s="1"/>
  <c r="AG66" i="7"/>
  <c r="BC66" i="7" s="1"/>
  <c r="AH66" i="7"/>
  <c r="BD66" i="7" s="1"/>
  <c r="AI66" i="7"/>
  <c r="BE66" i="7" s="1"/>
  <c r="AJ66" i="7"/>
  <c r="BF66" i="7" s="1"/>
  <c r="AK66" i="7"/>
  <c r="BG66" i="7" s="1"/>
  <c r="AL66" i="7"/>
  <c r="BH66" i="7" s="1"/>
  <c r="AM66" i="7"/>
  <c r="BI66" i="7" s="1"/>
  <c r="AN66" i="7"/>
  <c r="BJ66" i="7" s="1"/>
  <c r="AO66" i="7"/>
  <c r="BK66" i="7" s="1"/>
  <c r="AP66" i="7"/>
  <c r="BL66" i="7" s="1"/>
  <c r="AQ66" i="7"/>
  <c r="BM66" i="7" s="1"/>
  <c r="AR66" i="7"/>
  <c r="BN66" i="7" s="1"/>
  <c r="AS66" i="7"/>
  <c r="BO66" i="7" s="1"/>
  <c r="X67" i="7"/>
  <c r="AT67" i="7" s="1"/>
  <c r="Y67" i="7"/>
  <c r="AU67" i="7" s="1"/>
  <c r="Z67" i="7"/>
  <c r="AV67" i="7" s="1"/>
  <c r="AA67" i="7"/>
  <c r="AW67" i="7" s="1"/>
  <c r="AB67" i="7"/>
  <c r="AX67" i="7" s="1"/>
  <c r="AC67" i="7"/>
  <c r="AY67" i="7" s="1"/>
  <c r="AD67" i="7"/>
  <c r="AZ67" i="7" s="1"/>
  <c r="AE67" i="7"/>
  <c r="BA67" i="7" s="1"/>
  <c r="AF67" i="7"/>
  <c r="BB67" i="7" s="1"/>
  <c r="AG67" i="7"/>
  <c r="BC67" i="7" s="1"/>
  <c r="AH67" i="7"/>
  <c r="BD67" i="7" s="1"/>
  <c r="AI67" i="7"/>
  <c r="BE67" i="7" s="1"/>
  <c r="AJ67" i="7"/>
  <c r="BF67" i="7" s="1"/>
  <c r="AK67" i="7"/>
  <c r="BG67" i="7" s="1"/>
  <c r="AL67" i="7"/>
  <c r="BH67" i="7" s="1"/>
  <c r="AM67" i="7"/>
  <c r="BI67" i="7" s="1"/>
  <c r="AN67" i="7"/>
  <c r="BJ67" i="7" s="1"/>
  <c r="AO67" i="7"/>
  <c r="BK67" i="7" s="1"/>
  <c r="AP67" i="7"/>
  <c r="BL67" i="7" s="1"/>
  <c r="AQ67" i="7"/>
  <c r="BM67" i="7" s="1"/>
  <c r="AR67" i="7"/>
  <c r="BN67" i="7" s="1"/>
  <c r="AS67" i="7"/>
  <c r="BO67" i="7" s="1"/>
  <c r="X68" i="7"/>
  <c r="AT68" i="7" s="1"/>
  <c r="Y68" i="7"/>
  <c r="AU68" i="7" s="1"/>
  <c r="Z68" i="7"/>
  <c r="AV68" i="7" s="1"/>
  <c r="AA68" i="7"/>
  <c r="AW68" i="7" s="1"/>
  <c r="AB68" i="7"/>
  <c r="AX68" i="7" s="1"/>
  <c r="AC68" i="7"/>
  <c r="AY68" i="7" s="1"/>
  <c r="AD68" i="7"/>
  <c r="AZ68" i="7" s="1"/>
  <c r="AE68" i="7"/>
  <c r="BA68" i="7" s="1"/>
  <c r="AF68" i="7"/>
  <c r="BB68" i="7" s="1"/>
  <c r="AG68" i="7"/>
  <c r="BC68" i="7" s="1"/>
  <c r="AH68" i="7"/>
  <c r="BD68" i="7" s="1"/>
  <c r="AI68" i="7"/>
  <c r="BE68" i="7" s="1"/>
  <c r="AJ68" i="7"/>
  <c r="BF68" i="7" s="1"/>
  <c r="AK68" i="7"/>
  <c r="BG68" i="7" s="1"/>
  <c r="AL68" i="7"/>
  <c r="BH68" i="7" s="1"/>
  <c r="AM68" i="7"/>
  <c r="BI68" i="7" s="1"/>
  <c r="AN68" i="7"/>
  <c r="BJ68" i="7" s="1"/>
  <c r="AO68" i="7"/>
  <c r="BK68" i="7" s="1"/>
  <c r="AP68" i="7"/>
  <c r="BL68" i="7" s="1"/>
  <c r="AQ68" i="7"/>
  <c r="BM68" i="7" s="1"/>
  <c r="AR68" i="7"/>
  <c r="BN68" i="7" s="1"/>
  <c r="AS68" i="7"/>
  <c r="BO68" i="7" s="1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S2" i="7"/>
  <c r="BO2" i="7" s="1"/>
  <c r="Y2" i="7"/>
  <c r="AU2" i="7" s="1"/>
  <c r="Z2" i="7"/>
  <c r="AV2" i="7" s="1"/>
  <c r="AA2" i="7"/>
  <c r="AW2" i="7" s="1"/>
  <c r="AB2" i="7"/>
  <c r="AX2" i="7" s="1"/>
  <c r="AC2" i="7"/>
  <c r="AY2" i="7" s="1"/>
  <c r="AD2" i="7"/>
  <c r="AZ2" i="7" s="1"/>
  <c r="AE2" i="7"/>
  <c r="BA2" i="7" s="1"/>
  <c r="AF2" i="7"/>
  <c r="BB2" i="7" s="1"/>
  <c r="AG2" i="7"/>
  <c r="BC2" i="7" s="1"/>
  <c r="AH2" i="7"/>
  <c r="BD2" i="7" s="1"/>
  <c r="AI2" i="7"/>
  <c r="BE2" i="7" s="1"/>
  <c r="AJ2" i="7"/>
  <c r="BF2" i="7" s="1"/>
  <c r="AK2" i="7"/>
  <c r="BG2" i="7" s="1"/>
  <c r="AL2" i="7"/>
  <c r="BH2" i="7" s="1"/>
  <c r="AM2" i="7"/>
  <c r="BI2" i="7" s="1"/>
  <c r="AN2" i="7"/>
  <c r="BJ2" i="7" s="1"/>
  <c r="AO2" i="7"/>
  <c r="BK2" i="7" s="1"/>
  <c r="AP2" i="7"/>
  <c r="BL2" i="7" s="1"/>
  <c r="AQ2" i="7"/>
  <c r="BM2" i="7" s="1"/>
  <c r="AR2" i="7"/>
  <c r="BN2" i="7" s="1"/>
  <c r="X2" i="7"/>
  <c r="AT2" i="7" s="1"/>
  <c r="CJ3" i="5"/>
  <c r="CK3" i="5"/>
  <c r="CJ4" i="5"/>
  <c r="CK4" i="5"/>
  <c r="CJ5" i="5"/>
  <c r="CK5" i="5"/>
  <c r="CJ6" i="5"/>
  <c r="CK6" i="5"/>
  <c r="CJ7" i="5"/>
  <c r="CK7" i="5"/>
  <c r="CJ8" i="5"/>
  <c r="CK8" i="5"/>
  <c r="CJ9" i="5"/>
  <c r="CK9" i="5"/>
  <c r="CJ10" i="5"/>
  <c r="CK10" i="5"/>
  <c r="CJ11" i="5"/>
  <c r="CK11" i="5"/>
  <c r="CJ12" i="5"/>
  <c r="CK12" i="5"/>
  <c r="CJ13" i="5"/>
  <c r="CK13" i="5"/>
  <c r="CJ14" i="5"/>
  <c r="CK14" i="5"/>
  <c r="CJ15" i="5"/>
  <c r="CK15" i="5"/>
  <c r="CJ16" i="5"/>
  <c r="CK16" i="5"/>
  <c r="CJ17" i="5"/>
  <c r="CK17" i="5"/>
  <c r="CJ18" i="5"/>
  <c r="CK18" i="5"/>
  <c r="CJ19" i="5"/>
  <c r="CK19" i="5"/>
  <c r="CJ20" i="5"/>
  <c r="CK20" i="5"/>
  <c r="CJ21" i="5"/>
  <c r="CK21" i="5"/>
  <c r="CJ22" i="5"/>
  <c r="CK22" i="5"/>
  <c r="CJ23" i="5"/>
  <c r="CK23" i="5"/>
  <c r="CJ24" i="5"/>
  <c r="CK24" i="5"/>
  <c r="CJ25" i="5"/>
  <c r="CK25" i="5"/>
  <c r="CJ26" i="5"/>
  <c r="CK26" i="5"/>
  <c r="CJ27" i="5"/>
  <c r="CK27" i="5"/>
  <c r="CJ28" i="5"/>
  <c r="CK28" i="5"/>
  <c r="CJ29" i="5"/>
  <c r="CK29" i="5"/>
  <c r="CJ30" i="5"/>
  <c r="CK30" i="5"/>
  <c r="CJ31" i="5"/>
  <c r="CK31" i="5"/>
  <c r="CJ32" i="5"/>
  <c r="CK32" i="5"/>
  <c r="CJ33" i="5"/>
  <c r="CK33" i="5"/>
  <c r="CJ34" i="5"/>
  <c r="CK34" i="5"/>
  <c r="CJ35" i="5"/>
  <c r="CK35" i="5"/>
  <c r="CJ36" i="5"/>
  <c r="CK36" i="5"/>
  <c r="CJ37" i="5"/>
  <c r="CK37" i="5"/>
  <c r="CJ38" i="5"/>
  <c r="CK38" i="5"/>
  <c r="CJ39" i="5"/>
  <c r="CK39" i="5"/>
  <c r="CJ40" i="5"/>
  <c r="CK40" i="5"/>
  <c r="CJ41" i="5"/>
  <c r="CK41" i="5"/>
  <c r="CJ42" i="5"/>
  <c r="CK42" i="5"/>
  <c r="CJ43" i="5"/>
  <c r="CK43" i="5"/>
  <c r="CK45" i="5"/>
  <c r="CJ46" i="5"/>
  <c r="CK46" i="5"/>
  <c r="CJ47" i="5"/>
  <c r="CK47" i="5"/>
  <c r="CJ48" i="5"/>
  <c r="CK48" i="5"/>
  <c r="CJ49" i="5"/>
  <c r="CK49" i="5"/>
  <c r="CJ50" i="5"/>
  <c r="CK50" i="5"/>
  <c r="CJ51" i="5"/>
  <c r="CK51" i="5"/>
  <c r="CJ52" i="5"/>
  <c r="CK52" i="5"/>
  <c r="CJ53" i="5"/>
  <c r="CK53" i="5"/>
  <c r="CJ54" i="5"/>
  <c r="CK54" i="5"/>
  <c r="CJ55" i="5"/>
  <c r="CK55" i="5"/>
  <c r="CJ56" i="5"/>
  <c r="CK56" i="5"/>
  <c r="CJ57" i="5"/>
  <c r="CK57" i="5"/>
  <c r="CJ58" i="5"/>
  <c r="CK58" i="5"/>
  <c r="CJ59" i="5"/>
  <c r="CK59" i="5"/>
  <c r="CJ60" i="5"/>
  <c r="CK60" i="5"/>
  <c r="CJ61" i="5"/>
  <c r="CK61" i="5"/>
  <c r="CJ62" i="5"/>
  <c r="CK62" i="5"/>
  <c r="CJ63" i="5"/>
  <c r="CK63" i="5"/>
  <c r="CK64" i="5"/>
  <c r="CJ65" i="5"/>
  <c r="CK65" i="5"/>
  <c r="CJ66" i="5"/>
  <c r="CK66" i="5"/>
  <c r="CJ67" i="5"/>
  <c r="CK67" i="5"/>
  <c r="CK68" i="5"/>
  <c r="CK2" i="5"/>
  <c r="CJ2" i="5"/>
  <c r="C70" i="10"/>
  <c r="B70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2" i="10"/>
  <c r="BA44" i="5"/>
  <c r="CL44" i="5" l="1"/>
  <c r="CM44" i="5" s="1"/>
  <c r="CK44" i="5"/>
  <c r="BO44" i="5"/>
  <c r="CO44" i="5" s="1"/>
  <c r="AZ61" i="5"/>
  <c r="BV61" i="5"/>
  <c r="AD61" i="5"/>
  <c r="CA60" i="5"/>
  <c r="AI60" i="5"/>
  <c r="CF59" i="5"/>
  <c r="AN59" i="5"/>
  <c r="BT59" i="5"/>
  <c r="AB59" i="5"/>
  <c r="BY58" i="5"/>
  <c r="AG58" i="5"/>
  <c r="CD57" i="5"/>
  <c r="AL57" i="5"/>
  <c r="BR57" i="5"/>
  <c r="Z57" i="5"/>
  <c r="BW56" i="5"/>
  <c r="AE56" i="5"/>
  <c r="CB55" i="5"/>
  <c r="AJ55" i="5"/>
  <c r="CG54" i="5"/>
  <c r="AO54" i="5"/>
  <c r="BU54" i="5"/>
  <c r="AC54" i="5"/>
  <c r="BZ53" i="5"/>
  <c r="AH53" i="5"/>
  <c r="CE52" i="5"/>
  <c r="AM52" i="5"/>
  <c r="BS52" i="5"/>
  <c r="AA52" i="5"/>
  <c r="BX51" i="5"/>
  <c r="AF51" i="5"/>
  <c r="CC50" i="5"/>
  <c r="AK50" i="5"/>
  <c r="AU50" i="5"/>
  <c r="BQ50" i="5"/>
  <c r="Y50" i="5"/>
  <c r="BV49" i="5"/>
  <c r="AD49" i="5"/>
  <c r="CA48" i="5"/>
  <c r="AI48" i="5"/>
  <c r="CF47" i="5"/>
  <c r="AN47" i="5"/>
  <c r="AX47" i="5"/>
  <c r="BT47" i="5"/>
  <c r="AB47" i="5"/>
  <c r="BY46" i="5"/>
  <c r="AG46" i="5"/>
  <c r="CD45" i="5"/>
  <c r="AL45" i="5"/>
  <c r="BR45" i="5"/>
  <c r="Z45" i="5"/>
  <c r="BW44" i="5"/>
  <c r="AE44" i="5"/>
  <c r="CB43" i="5"/>
  <c r="AJ43" i="5"/>
  <c r="CG42" i="5"/>
  <c r="AO42" i="5"/>
  <c r="BU42" i="5"/>
  <c r="AC42" i="5"/>
  <c r="BZ41" i="5"/>
  <c r="AH41" i="5"/>
  <c r="CE40" i="5"/>
  <c r="AM40" i="5"/>
  <c r="BS40" i="5"/>
  <c r="AA40" i="5"/>
  <c r="BX39" i="5"/>
  <c r="AF39" i="5"/>
  <c r="CC38" i="5"/>
  <c r="AK38" i="5"/>
  <c r="BQ38" i="5"/>
  <c r="Y38" i="5"/>
  <c r="BV37" i="5"/>
  <c r="AD37" i="5"/>
  <c r="CA36" i="5"/>
  <c r="AI36" i="5"/>
  <c r="CF35" i="5"/>
  <c r="AN35" i="5"/>
  <c r="BT35" i="5"/>
  <c r="AB35" i="5"/>
  <c r="BY34" i="5"/>
  <c r="AG34" i="5"/>
  <c r="CD33" i="5"/>
  <c r="AL33" i="5"/>
  <c r="BR33" i="5"/>
  <c r="Z33" i="5"/>
  <c r="BW32" i="5"/>
  <c r="AE32" i="5"/>
  <c r="CB31" i="5"/>
  <c r="AJ31" i="5"/>
  <c r="CG30" i="5"/>
  <c r="AO30" i="5"/>
  <c r="BU30" i="5"/>
  <c r="AC30" i="5"/>
  <c r="BZ29" i="5"/>
  <c r="AH29" i="5"/>
  <c r="CE28" i="5"/>
  <c r="AM28" i="5"/>
  <c r="BS28" i="5"/>
  <c r="AA28" i="5"/>
  <c r="BX27" i="5"/>
  <c r="AF27" i="5"/>
  <c r="CC26" i="5"/>
  <c r="AK26" i="5"/>
  <c r="BQ26" i="5"/>
  <c r="Y26" i="5"/>
  <c r="BV25" i="5"/>
  <c r="AD25" i="5"/>
  <c r="CA24" i="5"/>
  <c r="AI24" i="5"/>
  <c r="CF23" i="5"/>
  <c r="AN23" i="5"/>
  <c r="BT23" i="5"/>
  <c r="AB23" i="5"/>
  <c r="BY22" i="5"/>
  <c r="AG22" i="5"/>
  <c r="CD21" i="5"/>
  <c r="AL21" i="5"/>
  <c r="BR21" i="5"/>
  <c r="Z21" i="5"/>
  <c r="BW20" i="5"/>
  <c r="AE20" i="5"/>
  <c r="CB19" i="5"/>
  <c r="AJ19" i="5"/>
  <c r="CG18" i="5"/>
  <c r="AO18" i="5"/>
  <c r="BU18" i="5"/>
  <c r="AC18" i="5"/>
  <c r="BZ17" i="5"/>
  <c r="AH17" i="5"/>
  <c r="CE16" i="5"/>
  <c r="AM16" i="5"/>
  <c r="BS16" i="5"/>
  <c r="AA16" i="5"/>
  <c r="BX15" i="5"/>
  <c r="AF15" i="5"/>
  <c r="CC14" i="5"/>
  <c r="AK14" i="5"/>
  <c r="BQ14" i="5"/>
  <c r="Y14" i="5"/>
  <c r="BV13" i="5"/>
  <c r="AD13" i="5"/>
  <c r="CA12" i="5"/>
  <c r="AI12" i="5"/>
  <c r="CF11" i="5"/>
  <c r="AN11" i="5"/>
  <c r="BT11" i="5"/>
  <c r="AB11" i="5"/>
  <c r="BY10" i="5"/>
  <c r="AG10" i="5"/>
  <c r="CD9" i="5"/>
  <c r="AL9" i="5"/>
  <c r="BR9" i="5"/>
  <c r="Z9" i="5"/>
  <c r="BW8" i="5"/>
  <c r="AE8" i="5"/>
  <c r="CB7" i="5"/>
  <c r="AJ7" i="5"/>
  <c r="CG6" i="5"/>
  <c r="AO6" i="5"/>
  <c r="BU6" i="5"/>
  <c r="AC6" i="5"/>
  <c r="BZ5" i="5"/>
  <c r="AH5" i="5"/>
  <c r="CE4" i="5"/>
  <c r="AM4" i="5"/>
  <c r="BS4" i="5"/>
  <c r="AA4" i="5"/>
  <c r="BX3" i="5"/>
  <c r="AF3" i="5"/>
  <c r="CC2" i="5"/>
  <c r="AK2" i="5"/>
  <c r="BQ2" i="5"/>
  <c r="Y2" i="5"/>
  <c r="CH63" i="5"/>
  <c r="AP63" i="5"/>
  <c r="CH57" i="5"/>
  <c r="AP57" i="5"/>
  <c r="CH51" i="5"/>
  <c r="AP51" i="5"/>
  <c r="CH45" i="5"/>
  <c r="AP45" i="5"/>
  <c r="CH39" i="5"/>
  <c r="AP39" i="5"/>
  <c r="BL33" i="5"/>
  <c r="CH33" i="5"/>
  <c r="AP33" i="5"/>
  <c r="CH27" i="5"/>
  <c r="AP27" i="5"/>
  <c r="CH21" i="5"/>
  <c r="AP21" i="5"/>
  <c r="CH15" i="5"/>
  <c r="AP15" i="5"/>
  <c r="CH9" i="5"/>
  <c r="AP9" i="5"/>
  <c r="CH3" i="5"/>
  <c r="AP3" i="5"/>
  <c r="BF65" i="5"/>
  <c r="CB65" i="5"/>
  <c r="AJ65" i="5"/>
  <c r="X41" i="5"/>
  <c r="CL41" i="5"/>
  <c r="CM41" i="5" s="1"/>
  <c r="BP41" i="5"/>
  <c r="AT41" i="5"/>
  <c r="BT64" i="5"/>
  <c r="AB64" i="5"/>
  <c r="BW61" i="5"/>
  <c r="AE61" i="5"/>
  <c r="CE57" i="5"/>
  <c r="AM57" i="5"/>
  <c r="X52" i="5"/>
  <c r="CL52" i="5"/>
  <c r="CM52" i="5" s="1"/>
  <c r="AT52" i="5"/>
  <c r="BP52" i="5"/>
  <c r="X16" i="5"/>
  <c r="CL16" i="5"/>
  <c r="CM16" i="5" s="1"/>
  <c r="BP16" i="5"/>
  <c r="AT16" i="5"/>
  <c r="BW68" i="5"/>
  <c r="AE68" i="5"/>
  <c r="CG66" i="5"/>
  <c r="AO66" i="5"/>
  <c r="BZ65" i="5"/>
  <c r="AH65" i="5"/>
  <c r="BS64" i="5"/>
  <c r="AA64" i="5"/>
  <c r="CC62" i="5"/>
  <c r="AK62" i="5"/>
  <c r="X51" i="5"/>
  <c r="CL51" i="5"/>
  <c r="CM51" i="5" s="1"/>
  <c r="AT51" i="5"/>
  <c r="BP51" i="5"/>
  <c r="X27" i="5"/>
  <c r="CL27" i="5"/>
  <c r="CM27" i="5" s="1"/>
  <c r="AT27" i="5"/>
  <c r="BP27" i="5"/>
  <c r="X15" i="5"/>
  <c r="CL15" i="5"/>
  <c r="CM15" i="5" s="1"/>
  <c r="BP15" i="5"/>
  <c r="AT15" i="5"/>
  <c r="X3" i="5"/>
  <c r="CL3" i="5"/>
  <c r="CM3" i="5" s="1"/>
  <c r="AT3" i="5"/>
  <c r="BP3" i="5"/>
  <c r="BV68" i="5"/>
  <c r="AD68" i="5"/>
  <c r="CA67" i="5"/>
  <c r="AI67" i="5"/>
  <c r="CF66" i="5"/>
  <c r="AN66" i="5"/>
  <c r="BT66" i="5"/>
  <c r="AB66" i="5"/>
  <c r="BY65" i="5"/>
  <c r="AG65" i="5"/>
  <c r="CD64" i="5"/>
  <c r="AL64" i="5"/>
  <c r="BR64" i="5"/>
  <c r="Z64" i="5"/>
  <c r="BW63" i="5"/>
  <c r="AE63" i="5"/>
  <c r="CB62" i="5"/>
  <c r="AJ62" i="5"/>
  <c r="CG61" i="5"/>
  <c r="AO61" i="5"/>
  <c r="BU61" i="5"/>
  <c r="AC61" i="5"/>
  <c r="BZ60" i="5"/>
  <c r="AH60" i="5"/>
  <c r="CE59" i="5"/>
  <c r="AM59" i="5"/>
  <c r="BS59" i="5"/>
  <c r="AA59" i="5"/>
  <c r="BX58" i="5"/>
  <c r="AF58" i="5"/>
  <c r="CC57" i="5"/>
  <c r="AK57" i="5"/>
  <c r="BQ57" i="5"/>
  <c r="Y57" i="5"/>
  <c r="BV56" i="5"/>
  <c r="AD56" i="5"/>
  <c r="CA55" i="5"/>
  <c r="AI55" i="5"/>
  <c r="CF54" i="5"/>
  <c r="AN54" i="5"/>
  <c r="BT54" i="5"/>
  <c r="AB54" i="5"/>
  <c r="BY53" i="5"/>
  <c r="AG53" i="5"/>
  <c r="CD52" i="5"/>
  <c r="AL52" i="5"/>
  <c r="BR52" i="5"/>
  <c r="Z52" i="5"/>
  <c r="BW51" i="5"/>
  <c r="AE51" i="5"/>
  <c r="CB50" i="5"/>
  <c r="AJ50" i="5"/>
  <c r="CG49" i="5"/>
  <c r="AO49" i="5"/>
  <c r="BU49" i="5"/>
  <c r="AC49" i="5"/>
  <c r="BZ48" i="5"/>
  <c r="AH48" i="5"/>
  <c r="CE47" i="5"/>
  <c r="AM47" i="5"/>
  <c r="BS47" i="5"/>
  <c r="AA47" i="5"/>
  <c r="BX46" i="5"/>
  <c r="AF46" i="5"/>
  <c r="CC45" i="5"/>
  <c r="AK45" i="5"/>
  <c r="BQ45" i="5"/>
  <c r="Y45" i="5"/>
  <c r="BV44" i="5"/>
  <c r="AD44" i="5"/>
  <c r="CA43" i="5"/>
  <c r="AI43" i="5"/>
  <c r="CF42" i="5"/>
  <c r="AN42" i="5"/>
  <c r="BT42" i="5"/>
  <c r="AB42" i="5"/>
  <c r="BY41" i="5"/>
  <c r="AG41" i="5"/>
  <c r="CD40" i="5"/>
  <c r="AL40" i="5"/>
  <c r="BR40" i="5"/>
  <c r="Z40" i="5"/>
  <c r="BW39" i="5"/>
  <c r="AE39" i="5"/>
  <c r="CB38" i="5"/>
  <c r="AJ38" i="5"/>
  <c r="CG37" i="5"/>
  <c r="AO37" i="5"/>
  <c r="BU37" i="5"/>
  <c r="AC37" i="5"/>
  <c r="BZ36" i="5"/>
  <c r="AH36" i="5"/>
  <c r="CE35" i="5"/>
  <c r="AM35" i="5"/>
  <c r="BS35" i="5"/>
  <c r="AA35" i="5"/>
  <c r="BX34" i="5"/>
  <c r="AF34" i="5"/>
  <c r="CC33" i="5"/>
  <c r="AK33" i="5"/>
  <c r="BQ33" i="5"/>
  <c r="Y33" i="5"/>
  <c r="BV32" i="5"/>
  <c r="AD32" i="5"/>
  <c r="CA31" i="5"/>
  <c r="AI31" i="5"/>
  <c r="CF30" i="5"/>
  <c r="AN30" i="5"/>
  <c r="BT30" i="5"/>
  <c r="AB30" i="5"/>
  <c r="BY29" i="5"/>
  <c r="AG29" i="5"/>
  <c r="CD28" i="5"/>
  <c r="AL28" i="5"/>
  <c r="BR28" i="5"/>
  <c r="Z28" i="5"/>
  <c r="BW27" i="5"/>
  <c r="AE27" i="5"/>
  <c r="CB26" i="5"/>
  <c r="AJ26" i="5"/>
  <c r="CG25" i="5"/>
  <c r="AO25" i="5"/>
  <c r="BU25" i="5"/>
  <c r="AC25" i="5"/>
  <c r="BZ24" i="5"/>
  <c r="AH24" i="5"/>
  <c r="CE23" i="5"/>
  <c r="AM23" i="5"/>
  <c r="BS23" i="5"/>
  <c r="AA23" i="5"/>
  <c r="BX22" i="5"/>
  <c r="AF22" i="5"/>
  <c r="CC21" i="5"/>
  <c r="AK21" i="5"/>
  <c r="BQ21" i="5"/>
  <c r="Y21" i="5"/>
  <c r="BV20" i="5"/>
  <c r="AD20" i="5"/>
  <c r="CA19" i="5"/>
  <c r="AI19" i="5"/>
  <c r="CF18" i="5"/>
  <c r="AN18" i="5"/>
  <c r="BT18" i="5"/>
  <c r="AB18" i="5"/>
  <c r="BY17" i="5"/>
  <c r="AG17" i="5"/>
  <c r="CD16" i="5"/>
  <c r="AL16" i="5"/>
  <c r="BR16" i="5"/>
  <c r="Z16" i="5"/>
  <c r="BW15" i="5"/>
  <c r="AE15" i="5"/>
  <c r="CB14" i="5"/>
  <c r="AJ14" i="5"/>
  <c r="CG13" i="5"/>
  <c r="AO13" i="5"/>
  <c r="BU13" i="5"/>
  <c r="AC13" i="5"/>
  <c r="BZ12" i="5"/>
  <c r="AH12" i="5"/>
  <c r="CE11" i="5"/>
  <c r="AM11" i="5"/>
  <c r="BS11" i="5"/>
  <c r="AA11" i="5"/>
  <c r="BX10" i="5"/>
  <c r="AF10" i="5"/>
  <c r="CC9" i="5"/>
  <c r="AK9" i="5"/>
  <c r="BQ9" i="5"/>
  <c r="Y9" i="5"/>
  <c r="BV8" i="5"/>
  <c r="AD8" i="5"/>
  <c r="CA7" i="5"/>
  <c r="AI7" i="5"/>
  <c r="CF6" i="5"/>
  <c r="AN6" i="5"/>
  <c r="BT6" i="5"/>
  <c r="AB6" i="5"/>
  <c r="BY5" i="5"/>
  <c r="AG5" i="5"/>
  <c r="CD4" i="5"/>
  <c r="AL4" i="5"/>
  <c r="BR4" i="5"/>
  <c r="Z4" i="5"/>
  <c r="BW3" i="5"/>
  <c r="AE3" i="5"/>
  <c r="CB2" i="5"/>
  <c r="AJ2" i="5"/>
  <c r="AQ68" i="5"/>
  <c r="CI68" i="5"/>
  <c r="AQ62" i="5"/>
  <c r="CI62" i="5"/>
  <c r="AQ56" i="5"/>
  <c r="CI56" i="5"/>
  <c r="AQ50" i="5"/>
  <c r="CI50" i="5"/>
  <c r="CI44" i="5"/>
  <c r="AQ44" i="5"/>
  <c r="CI38" i="5"/>
  <c r="AQ38" i="5"/>
  <c r="CI32" i="5"/>
  <c r="AQ32" i="5"/>
  <c r="CI26" i="5"/>
  <c r="AQ26" i="5"/>
  <c r="CI20" i="5"/>
  <c r="AQ20" i="5"/>
  <c r="CI14" i="5"/>
  <c r="AQ14" i="5"/>
  <c r="CI8" i="5"/>
  <c r="AQ8" i="5"/>
  <c r="CI2" i="5"/>
  <c r="AQ2" i="5"/>
  <c r="X6" i="5"/>
  <c r="CL6" i="5"/>
  <c r="CM6" i="5" s="1"/>
  <c r="AT6" i="5"/>
  <c r="BP6" i="5"/>
  <c r="BG60" i="5"/>
  <c r="CC60" i="5"/>
  <c r="AK60" i="5"/>
  <c r="BV66" i="5"/>
  <c r="AD66" i="5"/>
  <c r="BR62" i="5"/>
  <c r="Z62" i="5"/>
  <c r="BU59" i="5"/>
  <c r="AC59" i="5"/>
  <c r="BX56" i="5"/>
  <c r="AF56" i="5"/>
  <c r="X64" i="5"/>
  <c r="CL64" i="5"/>
  <c r="CM64" i="5" s="1"/>
  <c r="BP64" i="5"/>
  <c r="AT64" i="5"/>
  <c r="X40" i="5"/>
  <c r="CL40" i="5"/>
  <c r="CM40" i="5" s="1"/>
  <c r="BP40" i="5"/>
  <c r="AT40" i="5"/>
  <c r="X28" i="5"/>
  <c r="CL28" i="5"/>
  <c r="CM28" i="5" s="1"/>
  <c r="BP28" i="5"/>
  <c r="AT28" i="5"/>
  <c r="X4" i="5"/>
  <c r="CL4" i="5"/>
  <c r="CM4" i="5" s="1"/>
  <c r="AT4" i="5"/>
  <c r="BP4" i="5"/>
  <c r="CB67" i="5"/>
  <c r="AJ67" i="5"/>
  <c r="BU66" i="5"/>
  <c r="AC66" i="5"/>
  <c r="CE64" i="5"/>
  <c r="AM64" i="5"/>
  <c r="BX63" i="5"/>
  <c r="AF63" i="5"/>
  <c r="BQ62" i="5"/>
  <c r="Y62" i="5"/>
  <c r="X63" i="5"/>
  <c r="CL63" i="5"/>
  <c r="CM63" i="5" s="1"/>
  <c r="BP63" i="5"/>
  <c r="AT63" i="5"/>
  <c r="X39" i="5"/>
  <c r="CL39" i="5"/>
  <c r="CM39" i="5" s="1"/>
  <c r="BP39" i="5"/>
  <c r="AT39" i="5"/>
  <c r="X62" i="5"/>
  <c r="CL62" i="5"/>
  <c r="CM62" i="5" s="1"/>
  <c r="BP62" i="5"/>
  <c r="AT62" i="5"/>
  <c r="X50" i="5"/>
  <c r="CL50" i="5"/>
  <c r="CM50" i="5" s="1"/>
  <c r="AT50" i="5"/>
  <c r="BP50" i="5"/>
  <c r="X38" i="5"/>
  <c r="CL38" i="5"/>
  <c r="CM38" i="5" s="1"/>
  <c r="BP38" i="5"/>
  <c r="AT38" i="5"/>
  <c r="X26" i="5"/>
  <c r="CL26" i="5"/>
  <c r="CM26" i="5" s="1"/>
  <c r="AT26" i="5"/>
  <c r="BP26" i="5"/>
  <c r="X14" i="5"/>
  <c r="CL14" i="5"/>
  <c r="CM14" i="5" s="1"/>
  <c r="BP14" i="5"/>
  <c r="AT14" i="5"/>
  <c r="CG68" i="5"/>
  <c r="AO68" i="5"/>
  <c r="BU68" i="5"/>
  <c r="AC68" i="5"/>
  <c r="BZ67" i="5"/>
  <c r="AH67" i="5"/>
  <c r="CE66" i="5"/>
  <c r="AM66" i="5"/>
  <c r="BS66" i="5"/>
  <c r="AA66" i="5"/>
  <c r="BX65" i="5"/>
  <c r="AF65" i="5"/>
  <c r="CC64" i="5"/>
  <c r="AK64" i="5"/>
  <c r="AU64" i="5"/>
  <c r="Y64" i="5"/>
  <c r="BQ64" i="5"/>
  <c r="BV63" i="5"/>
  <c r="AD63" i="5"/>
  <c r="CA62" i="5"/>
  <c r="AI62" i="5"/>
  <c r="CF61" i="5"/>
  <c r="AN61" i="5"/>
  <c r="AX61" i="5"/>
  <c r="BT61" i="5"/>
  <c r="AB61" i="5"/>
  <c r="BY60" i="5"/>
  <c r="AG60" i="5"/>
  <c r="BH59" i="5"/>
  <c r="CD59" i="5"/>
  <c r="AL59" i="5"/>
  <c r="BR59" i="5"/>
  <c r="Z59" i="5"/>
  <c r="BW58" i="5"/>
  <c r="AE58" i="5"/>
  <c r="CB57" i="5"/>
  <c r="AJ57" i="5"/>
  <c r="CG56" i="5"/>
  <c r="AO56" i="5"/>
  <c r="BU56" i="5"/>
  <c r="AC56" i="5"/>
  <c r="BZ55" i="5"/>
  <c r="AH55" i="5"/>
  <c r="CE54" i="5"/>
  <c r="AM54" i="5"/>
  <c r="BS54" i="5"/>
  <c r="AA54" i="5"/>
  <c r="BX53" i="5"/>
  <c r="AF53" i="5"/>
  <c r="CC52" i="5"/>
  <c r="AK52" i="5"/>
  <c r="BQ52" i="5"/>
  <c r="Y52" i="5"/>
  <c r="BV51" i="5"/>
  <c r="AD51" i="5"/>
  <c r="CA50" i="5"/>
  <c r="AI50" i="5"/>
  <c r="CF49" i="5"/>
  <c r="AN49" i="5"/>
  <c r="BT49" i="5"/>
  <c r="AB49" i="5"/>
  <c r="BY48" i="5"/>
  <c r="AG48" i="5"/>
  <c r="CD47" i="5"/>
  <c r="AL47" i="5"/>
  <c r="AV47" i="5"/>
  <c r="BR47" i="5"/>
  <c r="Z47" i="5"/>
  <c r="BW46" i="5"/>
  <c r="AE46" i="5"/>
  <c r="CB45" i="5"/>
  <c r="AJ45" i="5"/>
  <c r="CG44" i="5"/>
  <c r="AO44" i="5"/>
  <c r="BU44" i="5"/>
  <c r="AC44" i="5"/>
  <c r="BZ43" i="5"/>
  <c r="AH43" i="5"/>
  <c r="CE42" i="5"/>
  <c r="AM42" i="5"/>
  <c r="AW42" i="5"/>
  <c r="BS42" i="5"/>
  <c r="AA42" i="5"/>
  <c r="BX41" i="5"/>
  <c r="AF41" i="5"/>
  <c r="CC40" i="5"/>
  <c r="AK40" i="5"/>
  <c r="BQ40" i="5"/>
  <c r="Y40" i="5"/>
  <c r="AZ39" i="5"/>
  <c r="BV39" i="5"/>
  <c r="AD39" i="5"/>
  <c r="CA38" i="5"/>
  <c r="AI38" i="5"/>
  <c r="CF37" i="5"/>
  <c r="AN37" i="5"/>
  <c r="BT37" i="5"/>
  <c r="AB37" i="5"/>
  <c r="BY36" i="5"/>
  <c r="AG36" i="5"/>
  <c r="CD35" i="5"/>
  <c r="AL35" i="5"/>
  <c r="BR35" i="5"/>
  <c r="Z35" i="5"/>
  <c r="BW34" i="5"/>
  <c r="AE34" i="5"/>
  <c r="CB33" i="5"/>
  <c r="AJ33" i="5"/>
  <c r="CG32" i="5"/>
  <c r="AO32" i="5"/>
  <c r="BU32" i="5"/>
  <c r="AC32" i="5"/>
  <c r="BZ31" i="5"/>
  <c r="AH31" i="5"/>
  <c r="CE30" i="5"/>
  <c r="AM30" i="5"/>
  <c r="BS30" i="5"/>
  <c r="AA30" i="5"/>
  <c r="BX29" i="5"/>
  <c r="AF29" i="5"/>
  <c r="CC28" i="5"/>
  <c r="AK28" i="5"/>
  <c r="BQ28" i="5"/>
  <c r="Y28" i="5"/>
  <c r="AZ27" i="5"/>
  <c r="BV27" i="5"/>
  <c r="AD27" i="5"/>
  <c r="CA26" i="5"/>
  <c r="AI26" i="5"/>
  <c r="CF25" i="5"/>
  <c r="AN25" i="5"/>
  <c r="BT25" i="5"/>
  <c r="AB25" i="5"/>
  <c r="BY24" i="5"/>
  <c r="AG24" i="5"/>
  <c r="CD23" i="5"/>
  <c r="AL23" i="5"/>
  <c r="BR23" i="5"/>
  <c r="Z23" i="5"/>
  <c r="BW22" i="5"/>
  <c r="AE22" i="5"/>
  <c r="CB21" i="5"/>
  <c r="AJ21" i="5"/>
  <c r="CG20" i="5"/>
  <c r="AO20" i="5"/>
  <c r="BU20" i="5"/>
  <c r="AC20" i="5"/>
  <c r="BZ19" i="5"/>
  <c r="AH19" i="5"/>
  <c r="BI18" i="5"/>
  <c r="CE18" i="5"/>
  <c r="AM18" i="5"/>
  <c r="BS18" i="5"/>
  <c r="AA18" i="5"/>
  <c r="BX17" i="5"/>
  <c r="AF17" i="5"/>
  <c r="CC16" i="5"/>
  <c r="AK16" i="5"/>
  <c r="BQ16" i="5"/>
  <c r="Y16" i="5"/>
  <c r="BV15" i="5"/>
  <c r="AD15" i="5"/>
  <c r="CA14" i="5"/>
  <c r="AI14" i="5"/>
  <c r="CF13" i="5"/>
  <c r="AN13" i="5"/>
  <c r="BT13" i="5"/>
  <c r="AB13" i="5"/>
  <c r="BY12" i="5"/>
  <c r="AG12" i="5"/>
  <c r="BH11" i="5"/>
  <c r="CD11" i="5"/>
  <c r="AL11" i="5"/>
  <c r="BR11" i="5"/>
  <c r="Z11" i="5"/>
  <c r="BW10" i="5"/>
  <c r="AE10" i="5"/>
  <c r="CB9" i="5"/>
  <c r="AJ9" i="5"/>
  <c r="CG8" i="5"/>
  <c r="AO8" i="5"/>
  <c r="BU8" i="5"/>
  <c r="AC8" i="5"/>
  <c r="BZ7" i="5"/>
  <c r="AH7" i="5"/>
  <c r="CE6" i="5"/>
  <c r="AM6" i="5"/>
  <c r="BS6" i="5"/>
  <c r="AA6" i="5"/>
  <c r="BX5" i="5"/>
  <c r="AF5" i="5"/>
  <c r="CC4" i="5"/>
  <c r="AK4" i="5"/>
  <c r="BQ4" i="5"/>
  <c r="Y4" i="5"/>
  <c r="BV3" i="5"/>
  <c r="AD3" i="5"/>
  <c r="CA2" i="5"/>
  <c r="AI2" i="5"/>
  <c r="BL68" i="5"/>
  <c r="CH68" i="5"/>
  <c r="AP68" i="5"/>
  <c r="CH62" i="5"/>
  <c r="AP62" i="5"/>
  <c r="CH56" i="5"/>
  <c r="AP56" i="5"/>
  <c r="BL50" i="5"/>
  <c r="CH50" i="5"/>
  <c r="AP50" i="5"/>
  <c r="BL44" i="5"/>
  <c r="CH44" i="5"/>
  <c r="AP44" i="5"/>
  <c r="CH38" i="5"/>
  <c r="AP38" i="5"/>
  <c r="CH32" i="5"/>
  <c r="AP32" i="5"/>
  <c r="CH26" i="5"/>
  <c r="AP26" i="5"/>
  <c r="CH20" i="5"/>
  <c r="AP20" i="5"/>
  <c r="CH14" i="5"/>
  <c r="AP14" i="5"/>
  <c r="CH8" i="5"/>
  <c r="AP8" i="5"/>
  <c r="CH2" i="5"/>
  <c r="AP2" i="5"/>
  <c r="BC68" i="5"/>
  <c r="BY68" i="5"/>
  <c r="AG68" i="5"/>
  <c r="X29" i="5"/>
  <c r="CL29" i="5"/>
  <c r="CM29" i="5" s="1"/>
  <c r="BP29" i="5"/>
  <c r="AT29" i="5"/>
  <c r="BY63" i="5"/>
  <c r="AG63" i="5"/>
  <c r="CG59" i="5"/>
  <c r="AO59" i="5"/>
  <c r="BS57" i="5"/>
  <c r="AA57" i="5"/>
  <c r="BQ55" i="5"/>
  <c r="Y55" i="5"/>
  <c r="X61" i="5"/>
  <c r="CL61" i="5"/>
  <c r="CM61" i="5" s="1"/>
  <c r="BP61" i="5"/>
  <c r="AT61" i="5"/>
  <c r="X49" i="5"/>
  <c r="CL49" i="5"/>
  <c r="CM49" i="5" s="1"/>
  <c r="BP49" i="5"/>
  <c r="AT49" i="5"/>
  <c r="X37" i="5"/>
  <c r="CL37" i="5"/>
  <c r="CM37" i="5" s="1"/>
  <c r="BP37" i="5"/>
  <c r="AT37" i="5"/>
  <c r="X25" i="5"/>
  <c r="CL25" i="5"/>
  <c r="CM25" i="5" s="1"/>
  <c r="BP25" i="5"/>
  <c r="AT25" i="5"/>
  <c r="X13" i="5"/>
  <c r="CL13" i="5"/>
  <c r="CM13" i="5" s="1"/>
  <c r="BP13" i="5"/>
  <c r="AT13" i="5"/>
  <c r="CF68" i="5"/>
  <c r="AN68" i="5"/>
  <c r="AX68" i="5"/>
  <c r="BT68" i="5"/>
  <c r="AB68" i="5"/>
  <c r="BY67" i="5"/>
  <c r="AG67" i="5"/>
  <c r="CD66" i="5"/>
  <c r="AL66" i="5"/>
  <c r="BR66" i="5"/>
  <c r="Z66" i="5"/>
  <c r="BW65" i="5"/>
  <c r="AE65" i="5"/>
  <c r="CB64" i="5"/>
  <c r="AJ64" i="5"/>
  <c r="CG63" i="5"/>
  <c r="AO63" i="5"/>
  <c r="BU63" i="5"/>
  <c r="AC63" i="5"/>
  <c r="BZ62" i="5"/>
  <c r="AH62" i="5"/>
  <c r="CE61" i="5"/>
  <c r="AM61" i="5"/>
  <c r="AW61" i="5"/>
  <c r="BS61" i="5"/>
  <c r="AA61" i="5"/>
  <c r="BX60" i="5"/>
  <c r="AF60" i="5"/>
  <c r="CC59" i="5"/>
  <c r="AK59" i="5"/>
  <c r="BQ59" i="5"/>
  <c r="Y59" i="5"/>
  <c r="BV58" i="5"/>
  <c r="AD58" i="5"/>
  <c r="CA57" i="5"/>
  <c r="AI57" i="5"/>
  <c r="CF56" i="5"/>
  <c r="AN56" i="5"/>
  <c r="BT56" i="5"/>
  <c r="AB56" i="5"/>
  <c r="BY55" i="5"/>
  <c r="AG55" i="5"/>
  <c r="CD54" i="5"/>
  <c r="AL54" i="5"/>
  <c r="AV54" i="5"/>
  <c r="BR54" i="5"/>
  <c r="Z54" i="5"/>
  <c r="BA53" i="5"/>
  <c r="BW53" i="5"/>
  <c r="AE53" i="5"/>
  <c r="CB52" i="5"/>
  <c r="AJ52" i="5"/>
  <c r="CG51" i="5"/>
  <c r="AO51" i="5"/>
  <c r="BU51" i="5"/>
  <c r="AC51" i="5"/>
  <c r="BZ50" i="5"/>
  <c r="AH50" i="5"/>
  <c r="CE49" i="5"/>
  <c r="AM49" i="5"/>
  <c r="AW49" i="5"/>
  <c r="BS49" i="5"/>
  <c r="AA49" i="5"/>
  <c r="BX48" i="5"/>
  <c r="AF48" i="5"/>
  <c r="CC47" i="5"/>
  <c r="AK47" i="5"/>
  <c r="BQ47" i="5"/>
  <c r="Y47" i="5"/>
  <c r="BV46" i="5"/>
  <c r="AD46" i="5"/>
  <c r="CA45" i="5"/>
  <c r="AI45" i="5"/>
  <c r="CF44" i="5"/>
  <c r="AN44" i="5"/>
  <c r="BT44" i="5"/>
  <c r="AB44" i="5"/>
  <c r="BY43" i="5"/>
  <c r="AG43" i="5"/>
  <c r="CD42" i="5"/>
  <c r="AL42" i="5"/>
  <c r="BR42" i="5"/>
  <c r="Z42" i="5"/>
  <c r="BW41" i="5"/>
  <c r="AE41" i="5"/>
  <c r="CB40" i="5"/>
  <c r="AJ40" i="5"/>
  <c r="CG39" i="5"/>
  <c r="AO39" i="5"/>
  <c r="BU39" i="5"/>
  <c r="AC39" i="5"/>
  <c r="BZ38" i="5"/>
  <c r="AH38" i="5"/>
  <c r="CE37" i="5"/>
  <c r="AM37" i="5"/>
  <c r="BS37" i="5"/>
  <c r="AA37" i="5"/>
  <c r="BX36" i="5"/>
  <c r="AF36" i="5"/>
  <c r="CC35" i="5"/>
  <c r="AK35" i="5"/>
  <c r="BQ35" i="5"/>
  <c r="Y35" i="5"/>
  <c r="BV34" i="5"/>
  <c r="AD34" i="5"/>
  <c r="CA33" i="5"/>
  <c r="AI33" i="5"/>
  <c r="CF32" i="5"/>
  <c r="AN32" i="5"/>
  <c r="BT32" i="5"/>
  <c r="AB32" i="5"/>
  <c r="BY31" i="5"/>
  <c r="AG31" i="5"/>
  <c r="CD30" i="5"/>
  <c r="AL30" i="5"/>
  <c r="BR30" i="5"/>
  <c r="Z30" i="5"/>
  <c r="BW29" i="5"/>
  <c r="AE29" i="5"/>
  <c r="CB28" i="5"/>
  <c r="AJ28" i="5"/>
  <c r="CG27" i="5"/>
  <c r="AO27" i="5"/>
  <c r="BU27" i="5"/>
  <c r="AC27" i="5"/>
  <c r="BD26" i="5"/>
  <c r="BZ26" i="5"/>
  <c r="AH26" i="5"/>
  <c r="CE25" i="5"/>
  <c r="AM25" i="5"/>
  <c r="BS25" i="5"/>
  <c r="AA25" i="5"/>
  <c r="BX24" i="5"/>
  <c r="AF24" i="5"/>
  <c r="CC23" i="5"/>
  <c r="AK23" i="5"/>
  <c r="BQ23" i="5"/>
  <c r="Y23" i="5"/>
  <c r="BV22" i="5"/>
  <c r="AD22" i="5"/>
  <c r="CA21" i="5"/>
  <c r="AI21" i="5"/>
  <c r="CF20" i="5"/>
  <c r="AN20" i="5"/>
  <c r="BT20" i="5"/>
  <c r="AB20" i="5"/>
  <c r="BY19" i="5"/>
  <c r="AG19" i="5"/>
  <c r="CD18" i="5"/>
  <c r="AL18" i="5"/>
  <c r="BR18" i="5"/>
  <c r="Z18" i="5"/>
  <c r="BW17" i="5"/>
  <c r="AE17" i="5"/>
  <c r="CB16" i="5"/>
  <c r="AJ16" i="5"/>
  <c r="CG15" i="5"/>
  <c r="AO15" i="5"/>
  <c r="BU15" i="5"/>
  <c r="AC15" i="5"/>
  <c r="BZ14" i="5"/>
  <c r="AH14" i="5"/>
  <c r="CE13" i="5"/>
  <c r="AM13" i="5"/>
  <c r="BS13" i="5"/>
  <c r="AA13" i="5"/>
  <c r="BX12" i="5"/>
  <c r="AF12" i="5"/>
  <c r="CC11" i="5"/>
  <c r="AK11" i="5"/>
  <c r="BQ11" i="5"/>
  <c r="Y11" i="5"/>
  <c r="BV10" i="5"/>
  <c r="AD10" i="5"/>
  <c r="CA9" i="5"/>
  <c r="AI9" i="5"/>
  <c r="CF8" i="5"/>
  <c r="AN8" i="5"/>
  <c r="BT8" i="5"/>
  <c r="AB8" i="5"/>
  <c r="BY7" i="5"/>
  <c r="AG7" i="5"/>
  <c r="CD6" i="5"/>
  <c r="AL6" i="5"/>
  <c r="BR6" i="5"/>
  <c r="Z6" i="5"/>
  <c r="BW5" i="5"/>
  <c r="AE5" i="5"/>
  <c r="CB4" i="5"/>
  <c r="AJ4" i="5"/>
  <c r="CG3" i="5"/>
  <c r="AO3" i="5"/>
  <c r="BU3" i="5"/>
  <c r="AC3" i="5"/>
  <c r="BZ2" i="5"/>
  <c r="AH2" i="5"/>
  <c r="AQ67" i="5"/>
  <c r="CI67" i="5"/>
  <c r="BM61" i="5"/>
  <c r="CI61" i="5"/>
  <c r="AQ61" i="5"/>
  <c r="AQ55" i="5"/>
  <c r="CI55" i="5"/>
  <c r="CI49" i="5"/>
  <c r="AQ49" i="5"/>
  <c r="AQ43" i="5"/>
  <c r="CI43" i="5"/>
  <c r="AQ37" i="5"/>
  <c r="CI37" i="5"/>
  <c r="CI31" i="5"/>
  <c r="AQ31" i="5"/>
  <c r="CI25" i="5"/>
  <c r="AQ25" i="5"/>
  <c r="CI19" i="5"/>
  <c r="AQ19" i="5"/>
  <c r="CI13" i="5"/>
  <c r="AQ13" i="5"/>
  <c r="CI7" i="5"/>
  <c r="AQ7" i="5"/>
  <c r="BN64" i="5"/>
  <c r="CJ64" i="5"/>
  <c r="X30" i="5"/>
  <c r="CL30" i="5"/>
  <c r="CM30" i="5" s="1"/>
  <c r="BP30" i="5"/>
  <c r="AT30" i="5"/>
  <c r="BK64" i="5"/>
  <c r="CG64" i="5"/>
  <c r="AO64" i="5"/>
  <c r="X17" i="5"/>
  <c r="CL17" i="5"/>
  <c r="CM17" i="5" s="1"/>
  <c r="BP17" i="5"/>
  <c r="AT17" i="5"/>
  <c r="X60" i="5"/>
  <c r="CL60" i="5"/>
  <c r="CM60" i="5" s="1"/>
  <c r="BP60" i="5"/>
  <c r="AT60" i="5"/>
  <c r="BV65" i="5"/>
  <c r="AD65" i="5"/>
  <c r="AB63" i="5"/>
  <c r="BT63" i="5"/>
  <c r="BW60" i="5"/>
  <c r="AE60" i="5"/>
  <c r="BV53" i="5"/>
  <c r="AD53" i="5"/>
  <c r="CA52" i="5"/>
  <c r="AI52" i="5"/>
  <c r="CF51" i="5"/>
  <c r="AN51" i="5"/>
  <c r="BT51" i="5"/>
  <c r="AB51" i="5"/>
  <c r="BY50" i="5"/>
  <c r="AG50" i="5"/>
  <c r="CD49" i="5"/>
  <c r="AL49" i="5"/>
  <c r="AV49" i="5"/>
  <c r="BR49" i="5"/>
  <c r="Z49" i="5"/>
  <c r="BW48" i="5"/>
  <c r="AE48" i="5"/>
  <c r="CB47" i="5"/>
  <c r="AJ47" i="5"/>
  <c r="CG46" i="5"/>
  <c r="AO46" i="5"/>
  <c r="BU46" i="5"/>
  <c r="AC46" i="5"/>
  <c r="BZ45" i="5"/>
  <c r="AH45" i="5"/>
  <c r="CE44" i="5"/>
  <c r="AM44" i="5"/>
  <c r="BS44" i="5"/>
  <c r="AA44" i="5"/>
  <c r="BX43" i="5"/>
  <c r="AF43" i="5"/>
  <c r="CC42" i="5"/>
  <c r="AK42" i="5"/>
  <c r="AU42" i="5"/>
  <c r="BQ42" i="5"/>
  <c r="Y42" i="5"/>
  <c r="BV41" i="5"/>
  <c r="AD41" i="5"/>
  <c r="CA40" i="5"/>
  <c r="AI40" i="5"/>
  <c r="CF39" i="5"/>
  <c r="AN39" i="5"/>
  <c r="AX39" i="5"/>
  <c r="BT39" i="5"/>
  <c r="AB39" i="5"/>
  <c r="BY38" i="5"/>
  <c r="AG38" i="5"/>
  <c r="CD37" i="5"/>
  <c r="AL37" i="5"/>
  <c r="BR37" i="5"/>
  <c r="Z37" i="5"/>
  <c r="BA36" i="5"/>
  <c r="BW36" i="5"/>
  <c r="AE36" i="5"/>
  <c r="CB35" i="5"/>
  <c r="AJ35" i="5"/>
  <c r="CG34" i="5"/>
  <c r="AO34" i="5"/>
  <c r="BU34" i="5"/>
  <c r="AC34" i="5"/>
  <c r="BZ33" i="5"/>
  <c r="AH33" i="5"/>
  <c r="CE32" i="5"/>
  <c r="AM32" i="5"/>
  <c r="BS32" i="5"/>
  <c r="AA32" i="5"/>
  <c r="BX31" i="5"/>
  <c r="AF31" i="5"/>
  <c r="CC30" i="5"/>
  <c r="AK30" i="5"/>
  <c r="BQ30" i="5"/>
  <c r="Y30" i="5"/>
  <c r="BV29" i="5"/>
  <c r="AD29" i="5"/>
  <c r="CA28" i="5"/>
  <c r="AI28" i="5"/>
  <c r="CF27" i="5"/>
  <c r="AN27" i="5"/>
  <c r="BT27" i="5"/>
  <c r="AB27" i="5"/>
  <c r="BY26" i="5"/>
  <c r="AG26" i="5"/>
  <c r="CD25" i="5"/>
  <c r="AL25" i="5"/>
  <c r="BR25" i="5"/>
  <c r="Z25" i="5"/>
  <c r="BW24" i="5"/>
  <c r="AE24" i="5"/>
  <c r="CB23" i="5"/>
  <c r="AJ23" i="5"/>
  <c r="CG22" i="5"/>
  <c r="AO22" i="5"/>
  <c r="BU22" i="5"/>
  <c r="AC22" i="5"/>
  <c r="BZ21" i="5"/>
  <c r="AH21" i="5"/>
  <c r="CE20" i="5"/>
  <c r="AM20" i="5"/>
  <c r="BS20" i="5"/>
  <c r="AA20" i="5"/>
  <c r="BX19" i="5"/>
  <c r="AF19" i="5"/>
  <c r="BG18" i="5"/>
  <c r="CC18" i="5"/>
  <c r="AK18" i="5"/>
  <c r="BQ18" i="5"/>
  <c r="Y18" i="5"/>
  <c r="BV17" i="5"/>
  <c r="AD17" i="5"/>
  <c r="CA16" i="5"/>
  <c r="AI16" i="5"/>
  <c r="CF15" i="5"/>
  <c r="AN15" i="5"/>
  <c r="BT15" i="5"/>
  <c r="AB15" i="5"/>
  <c r="BY14" i="5"/>
  <c r="AG14" i="5"/>
  <c r="CD13" i="5"/>
  <c r="AL13" i="5"/>
  <c r="BR13" i="5"/>
  <c r="Z13" i="5"/>
  <c r="BW12" i="5"/>
  <c r="AE12" i="5"/>
  <c r="CB11" i="5"/>
  <c r="AJ11" i="5"/>
  <c r="CG10" i="5"/>
  <c r="AO10" i="5"/>
  <c r="BU10" i="5"/>
  <c r="AC10" i="5"/>
  <c r="BZ9" i="5"/>
  <c r="AH9" i="5"/>
  <c r="CE8" i="5"/>
  <c r="AM8" i="5"/>
  <c r="BS8" i="5"/>
  <c r="AA8" i="5"/>
  <c r="BX7" i="5"/>
  <c r="AF7" i="5"/>
  <c r="CC6" i="5"/>
  <c r="AK6" i="5"/>
  <c r="BQ6" i="5"/>
  <c r="Y6" i="5"/>
  <c r="BV5" i="5"/>
  <c r="AD5" i="5"/>
  <c r="CA4" i="5"/>
  <c r="AI4" i="5"/>
  <c r="CF3" i="5"/>
  <c r="AN3" i="5"/>
  <c r="BT3" i="5"/>
  <c r="AB3" i="5"/>
  <c r="BY2" i="5"/>
  <c r="AG2" i="5"/>
  <c r="CH67" i="5"/>
  <c r="AP67" i="5"/>
  <c r="BL61" i="5"/>
  <c r="CH61" i="5"/>
  <c r="AP61" i="5"/>
  <c r="CH55" i="5"/>
  <c r="AP55" i="5"/>
  <c r="BL49" i="5"/>
  <c r="CH49" i="5"/>
  <c r="AP49" i="5"/>
  <c r="CH43" i="5"/>
  <c r="AP43" i="5"/>
  <c r="CH37" i="5"/>
  <c r="AP37" i="5"/>
  <c r="CH31" i="5"/>
  <c r="AP31" i="5"/>
  <c r="BL25" i="5"/>
  <c r="CH25" i="5"/>
  <c r="AP25" i="5"/>
  <c r="BL19" i="5"/>
  <c r="CH19" i="5"/>
  <c r="AP19" i="5"/>
  <c r="CH13" i="5"/>
  <c r="AP13" i="5"/>
  <c r="CH7" i="5"/>
  <c r="AP7" i="5"/>
  <c r="X53" i="5"/>
  <c r="CL53" i="5"/>
  <c r="CM53" i="5" s="1"/>
  <c r="AT53" i="5"/>
  <c r="BP53" i="5"/>
  <c r="CF64" i="5"/>
  <c r="AN64" i="5"/>
  <c r="X12" i="5"/>
  <c r="CL12" i="5"/>
  <c r="CM12" i="5" s="1"/>
  <c r="BP12" i="5"/>
  <c r="AT12" i="5"/>
  <c r="BQ66" i="5"/>
  <c r="Y66" i="5"/>
  <c r="BY62" i="5"/>
  <c r="AG62" i="5"/>
  <c r="CB59" i="5"/>
  <c r="AJ59" i="5"/>
  <c r="BZ57" i="5"/>
  <c r="AH57" i="5"/>
  <c r="BS56" i="5"/>
  <c r="AA56" i="5"/>
  <c r="BX55" i="5"/>
  <c r="AF55" i="5"/>
  <c r="AU54" i="5"/>
  <c r="BQ54" i="5"/>
  <c r="Y54" i="5"/>
  <c r="X47" i="5"/>
  <c r="CL47" i="5"/>
  <c r="CM47" i="5" s="1"/>
  <c r="BP47" i="5"/>
  <c r="AT47" i="5"/>
  <c r="X23" i="5"/>
  <c r="CL23" i="5"/>
  <c r="CM23" i="5" s="1"/>
  <c r="BP23" i="5"/>
  <c r="AT23" i="5"/>
  <c r="CD68" i="5"/>
  <c r="AL68" i="5"/>
  <c r="BW67" i="5"/>
  <c r="AE67" i="5"/>
  <c r="CB66" i="5"/>
  <c r="AJ66" i="5"/>
  <c r="CG65" i="5"/>
  <c r="AO65" i="5"/>
  <c r="BU65" i="5"/>
  <c r="AC65" i="5"/>
  <c r="BZ64" i="5"/>
  <c r="AH64" i="5"/>
  <c r="CE63" i="5"/>
  <c r="AM63" i="5"/>
  <c r="BS63" i="5"/>
  <c r="AA63" i="5"/>
  <c r="BX62" i="5"/>
  <c r="AF62" i="5"/>
  <c r="CC61" i="5"/>
  <c r="AK61" i="5"/>
  <c r="AU61" i="5"/>
  <c r="BQ61" i="5"/>
  <c r="Y61" i="5"/>
  <c r="BV60" i="5"/>
  <c r="AD60" i="5"/>
  <c r="BE59" i="5"/>
  <c r="CA59" i="5"/>
  <c r="AI59" i="5"/>
  <c r="CF58" i="5"/>
  <c r="AN58" i="5"/>
  <c r="BT58" i="5"/>
  <c r="AB58" i="5"/>
  <c r="BY57" i="5"/>
  <c r="AG57" i="5"/>
  <c r="CD56" i="5"/>
  <c r="AL56" i="5"/>
  <c r="BR56" i="5"/>
  <c r="Z56" i="5"/>
  <c r="BA55" i="5"/>
  <c r="BW55" i="5"/>
  <c r="AE55" i="5"/>
  <c r="CB54" i="5"/>
  <c r="AJ54" i="5"/>
  <c r="CG53" i="5"/>
  <c r="AO53" i="5"/>
  <c r="BU53" i="5"/>
  <c r="AC53" i="5"/>
  <c r="BZ52" i="5"/>
  <c r="AH52" i="5"/>
  <c r="BI51" i="5"/>
  <c r="CE51" i="5"/>
  <c r="AM51" i="5"/>
  <c r="BS51" i="5"/>
  <c r="AA51" i="5"/>
  <c r="BX50" i="5"/>
  <c r="AF50" i="5"/>
  <c r="CC49" i="5"/>
  <c r="AK49" i="5"/>
  <c r="BQ49" i="5"/>
  <c r="Y49" i="5"/>
  <c r="BV48" i="5"/>
  <c r="AD48" i="5"/>
  <c r="CA47" i="5"/>
  <c r="AI47" i="5"/>
  <c r="CF46" i="5"/>
  <c r="AN46" i="5"/>
  <c r="BT46" i="5"/>
  <c r="AB46" i="5"/>
  <c r="BY45" i="5"/>
  <c r="AG45" i="5"/>
  <c r="CD44" i="5"/>
  <c r="AL44" i="5"/>
  <c r="BR44" i="5"/>
  <c r="Z44" i="5"/>
  <c r="BW43" i="5"/>
  <c r="AE43" i="5"/>
  <c r="CB42" i="5"/>
  <c r="AJ42" i="5"/>
  <c r="CG41" i="5"/>
  <c r="AO41" i="5"/>
  <c r="BU41" i="5"/>
  <c r="AC41" i="5"/>
  <c r="BZ40" i="5"/>
  <c r="AH40" i="5"/>
  <c r="CE39" i="5"/>
  <c r="AM39" i="5"/>
  <c r="BS39" i="5"/>
  <c r="AA39" i="5"/>
  <c r="BX38" i="5"/>
  <c r="AF38" i="5"/>
  <c r="CC37" i="5"/>
  <c r="AK37" i="5"/>
  <c r="BQ37" i="5"/>
  <c r="Y37" i="5"/>
  <c r="BV36" i="5"/>
  <c r="AD36" i="5"/>
  <c r="CA35" i="5"/>
  <c r="AI35" i="5"/>
  <c r="CF34" i="5"/>
  <c r="AN34" i="5"/>
  <c r="BT34" i="5"/>
  <c r="AB34" i="5"/>
  <c r="BY33" i="5"/>
  <c r="AG33" i="5"/>
  <c r="CD32" i="5"/>
  <c r="AL32" i="5"/>
  <c r="BR32" i="5"/>
  <c r="Z32" i="5"/>
  <c r="BW31" i="5"/>
  <c r="AE31" i="5"/>
  <c r="BF30" i="5"/>
  <c r="CB30" i="5"/>
  <c r="AJ30" i="5"/>
  <c r="CG29" i="5"/>
  <c r="AO29" i="5"/>
  <c r="BU29" i="5"/>
  <c r="AC29" i="5"/>
  <c r="BZ28" i="5"/>
  <c r="AH28" i="5"/>
  <c r="CE27" i="5"/>
  <c r="AM27" i="5"/>
  <c r="BS27" i="5"/>
  <c r="AA27" i="5"/>
  <c r="BX26" i="5"/>
  <c r="AF26" i="5"/>
  <c r="CC25" i="5"/>
  <c r="AK25" i="5"/>
  <c r="BQ25" i="5"/>
  <c r="Y25" i="5"/>
  <c r="BV24" i="5"/>
  <c r="AD24" i="5"/>
  <c r="CA23" i="5"/>
  <c r="AI23" i="5"/>
  <c r="CF22" i="5"/>
  <c r="AN22" i="5"/>
  <c r="BT22" i="5"/>
  <c r="AB22" i="5"/>
  <c r="BY21" i="5"/>
  <c r="AG21" i="5"/>
  <c r="CD20" i="5"/>
  <c r="AL20" i="5"/>
  <c r="BR20" i="5"/>
  <c r="Z20" i="5"/>
  <c r="BW19" i="5"/>
  <c r="AE19" i="5"/>
  <c r="CB18" i="5"/>
  <c r="AJ18" i="5"/>
  <c r="CG17" i="5"/>
  <c r="AO17" i="5"/>
  <c r="BU17" i="5"/>
  <c r="AC17" i="5"/>
  <c r="BZ16" i="5"/>
  <c r="AH16" i="5"/>
  <c r="CE15" i="5"/>
  <c r="AM15" i="5"/>
  <c r="BS15" i="5"/>
  <c r="AA15" i="5"/>
  <c r="BX14" i="5"/>
  <c r="AF14" i="5"/>
  <c r="CC13" i="5"/>
  <c r="AK13" i="5"/>
  <c r="BQ13" i="5"/>
  <c r="Y13" i="5"/>
  <c r="BV12" i="5"/>
  <c r="AD12" i="5"/>
  <c r="CA11" i="5"/>
  <c r="AI11" i="5"/>
  <c r="CF10" i="5"/>
  <c r="AN10" i="5"/>
  <c r="BT10" i="5"/>
  <c r="AB10" i="5"/>
  <c r="BY9" i="5"/>
  <c r="AG9" i="5"/>
  <c r="CD8" i="5"/>
  <c r="AL8" i="5"/>
  <c r="BR8" i="5"/>
  <c r="Z8" i="5"/>
  <c r="BW7" i="5"/>
  <c r="AE7" i="5"/>
  <c r="CB6" i="5"/>
  <c r="AJ6" i="5"/>
  <c r="CG5" i="5"/>
  <c r="AO5" i="5"/>
  <c r="BU5" i="5"/>
  <c r="AC5" i="5"/>
  <c r="BZ4" i="5"/>
  <c r="AH4" i="5"/>
  <c r="CE3" i="5"/>
  <c r="AM3" i="5"/>
  <c r="BS3" i="5"/>
  <c r="AA3" i="5"/>
  <c r="BX2" i="5"/>
  <c r="AF2" i="5"/>
  <c r="AQ66" i="5"/>
  <c r="CI66" i="5"/>
  <c r="AQ60" i="5"/>
  <c r="CI60" i="5"/>
  <c r="AQ54" i="5"/>
  <c r="CI54" i="5"/>
  <c r="BM48" i="5"/>
  <c r="CI48" i="5"/>
  <c r="AQ48" i="5"/>
  <c r="AQ42" i="5"/>
  <c r="CI42" i="5"/>
  <c r="CI36" i="5"/>
  <c r="AQ36" i="5"/>
  <c r="CI30" i="5"/>
  <c r="AQ30" i="5"/>
  <c r="CI24" i="5"/>
  <c r="AQ24" i="5"/>
  <c r="CI18" i="5"/>
  <c r="AQ18" i="5"/>
  <c r="CI12" i="5"/>
  <c r="AQ12" i="5"/>
  <c r="BM6" i="5"/>
  <c r="CI6" i="5"/>
  <c r="AQ6" i="5"/>
  <c r="BN45" i="5"/>
  <c r="CJ45" i="5"/>
  <c r="X18" i="5"/>
  <c r="CL18" i="5"/>
  <c r="CM18" i="5" s="1"/>
  <c r="AT18" i="5"/>
  <c r="BP18" i="5"/>
  <c r="X65" i="5"/>
  <c r="CL65" i="5"/>
  <c r="CM65" i="5" s="1"/>
  <c r="BP65" i="5"/>
  <c r="AT65" i="5"/>
  <c r="CC67" i="5"/>
  <c r="AK67" i="5"/>
  <c r="X36" i="5"/>
  <c r="CL36" i="5"/>
  <c r="CM36" i="5" s="1"/>
  <c r="AT36" i="5"/>
  <c r="BP36" i="5"/>
  <c r="AW68" i="5"/>
  <c r="BS68" i="5"/>
  <c r="AA68" i="5"/>
  <c r="CA64" i="5"/>
  <c r="AI64" i="5"/>
  <c r="CD61" i="5"/>
  <c r="AL61" i="5"/>
  <c r="AV61" i="5"/>
  <c r="BR61" i="5"/>
  <c r="Z61" i="5"/>
  <c r="BK58" i="5"/>
  <c r="CG58" i="5"/>
  <c r="AO58" i="5"/>
  <c r="AY58" i="5"/>
  <c r="BU58" i="5"/>
  <c r="AC58" i="5"/>
  <c r="CE56" i="5"/>
  <c r="AM56" i="5"/>
  <c r="CC54" i="5"/>
  <c r="AK54" i="5"/>
  <c r="X59" i="5"/>
  <c r="CL59" i="5"/>
  <c r="CM59" i="5" s="1"/>
  <c r="BP59" i="5"/>
  <c r="AT59" i="5"/>
  <c r="X35" i="5"/>
  <c r="CL35" i="5"/>
  <c r="CM35" i="5" s="1"/>
  <c r="AT35" i="5"/>
  <c r="BP35" i="5"/>
  <c r="X11" i="5"/>
  <c r="CL11" i="5"/>
  <c r="CM11" i="5" s="1"/>
  <c r="BP11" i="5"/>
  <c r="AT11" i="5"/>
  <c r="AV68" i="5"/>
  <c r="BR68" i="5"/>
  <c r="Z68" i="5"/>
  <c r="X58" i="5"/>
  <c r="CL58" i="5"/>
  <c r="CM58" i="5" s="1"/>
  <c r="BP58" i="5"/>
  <c r="AT58" i="5"/>
  <c r="X46" i="5"/>
  <c r="CL46" i="5"/>
  <c r="CM46" i="5" s="1"/>
  <c r="AT46" i="5"/>
  <c r="BP46" i="5"/>
  <c r="X34" i="5"/>
  <c r="CL34" i="5"/>
  <c r="CM34" i="5" s="1"/>
  <c r="AT34" i="5"/>
  <c r="BP34" i="5"/>
  <c r="X22" i="5"/>
  <c r="CL22" i="5"/>
  <c r="CM22" i="5" s="1"/>
  <c r="AT22" i="5"/>
  <c r="BP22" i="5"/>
  <c r="X10" i="5"/>
  <c r="CL10" i="5"/>
  <c r="CM10" i="5" s="1"/>
  <c r="AT10" i="5"/>
  <c r="BP10" i="5"/>
  <c r="CC68" i="5"/>
  <c r="AK68" i="5"/>
  <c r="AU68" i="5"/>
  <c r="BQ68" i="5"/>
  <c r="Y68" i="5"/>
  <c r="BV67" i="5"/>
  <c r="AD67" i="5"/>
  <c r="CA66" i="5"/>
  <c r="AI66" i="5"/>
  <c r="CF65" i="5"/>
  <c r="AN65" i="5"/>
  <c r="BT65" i="5"/>
  <c r="AB65" i="5"/>
  <c r="BY64" i="5"/>
  <c r="AG64" i="5"/>
  <c r="CD63" i="5"/>
  <c r="AL63" i="5"/>
  <c r="BR63" i="5"/>
  <c r="Z63" i="5"/>
  <c r="BW62" i="5"/>
  <c r="AE62" i="5"/>
  <c r="CB61" i="5"/>
  <c r="AJ61" i="5"/>
  <c r="CG60" i="5"/>
  <c r="AO60" i="5"/>
  <c r="AY60" i="5"/>
  <c r="BU60" i="5"/>
  <c r="AC60" i="5"/>
  <c r="BZ59" i="5"/>
  <c r="AH59" i="5"/>
  <c r="CE58" i="5"/>
  <c r="AM58" i="5"/>
  <c r="BS58" i="5"/>
  <c r="AA58" i="5"/>
  <c r="BB57" i="5"/>
  <c r="BX57" i="5"/>
  <c r="AF57" i="5"/>
  <c r="BG56" i="5"/>
  <c r="CC56" i="5"/>
  <c r="AK56" i="5"/>
  <c r="BQ56" i="5"/>
  <c r="Y56" i="5"/>
  <c r="AZ55" i="5"/>
  <c r="BV55" i="5"/>
  <c r="AD55" i="5"/>
  <c r="BE54" i="5"/>
  <c r="CA54" i="5"/>
  <c r="AI54" i="5"/>
  <c r="CF53" i="5"/>
  <c r="AN53" i="5"/>
  <c r="BT53" i="5"/>
  <c r="AB53" i="5"/>
  <c r="BC52" i="5"/>
  <c r="BY52" i="5"/>
  <c r="AG52" i="5"/>
  <c r="CD51" i="5"/>
  <c r="AL51" i="5"/>
  <c r="BR51" i="5"/>
  <c r="Z51" i="5"/>
  <c r="BW50" i="5"/>
  <c r="AE50" i="5"/>
  <c r="CB49" i="5"/>
  <c r="AJ49" i="5"/>
  <c r="CG48" i="5"/>
  <c r="AO48" i="5"/>
  <c r="BU48" i="5"/>
  <c r="AC48" i="5"/>
  <c r="BZ47" i="5"/>
  <c r="AH47" i="5"/>
  <c r="CE46" i="5"/>
  <c r="AM46" i="5"/>
  <c r="AW46" i="5"/>
  <c r="BS46" i="5"/>
  <c r="AA46" i="5"/>
  <c r="BX45" i="5"/>
  <c r="AF45" i="5"/>
  <c r="CC44" i="5"/>
  <c r="AK44" i="5"/>
  <c r="BQ44" i="5"/>
  <c r="Y44" i="5"/>
  <c r="BV43" i="5"/>
  <c r="AD43" i="5"/>
  <c r="CA42" i="5"/>
  <c r="AI42" i="5"/>
  <c r="CF41" i="5"/>
  <c r="AN41" i="5"/>
  <c r="BT41" i="5"/>
  <c r="AB41" i="5"/>
  <c r="BY40" i="5"/>
  <c r="AG40" i="5"/>
  <c r="CD39" i="5"/>
  <c r="AL39" i="5"/>
  <c r="BR39" i="5"/>
  <c r="Z39" i="5"/>
  <c r="BW38" i="5"/>
  <c r="AE38" i="5"/>
  <c r="CB37" i="5"/>
  <c r="AJ37" i="5"/>
  <c r="CG36" i="5"/>
  <c r="AO36" i="5"/>
  <c r="BU36" i="5"/>
  <c r="AC36" i="5"/>
  <c r="BD35" i="5"/>
  <c r="BZ35" i="5"/>
  <c r="AH35" i="5"/>
  <c r="CE34" i="5"/>
  <c r="AM34" i="5"/>
  <c r="BS34" i="5"/>
  <c r="AA34" i="5"/>
  <c r="BX33" i="5"/>
  <c r="AF33" i="5"/>
  <c r="CC32" i="5"/>
  <c r="AK32" i="5"/>
  <c r="BQ32" i="5"/>
  <c r="Y32" i="5"/>
  <c r="BV31" i="5"/>
  <c r="AD31" i="5"/>
  <c r="CA30" i="5"/>
  <c r="AI30" i="5"/>
  <c r="BJ29" i="5"/>
  <c r="CF29" i="5"/>
  <c r="AN29" i="5"/>
  <c r="BT29" i="5"/>
  <c r="AB29" i="5"/>
  <c r="BY28" i="5"/>
  <c r="AG28" i="5"/>
  <c r="CD27" i="5"/>
  <c r="AL27" i="5"/>
  <c r="BR27" i="5"/>
  <c r="Z27" i="5"/>
  <c r="BW26" i="5"/>
  <c r="AE26" i="5"/>
  <c r="CB25" i="5"/>
  <c r="AJ25" i="5"/>
  <c r="CG24" i="5"/>
  <c r="AO24" i="5"/>
  <c r="BU24" i="5"/>
  <c r="AC24" i="5"/>
  <c r="BZ23" i="5"/>
  <c r="AH23" i="5"/>
  <c r="CE22" i="5"/>
  <c r="AM22" i="5"/>
  <c r="BS22" i="5"/>
  <c r="AA22" i="5"/>
  <c r="BX21" i="5"/>
  <c r="AF21" i="5"/>
  <c r="CC20" i="5"/>
  <c r="AK20" i="5"/>
  <c r="BQ20" i="5"/>
  <c r="Y20" i="5"/>
  <c r="BV19" i="5"/>
  <c r="AD19" i="5"/>
  <c r="CA18" i="5"/>
  <c r="AI18" i="5"/>
  <c r="CF17" i="5"/>
  <c r="AN17" i="5"/>
  <c r="BT17" i="5"/>
  <c r="AB17" i="5"/>
  <c r="BY16" i="5"/>
  <c r="AG16" i="5"/>
  <c r="CD15" i="5"/>
  <c r="AL15" i="5"/>
  <c r="BR15" i="5"/>
  <c r="Z15" i="5"/>
  <c r="BW14" i="5"/>
  <c r="AE14" i="5"/>
  <c r="CB13" i="5"/>
  <c r="AJ13" i="5"/>
  <c r="CG12" i="5"/>
  <c r="AO12" i="5"/>
  <c r="BU12" i="5"/>
  <c r="AC12" i="5"/>
  <c r="BZ11" i="5"/>
  <c r="AH11" i="5"/>
  <c r="CE10" i="5"/>
  <c r="AM10" i="5"/>
  <c r="BS10" i="5"/>
  <c r="AA10" i="5"/>
  <c r="BX9" i="5"/>
  <c r="AF9" i="5"/>
  <c r="CC8" i="5"/>
  <c r="AK8" i="5"/>
  <c r="BQ8" i="5"/>
  <c r="Y8" i="5"/>
  <c r="BV7" i="5"/>
  <c r="AD7" i="5"/>
  <c r="CA6" i="5"/>
  <c r="AI6" i="5"/>
  <c r="CF5" i="5"/>
  <c r="AN5" i="5"/>
  <c r="BT5" i="5"/>
  <c r="AB5" i="5"/>
  <c r="BY4" i="5"/>
  <c r="AG4" i="5"/>
  <c r="CD3" i="5"/>
  <c r="AL3" i="5"/>
  <c r="BR3" i="5"/>
  <c r="Z3" i="5"/>
  <c r="BW2" i="5"/>
  <c r="AE2" i="5"/>
  <c r="CH66" i="5"/>
  <c r="AP66" i="5"/>
  <c r="CH60" i="5"/>
  <c r="AP60" i="5"/>
  <c r="CH54" i="5"/>
  <c r="AP54" i="5"/>
  <c r="CH48" i="5"/>
  <c r="AP48" i="5"/>
  <c r="CH42" i="5"/>
  <c r="AP42" i="5"/>
  <c r="CH36" i="5"/>
  <c r="AP36" i="5"/>
  <c r="CH30" i="5"/>
  <c r="AP30" i="5"/>
  <c r="CH24" i="5"/>
  <c r="AP24" i="5"/>
  <c r="CH18" i="5"/>
  <c r="AP18" i="5"/>
  <c r="CH12" i="5"/>
  <c r="AP12" i="5"/>
  <c r="CH6" i="5"/>
  <c r="AP6" i="5"/>
  <c r="X66" i="5"/>
  <c r="CL66" i="5"/>
  <c r="CM66" i="5" s="1"/>
  <c r="BP66" i="5"/>
  <c r="AT66" i="5"/>
  <c r="BW66" i="5"/>
  <c r="AE66" i="5"/>
  <c r="BS62" i="5"/>
  <c r="AA62" i="5"/>
  <c r="X5" i="5"/>
  <c r="CL5" i="5"/>
  <c r="CM5" i="5" s="1"/>
  <c r="AT5" i="5"/>
  <c r="BP5" i="5"/>
  <c r="CD62" i="5"/>
  <c r="AL62" i="5"/>
  <c r="CE68" i="5"/>
  <c r="AM68" i="5"/>
  <c r="CF63" i="5"/>
  <c r="AN63" i="5"/>
  <c r="X45" i="5"/>
  <c r="CL45" i="5"/>
  <c r="CM45" i="5" s="1"/>
  <c r="BP45" i="5"/>
  <c r="AT45" i="5"/>
  <c r="X9" i="5"/>
  <c r="CL9" i="5"/>
  <c r="CM9" i="5" s="1"/>
  <c r="BP9" i="5"/>
  <c r="AT9" i="5"/>
  <c r="CG67" i="5"/>
  <c r="AO67" i="5"/>
  <c r="BU67" i="5"/>
  <c r="AC67" i="5"/>
  <c r="BD66" i="5"/>
  <c r="BZ66" i="5"/>
  <c r="AH66" i="5"/>
  <c r="CE65" i="5"/>
  <c r="AM65" i="5"/>
  <c r="BS65" i="5"/>
  <c r="AA65" i="5"/>
  <c r="BX64" i="5"/>
  <c r="AF64" i="5"/>
  <c r="CC63" i="5"/>
  <c r="AK63" i="5"/>
  <c r="BQ63" i="5"/>
  <c r="Y63" i="5"/>
  <c r="BV62" i="5"/>
  <c r="AD62" i="5"/>
  <c r="CA61" i="5"/>
  <c r="AI61" i="5"/>
  <c r="CF60" i="5"/>
  <c r="AN60" i="5"/>
  <c r="AX60" i="5"/>
  <c r="BT60" i="5"/>
  <c r="AB60" i="5"/>
  <c r="BC59" i="5"/>
  <c r="BY59" i="5"/>
  <c r="AG59" i="5"/>
  <c r="CD58" i="5"/>
  <c r="AL58" i="5"/>
  <c r="BR58" i="5"/>
  <c r="Z58" i="5"/>
  <c r="BA57" i="5"/>
  <c r="BW57" i="5"/>
  <c r="AE57" i="5"/>
  <c r="CB56" i="5"/>
  <c r="AJ56" i="5"/>
  <c r="CG55" i="5"/>
  <c r="AO55" i="5"/>
  <c r="AY55" i="5"/>
  <c r="BU55" i="5"/>
  <c r="AC55" i="5"/>
  <c r="BD54" i="5"/>
  <c r="BZ54" i="5"/>
  <c r="AH54" i="5"/>
  <c r="BI53" i="5"/>
  <c r="CE53" i="5"/>
  <c r="AM53" i="5"/>
  <c r="AW53" i="5"/>
  <c r="BS53" i="5"/>
  <c r="AA53" i="5"/>
  <c r="BX52" i="5"/>
  <c r="AF52" i="5"/>
  <c r="CC51" i="5"/>
  <c r="AK51" i="5"/>
  <c r="BQ51" i="5"/>
  <c r="Y51" i="5"/>
  <c r="BV50" i="5"/>
  <c r="AD50" i="5"/>
  <c r="CA49" i="5"/>
  <c r="AI49" i="5"/>
  <c r="CF48" i="5"/>
  <c r="AN48" i="5"/>
  <c r="AX48" i="5"/>
  <c r="BT48" i="5"/>
  <c r="AB48" i="5"/>
  <c r="BY47" i="5"/>
  <c r="AG47" i="5"/>
  <c r="BH46" i="5"/>
  <c r="CD46" i="5"/>
  <c r="AL46" i="5"/>
  <c r="BR46" i="5"/>
  <c r="Z46" i="5"/>
  <c r="BW45" i="5"/>
  <c r="AE45" i="5"/>
  <c r="CB44" i="5"/>
  <c r="AJ44" i="5"/>
  <c r="CG43" i="5"/>
  <c r="AO43" i="5"/>
  <c r="BU43" i="5"/>
  <c r="AC43" i="5"/>
  <c r="BZ42" i="5"/>
  <c r="AH42" i="5"/>
  <c r="CE41" i="5"/>
  <c r="AM41" i="5"/>
  <c r="BS41" i="5"/>
  <c r="AA41" i="5"/>
  <c r="BX40" i="5"/>
  <c r="AF40" i="5"/>
  <c r="CC39" i="5"/>
  <c r="AK39" i="5"/>
  <c r="BQ39" i="5"/>
  <c r="Y39" i="5"/>
  <c r="BV38" i="5"/>
  <c r="AD38" i="5"/>
  <c r="CA37" i="5"/>
  <c r="AI37" i="5"/>
  <c r="CF36" i="5"/>
  <c r="AN36" i="5"/>
  <c r="AX36" i="5"/>
  <c r="BT36" i="5"/>
  <c r="AB36" i="5"/>
  <c r="BY35" i="5"/>
  <c r="AG35" i="5"/>
  <c r="CD34" i="5"/>
  <c r="AL34" i="5"/>
  <c r="BR34" i="5"/>
  <c r="Z34" i="5"/>
  <c r="BW33" i="5"/>
  <c r="AE33" i="5"/>
  <c r="CB32" i="5"/>
  <c r="AJ32" i="5"/>
  <c r="CG31" i="5"/>
  <c r="AO31" i="5"/>
  <c r="BU31" i="5"/>
  <c r="AC31" i="5"/>
  <c r="BZ30" i="5"/>
  <c r="AH30" i="5"/>
  <c r="CE29" i="5"/>
  <c r="AM29" i="5"/>
  <c r="BS29" i="5"/>
  <c r="AA29" i="5"/>
  <c r="BX28" i="5"/>
  <c r="AF28" i="5"/>
  <c r="CC27" i="5"/>
  <c r="AK27" i="5"/>
  <c r="BQ27" i="5"/>
  <c r="Y27" i="5"/>
  <c r="BV26" i="5"/>
  <c r="AD26" i="5"/>
  <c r="CA25" i="5"/>
  <c r="AI25" i="5"/>
  <c r="CF24" i="5"/>
  <c r="AN24" i="5"/>
  <c r="BT24" i="5"/>
  <c r="AB24" i="5"/>
  <c r="BC23" i="5"/>
  <c r="BY23" i="5"/>
  <c r="AG23" i="5"/>
  <c r="CD22" i="5"/>
  <c r="AL22" i="5"/>
  <c r="BR22" i="5"/>
  <c r="Z22" i="5"/>
  <c r="BW21" i="5"/>
  <c r="AE21" i="5"/>
  <c r="CB20" i="5"/>
  <c r="AJ20" i="5"/>
  <c r="CG19" i="5"/>
  <c r="AO19" i="5"/>
  <c r="BU19" i="5"/>
  <c r="AC19" i="5"/>
  <c r="BZ18" i="5"/>
  <c r="AH18" i="5"/>
  <c r="CE17" i="5"/>
  <c r="AM17" i="5"/>
  <c r="BS17" i="5"/>
  <c r="AA17" i="5"/>
  <c r="BX16" i="5"/>
  <c r="AF16" i="5"/>
  <c r="CC15" i="5"/>
  <c r="AK15" i="5"/>
  <c r="BQ15" i="5"/>
  <c r="Y15" i="5"/>
  <c r="BV14" i="5"/>
  <c r="AD14" i="5"/>
  <c r="CA13" i="5"/>
  <c r="AI13" i="5"/>
  <c r="CF12" i="5"/>
  <c r="AN12" i="5"/>
  <c r="BT12" i="5"/>
  <c r="AB12" i="5"/>
  <c r="BY11" i="5"/>
  <c r="AG11" i="5"/>
  <c r="CD10" i="5"/>
  <c r="AL10" i="5"/>
  <c r="BR10" i="5"/>
  <c r="Z10" i="5"/>
  <c r="BW9" i="5"/>
  <c r="AE9" i="5"/>
  <c r="CB8" i="5"/>
  <c r="AJ8" i="5"/>
  <c r="CG7" i="5"/>
  <c r="AO7" i="5"/>
  <c r="BU7" i="5"/>
  <c r="AC7" i="5"/>
  <c r="BZ6" i="5"/>
  <c r="AH6" i="5"/>
  <c r="CE5" i="5"/>
  <c r="AM5" i="5"/>
  <c r="BS5" i="5"/>
  <c r="AA5" i="5"/>
  <c r="BX4" i="5"/>
  <c r="AF4" i="5"/>
  <c r="CC3" i="5"/>
  <c r="AK3" i="5"/>
  <c r="BQ3" i="5"/>
  <c r="Y3" i="5"/>
  <c r="BV2" i="5"/>
  <c r="AD2" i="5"/>
  <c r="CI65" i="5"/>
  <c r="AQ65" i="5"/>
  <c r="BM59" i="5"/>
  <c r="AQ59" i="5"/>
  <c r="CI59" i="5"/>
  <c r="BM53" i="5"/>
  <c r="CI53" i="5"/>
  <c r="AQ53" i="5"/>
  <c r="CI47" i="5"/>
  <c r="AQ47" i="5"/>
  <c r="CI41" i="5"/>
  <c r="AQ41" i="5"/>
  <c r="CI35" i="5"/>
  <c r="AQ35" i="5"/>
  <c r="CI29" i="5"/>
  <c r="AQ29" i="5"/>
  <c r="CI23" i="5"/>
  <c r="AQ23" i="5"/>
  <c r="CI17" i="5"/>
  <c r="AQ17" i="5"/>
  <c r="CI11" i="5"/>
  <c r="AQ11" i="5"/>
  <c r="CI5" i="5"/>
  <c r="AQ5" i="5"/>
  <c r="BN68" i="5"/>
  <c r="CJ68" i="5"/>
  <c r="BN44" i="5"/>
  <c r="CJ44" i="5"/>
  <c r="BH67" i="5"/>
  <c r="CD67" i="5"/>
  <c r="AL67" i="5"/>
  <c r="AF61" i="5"/>
  <c r="BX61" i="5"/>
  <c r="BX68" i="5"/>
  <c r="AF68" i="5"/>
  <c r="X48" i="5"/>
  <c r="CL48" i="5"/>
  <c r="CM48" i="5" s="1"/>
  <c r="BP48" i="5"/>
  <c r="AT48" i="5"/>
  <c r="BX67" i="5"/>
  <c r="AF67" i="5"/>
  <c r="X57" i="5"/>
  <c r="CL57" i="5"/>
  <c r="CM57" i="5" s="1"/>
  <c r="BP57" i="5"/>
  <c r="AT57" i="5"/>
  <c r="X21" i="5"/>
  <c r="CL21" i="5"/>
  <c r="CM21" i="5" s="1"/>
  <c r="AT21" i="5"/>
  <c r="BP21" i="5"/>
  <c r="X68" i="5"/>
  <c r="CL68" i="5"/>
  <c r="CM68" i="5" s="1"/>
  <c r="BP68" i="5"/>
  <c r="AT68" i="5"/>
  <c r="X56" i="5"/>
  <c r="CL56" i="5"/>
  <c r="CM56" i="5" s="1"/>
  <c r="AT56" i="5"/>
  <c r="BP56" i="5"/>
  <c r="X44" i="5"/>
  <c r="BP44" i="5"/>
  <c r="AT44" i="5"/>
  <c r="X32" i="5"/>
  <c r="CL32" i="5"/>
  <c r="CM32" i="5" s="1"/>
  <c r="BP32" i="5"/>
  <c r="AT32" i="5"/>
  <c r="X20" i="5"/>
  <c r="CL20" i="5"/>
  <c r="CM20" i="5" s="1"/>
  <c r="AT20" i="5"/>
  <c r="BP20" i="5"/>
  <c r="X8" i="5"/>
  <c r="CL8" i="5"/>
  <c r="CM8" i="5" s="1"/>
  <c r="AT8" i="5"/>
  <c r="BP8" i="5"/>
  <c r="CA68" i="5"/>
  <c r="AI68" i="5"/>
  <c r="CF67" i="5"/>
  <c r="AN67" i="5"/>
  <c r="BT67" i="5"/>
  <c r="AB67" i="5"/>
  <c r="BY66" i="5"/>
  <c r="AG66" i="5"/>
  <c r="CD65" i="5"/>
  <c r="AL65" i="5"/>
  <c r="BR65" i="5"/>
  <c r="Z65" i="5"/>
  <c r="BW64" i="5"/>
  <c r="AE64" i="5"/>
  <c r="CB63" i="5"/>
  <c r="AJ63" i="5"/>
  <c r="CG62" i="5"/>
  <c r="AO62" i="5"/>
  <c r="BU62" i="5"/>
  <c r="AC62" i="5"/>
  <c r="BZ61" i="5"/>
  <c r="AH61" i="5"/>
  <c r="CE60" i="5"/>
  <c r="AM60" i="5"/>
  <c r="BS60" i="5"/>
  <c r="AA60" i="5"/>
  <c r="BX59" i="5"/>
  <c r="AF59" i="5"/>
  <c r="CC58" i="5"/>
  <c r="AK58" i="5"/>
  <c r="BQ58" i="5"/>
  <c r="Y58" i="5"/>
  <c r="BV57" i="5"/>
  <c r="AD57" i="5"/>
  <c r="CA56" i="5"/>
  <c r="AI56" i="5"/>
  <c r="CF55" i="5"/>
  <c r="AN55" i="5"/>
  <c r="BT55" i="5"/>
  <c r="AB55" i="5"/>
  <c r="BY54" i="5"/>
  <c r="AG54" i="5"/>
  <c r="CD53" i="5"/>
  <c r="AL53" i="5"/>
  <c r="BR53" i="5"/>
  <c r="Z53" i="5"/>
  <c r="BW52" i="5"/>
  <c r="AE52" i="5"/>
  <c r="CB51" i="5"/>
  <c r="AJ51" i="5"/>
  <c r="CG50" i="5"/>
  <c r="AO50" i="5"/>
  <c r="BU50" i="5"/>
  <c r="AC50" i="5"/>
  <c r="BZ49" i="5"/>
  <c r="AH49" i="5"/>
  <c r="CE48" i="5"/>
  <c r="AM48" i="5"/>
  <c r="BS48" i="5"/>
  <c r="AA48" i="5"/>
  <c r="BX47" i="5"/>
  <c r="AF47" i="5"/>
  <c r="CC46" i="5"/>
  <c r="AK46" i="5"/>
  <c r="BQ46" i="5"/>
  <c r="Y46" i="5"/>
  <c r="BV45" i="5"/>
  <c r="AD45" i="5"/>
  <c r="CA44" i="5"/>
  <c r="AI44" i="5"/>
  <c r="CF43" i="5"/>
  <c r="AN43" i="5"/>
  <c r="BT43" i="5"/>
  <c r="AB43" i="5"/>
  <c r="BY42" i="5"/>
  <c r="AG42" i="5"/>
  <c r="CD41" i="5"/>
  <c r="AL41" i="5"/>
  <c r="BR41" i="5"/>
  <c r="Z41" i="5"/>
  <c r="BW40" i="5"/>
  <c r="AE40" i="5"/>
  <c r="CB39" i="5"/>
  <c r="AJ39" i="5"/>
  <c r="CG38" i="5"/>
  <c r="AO38" i="5"/>
  <c r="BU38" i="5"/>
  <c r="AC38" i="5"/>
  <c r="BZ37" i="5"/>
  <c r="AH37" i="5"/>
  <c r="CE36" i="5"/>
  <c r="AM36" i="5"/>
  <c r="BS36" i="5"/>
  <c r="AA36" i="5"/>
  <c r="BX35" i="5"/>
  <c r="AF35" i="5"/>
  <c r="CC34" i="5"/>
  <c r="AK34" i="5"/>
  <c r="BQ34" i="5"/>
  <c r="Y34" i="5"/>
  <c r="BV33" i="5"/>
  <c r="AD33" i="5"/>
  <c r="CA32" i="5"/>
  <c r="AI32" i="5"/>
  <c r="CF31" i="5"/>
  <c r="AN31" i="5"/>
  <c r="BT31" i="5"/>
  <c r="AB31" i="5"/>
  <c r="BY30" i="5"/>
  <c r="AG30" i="5"/>
  <c r="CD29" i="5"/>
  <c r="AL29" i="5"/>
  <c r="BR29" i="5"/>
  <c r="Z29" i="5"/>
  <c r="BW28" i="5"/>
  <c r="AE28" i="5"/>
  <c r="CB27" i="5"/>
  <c r="AJ27" i="5"/>
  <c r="CG26" i="5"/>
  <c r="AO26" i="5"/>
  <c r="BU26" i="5"/>
  <c r="AC26" i="5"/>
  <c r="BZ25" i="5"/>
  <c r="AH25" i="5"/>
  <c r="CE24" i="5"/>
  <c r="AM24" i="5"/>
  <c r="BS24" i="5"/>
  <c r="AA24" i="5"/>
  <c r="BX23" i="5"/>
  <c r="AF23" i="5"/>
  <c r="CC22" i="5"/>
  <c r="AK22" i="5"/>
  <c r="BQ22" i="5"/>
  <c r="Y22" i="5"/>
  <c r="BV21" i="5"/>
  <c r="AD21" i="5"/>
  <c r="CA20" i="5"/>
  <c r="AI20" i="5"/>
  <c r="CF19" i="5"/>
  <c r="AN19" i="5"/>
  <c r="BT19" i="5"/>
  <c r="AB19" i="5"/>
  <c r="BY18" i="5"/>
  <c r="AG18" i="5"/>
  <c r="CD17" i="5"/>
  <c r="AL17" i="5"/>
  <c r="BR17" i="5"/>
  <c r="Z17" i="5"/>
  <c r="BW16" i="5"/>
  <c r="AE16" i="5"/>
  <c r="CB15" i="5"/>
  <c r="AJ15" i="5"/>
  <c r="CG14" i="5"/>
  <c r="AO14" i="5"/>
  <c r="BU14" i="5"/>
  <c r="AC14" i="5"/>
  <c r="BZ13" i="5"/>
  <c r="AH13" i="5"/>
  <c r="CE12" i="5"/>
  <c r="AM12" i="5"/>
  <c r="BS12" i="5"/>
  <c r="AA12" i="5"/>
  <c r="BX11" i="5"/>
  <c r="AF11" i="5"/>
  <c r="CC10" i="5"/>
  <c r="AK10" i="5"/>
  <c r="BQ10" i="5"/>
  <c r="Y10" i="5"/>
  <c r="BV9" i="5"/>
  <c r="AD9" i="5"/>
  <c r="CA8" i="5"/>
  <c r="AI8" i="5"/>
  <c r="CF7" i="5"/>
  <c r="AN7" i="5"/>
  <c r="BT7" i="5"/>
  <c r="AB7" i="5"/>
  <c r="BY6" i="5"/>
  <c r="AG6" i="5"/>
  <c r="CD5" i="5"/>
  <c r="AL5" i="5"/>
  <c r="BR5" i="5"/>
  <c r="Z5" i="5"/>
  <c r="BW4" i="5"/>
  <c r="AE4" i="5"/>
  <c r="CB3" i="5"/>
  <c r="AJ3" i="5"/>
  <c r="CG2" i="5"/>
  <c r="AO2" i="5"/>
  <c r="BU2" i="5"/>
  <c r="AC2" i="5"/>
  <c r="CH65" i="5"/>
  <c r="AP65" i="5"/>
  <c r="CH59" i="5"/>
  <c r="AP59" i="5"/>
  <c r="CH53" i="5"/>
  <c r="AP53" i="5"/>
  <c r="CH47" i="5"/>
  <c r="AP47" i="5"/>
  <c r="CH41" i="5"/>
  <c r="AP41" i="5"/>
  <c r="CH35" i="5"/>
  <c r="AP35" i="5"/>
  <c r="CH29" i="5"/>
  <c r="AP29" i="5"/>
  <c r="CH23" i="5"/>
  <c r="AP23" i="5"/>
  <c r="CH17" i="5"/>
  <c r="AP17" i="5"/>
  <c r="CH11" i="5"/>
  <c r="AP11" i="5"/>
  <c r="CH5" i="5"/>
  <c r="AP5" i="5"/>
  <c r="AV67" i="5"/>
  <c r="BR67" i="5"/>
  <c r="Z67" i="5"/>
  <c r="BI62" i="5"/>
  <c r="CE62" i="5"/>
  <c r="AM62" i="5"/>
  <c r="CA65" i="5"/>
  <c r="AI65" i="5"/>
  <c r="X24" i="5"/>
  <c r="CL24" i="5"/>
  <c r="CM24" i="5" s="1"/>
  <c r="BP24" i="5"/>
  <c r="AT24" i="5"/>
  <c r="CC66" i="5"/>
  <c r="AK66" i="5"/>
  <c r="CL2" i="5"/>
  <c r="CM2" i="5" s="1"/>
  <c r="X2" i="5"/>
  <c r="BP2" i="5"/>
  <c r="AT2" i="5"/>
  <c r="X33" i="5"/>
  <c r="CL33" i="5"/>
  <c r="CM33" i="5" s="1"/>
  <c r="BP33" i="5"/>
  <c r="AT33" i="5"/>
  <c r="CB68" i="5"/>
  <c r="AJ68" i="5"/>
  <c r="X67" i="5"/>
  <c r="CL67" i="5"/>
  <c r="CM67" i="5" s="1"/>
  <c r="BP67" i="5"/>
  <c r="AT67" i="5"/>
  <c r="X55" i="5"/>
  <c r="CL55" i="5"/>
  <c r="CM55" i="5" s="1"/>
  <c r="BP55" i="5"/>
  <c r="AT55" i="5"/>
  <c r="X43" i="5"/>
  <c r="CL43" i="5"/>
  <c r="CM43" i="5" s="1"/>
  <c r="BP43" i="5"/>
  <c r="AT43" i="5"/>
  <c r="X31" i="5"/>
  <c r="CL31" i="5"/>
  <c r="CM31" i="5" s="1"/>
  <c r="BP31" i="5"/>
  <c r="AT31" i="5"/>
  <c r="X19" i="5"/>
  <c r="CL19" i="5"/>
  <c r="CM19" i="5" s="1"/>
  <c r="BP19" i="5"/>
  <c r="AT19" i="5"/>
  <c r="X7" i="5"/>
  <c r="CL7" i="5"/>
  <c r="CM7" i="5" s="1"/>
  <c r="BP7" i="5"/>
  <c r="AT7" i="5"/>
  <c r="BZ68" i="5"/>
  <c r="AH68" i="5"/>
  <c r="BI67" i="5"/>
  <c r="CE67" i="5"/>
  <c r="AM67" i="5"/>
  <c r="AW67" i="5"/>
  <c r="BS67" i="5"/>
  <c r="AA67" i="5"/>
  <c r="BX66" i="5"/>
  <c r="AF66" i="5"/>
  <c r="BG65" i="5"/>
  <c r="CC65" i="5"/>
  <c r="AK65" i="5"/>
  <c r="AU65" i="5"/>
  <c r="BQ65" i="5"/>
  <c r="Y65" i="5"/>
  <c r="AZ64" i="5"/>
  <c r="BV64" i="5"/>
  <c r="AD64" i="5"/>
  <c r="CA63" i="5"/>
  <c r="AI63" i="5"/>
  <c r="BJ62" i="5"/>
  <c r="CF62" i="5"/>
  <c r="AN62" i="5"/>
  <c r="AX62" i="5"/>
  <c r="BT62" i="5"/>
  <c r="AB62" i="5"/>
  <c r="BY61" i="5"/>
  <c r="AG61" i="5"/>
  <c r="CD60" i="5"/>
  <c r="AL60" i="5"/>
  <c r="AV60" i="5"/>
  <c r="BR60" i="5"/>
  <c r="Z60" i="5"/>
  <c r="BA59" i="5"/>
  <c r="BW59" i="5"/>
  <c r="AE59" i="5"/>
  <c r="BF58" i="5"/>
  <c r="CB58" i="5"/>
  <c r="AJ58" i="5"/>
  <c r="BK57" i="5"/>
  <c r="CG57" i="5"/>
  <c r="AO57" i="5"/>
  <c r="AY57" i="5"/>
  <c r="BU57" i="5"/>
  <c r="AC57" i="5"/>
  <c r="BZ56" i="5"/>
  <c r="AH56" i="5"/>
  <c r="BI55" i="5"/>
  <c r="CE55" i="5"/>
  <c r="AM55" i="5"/>
  <c r="AW55" i="5"/>
  <c r="BS55" i="5"/>
  <c r="AA55" i="5"/>
  <c r="BX54" i="5"/>
  <c r="AF54" i="5"/>
  <c r="BG53" i="5"/>
  <c r="CC53" i="5"/>
  <c r="AK53" i="5"/>
  <c r="AU53" i="5"/>
  <c r="BQ53" i="5"/>
  <c r="Y53" i="5"/>
  <c r="AZ52" i="5"/>
  <c r="BV52" i="5"/>
  <c r="AD52" i="5"/>
  <c r="BE51" i="5"/>
  <c r="CA51" i="5"/>
  <c r="AI51" i="5"/>
  <c r="CF50" i="5"/>
  <c r="AN50" i="5"/>
  <c r="BT50" i="5"/>
  <c r="AB50" i="5"/>
  <c r="BY49" i="5"/>
  <c r="AG49" i="5"/>
  <c r="BH48" i="5"/>
  <c r="CD48" i="5"/>
  <c r="AL48" i="5"/>
  <c r="BR48" i="5"/>
  <c r="Z48" i="5"/>
  <c r="BW47" i="5"/>
  <c r="AE47" i="5"/>
  <c r="BF46" i="5"/>
  <c r="CB46" i="5"/>
  <c r="AJ46" i="5"/>
  <c r="BK45" i="5"/>
  <c r="CG45" i="5"/>
  <c r="AO45" i="5"/>
  <c r="AY45" i="5"/>
  <c r="BU45" i="5"/>
  <c r="AC45" i="5"/>
  <c r="BD44" i="5"/>
  <c r="BZ44" i="5"/>
  <c r="AH44" i="5"/>
  <c r="BI43" i="5"/>
  <c r="CE43" i="5"/>
  <c r="AM43" i="5"/>
  <c r="BS43" i="5"/>
  <c r="AA43" i="5"/>
  <c r="BX42" i="5"/>
  <c r="AF42" i="5"/>
  <c r="CC41" i="5"/>
  <c r="AK41" i="5"/>
  <c r="BQ41" i="5"/>
  <c r="Y41" i="5"/>
  <c r="BV40" i="5"/>
  <c r="AD40" i="5"/>
  <c r="CA39" i="5"/>
  <c r="AI39" i="5"/>
  <c r="CF38" i="5"/>
  <c r="AN38" i="5"/>
  <c r="BT38" i="5"/>
  <c r="AB38" i="5"/>
  <c r="BY37" i="5"/>
  <c r="AG37" i="5"/>
  <c r="CD36" i="5"/>
  <c r="AL36" i="5"/>
  <c r="BR36" i="5"/>
  <c r="Z36" i="5"/>
  <c r="BW35" i="5"/>
  <c r="AE35" i="5"/>
  <c r="CB34" i="5"/>
  <c r="AJ34" i="5"/>
  <c r="CG33" i="5"/>
  <c r="AO33" i="5"/>
  <c r="AY33" i="5"/>
  <c r="BU33" i="5"/>
  <c r="AC33" i="5"/>
  <c r="BZ32" i="5"/>
  <c r="AH32" i="5"/>
  <c r="CE31" i="5"/>
  <c r="AM31" i="5"/>
  <c r="BS31" i="5"/>
  <c r="AA31" i="5"/>
  <c r="BX30" i="5"/>
  <c r="AF30" i="5"/>
  <c r="CC29" i="5"/>
  <c r="AK29" i="5"/>
  <c r="AU29" i="5"/>
  <c r="Y29" i="5"/>
  <c r="BQ29" i="5"/>
  <c r="AZ28" i="5"/>
  <c r="BV28" i="5"/>
  <c r="AD28" i="5"/>
  <c r="CA27" i="5"/>
  <c r="AI27" i="5"/>
  <c r="CF26" i="5"/>
  <c r="AN26" i="5"/>
  <c r="BT26" i="5"/>
  <c r="AB26" i="5"/>
  <c r="AG25" i="5"/>
  <c r="BY25" i="5"/>
  <c r="CD24" i="5"/>
  <c r="AL24" i="5"/>
  <c r="BR24" i="5"/>
  <c r="Z24" i="5"/>
  <c r="BW23" i="5"/>
  <c r="AE23" i="5"/>
  <c r="BF22" i="5"/>
  <c r="CB22" i="5"/>
  <c r="AJ22" i="5"/>
  <c r="BK21" i="5"/>
  <c r="CG21" i="5"/>
  <c r="AO21" i="5"/>
  <c r="BU21" i="5"/>
  <c r="AC21" i="5"/>
  <c r="BZ20" i="5"/>
  <c r="AH20" i="5"/>
  <c r="CE19" i="5"/>
  <c r="AM19" i="5"/>
  <c r="BS19" i="5"/>
  <c r="AA19" i="5"/>
  <c r="BX18" i="5"/>
  <c r="AF18" i="5"/>
  <c r="CC17" i="5"/>
  <c r="AK17" i="5"/>
  <c r="BQ17" i="5"/>
  <c r="Y17" i="5"/>
  <c r="BV16" i="5"/>
  <c r="AD16" i="5"/>
  <c r="CA15" i="5"/>
  <c r="AI15" i="5"/>
  <c r="CF14" i="5"/>
  <c r="AN14" i="5"/>
  <c r="BT14" i="5"/>
  <c r="AB14" i="5"/>
  <c r="BY13" i="5"/>
  <c r="AG13" i="5"/>
  <c r="CD12" i="5"/>
  <c r="AL12" i="5"/>
  <c r="BR12" i="5"/>
  <c r="Z12" i="5"/>
  <c r="BW11" i="5"/>
  <c r="AE11" i="5"/>
  <c r="CB10" i="5"/>
  <c r="AJ10" i="5"/>
  <c r="BK9" i="5"/>
  <c r="CG9" i="5"/>
  <c r="AO9" i="5"/>
  <c r="BU9" i="5"/>
  <c r="AC9" i="5"/>
  <c r="BZ8" i="5"/>
  <c r="AH8" i="5"/>
  <c r="CE7" i="5"/>
  <c r="AM7" i="5"/>
  <c r="BS7" i="5"/>
  <c r="AA7" i="5"/>
  <c r="BX6" i="5"/>
  <c r="AF6" i="5"/>
  <c r="CC5" i="5"/>
  <c r="AK5" i="5"/>
  <c r="BQ5" i="5"/>
  <c r="Y5" i="5"/>
  <c r="BV4" i="5"/>
  <c r="AD4" i="5"/>
  <c r="CA3" i="5"/>
  <c r="AI3" i="5"/>
  <c r="BJ2" i="5"/>
  <c r="CF2" i="5"/>
  <c r="AN2" i="5"/>
  <c r="BT2" i="5"/>
  <c r="AB2" i="5"/>
  <c r="BM64" i="5"/>
  <c r="AQ64" i="5"/>
  <c r="CI64" i="5"/>
  <c r="BM58" i="5"/>
  <c r="CI58" i="5"/>
  <c r="AQ58" i="5"/>
  <c r="BM52" i="5"/>
  <c r="CI52" i="5"/>
  <c r="AQ52" i="5"/>
  <c r="CI46" i="5"/>
  <c r="AQ46" i="5"/>
  <c r="CI40" i="5"/>
  <c r="AQ40" i="5"/>
  <c r="BM34" i="5"/>
  <c r="CI34" i="5"/>
  <c r="AQ34" i="5"/>
  <c r="CI28" i="5"/>
  <c r="AQ28" i="5"/>
  <c r="CI22" i="5"/>
  <c r="AQ22" i="5"/>
  <c r="CI16" i="5"/>
  <c r="AQ16" i="5"/>
  <c r="CI10" i="5"/>
  <c r="AQ10" i="5"/>
  <c r="CI4" i="5"/>
  <c r="AQ4" i="5"/>
  <c r="X54" i="5"/>
  <c r="CL54" i="5"/>
  <c r="CM54" i="5" s="1"/>
  <c r="AT54" i="5"/>
  <c r="BP54" i="5"/>
  <c r="AY64" i="5"/>
  <c r="BU64" i="5"/>
  <c r="AC64" i="5"/>
  <c r="AU60" i="5"/>
  <c r="BQ60" i="5"/>
  <c r="Y60" i="5"/>
  <c r="BV59" i="5"/>
  <c r="AD59" i="5"/>
  <c r="BE58" i="5"/>
  <c r="CA58" i="5"/>
  <c r="AI58" i="5"/>
  <c r="BJ57" i="5"/>
  <c r="CF57" i="5"/>
  <c r="AN57" i="5"/>
  <c r="AX57" i="5"/>
  <c r="BT57" i="5"/>
  <c r="AB57" i="5"/>
  <c r="BC56" i="5"/>
  <c r="BY56" i="5"/>
  <c r="AG56" i="5"/>
  <c r="CD55" i="5"/>
  <c r="AL55" i="5"/>
  <c r="BR55" i="5"/>
  <c r="Z55" i="5"/>
  <c r="BW54" i="5"/>
  <c r="AE54" i="5"/>
  <c r="BF53" i="5"/>
  <c r="CB53" i="5"/>
  <c r="AJ53" i="5"/>
  <c r="BK52" i="5"/>
  <c r="CG52" i="5"/>
  <c r="AO52" i="5"/>
  <c r="AY52" i="5"/>
  <c r="BU52" i="5"/>
  <c r="AC52" i="5"/>
  <c r="BD51" i="5"/>
  <c r="BZ51" i="5"/>
  <c r="AH51" i="5"/>
  <c r="BI50" i="5"/>
  <c r="CE50" i="5"/>
  <c r="AM50" i="5"/>
  <c r="AW50" i="5"/>
  <c r="BS50" i="5"/>
  <c r="AA50" i="5"/>
  <c r="BX49" i="5"/>
  <c r="AF49" i="5"/>
  <c r="BG48" i="5"/>
  <c r="CC48" i="5"/>
  <c r="AK48" i="5"/>
  <c r="BQ48" i="5"/>
  <c r="Y48" i="5"/>
  <c r="AZ47" i="5"/>
  <c r="BV47" i="5"/>
  <c r="AD47" i="5"/>
  <c r="BE46" i="5"/>
  <c r="CA46" i="5"/>
  <c r="AI46" i="5"/>
  <c r="BJ45" i="5"/>
  <c r="CF45" i="5"/>
  <c r="AN45" i="5"/>
  <c r="AX45" i="5"/>
  <c r="BT45" i="5"/>
  <c r="AB45" i="5"/>
  <c r="BY44" i="5"/>
  <c r="AG44" i="5"/>
  <c r="BH43" i="5"/>
  <c r="CD43" i="5"/>
  <c r="AL43" i="5"/>
  <c r="BR43" i="5"/>
  <c r="Z43" i="5"/>
  <c r="BW42" i="5"/>
  <c r="AE42" i="5"/>
  <c r="CB41" i="5"/>
  <c r="AJ41" i="5"/>
  <c r="CG40" i="5"/>
  <c r="AO40" i="5"/>
  <c r="BU40" i="5"/>
  <c r="AC40" i="5"/>
  <c r="BZ39" i="5"/>
  <c r="AH39" i="5"/>
  <c r="CE38" i="5"/>
  <c r="AM38" i="5"/>
  <c r="BS38" i="5"/>
  <c r="AA38" i="5"/>
  <c r="BX37" i="5"/>
  <c r="AF37" i="5"/>
  <c r="CC36" i="5"/>
  <c r="AK36" i="5"/>
  <c r="BQ36" i="5"/>
  <c r="Y36" i="5"/>
  <c r="BV35" i="5"/>
  <c r="AD35" i="5"/>
  <c r="CA34" i="5"/>
  <c r="AI34" i="5"/>
  <c r="CF33" i="5"/>
  <c r="AN33" i="5"/>
  <c r="AX33" i="5"/>
  <c r="BT33" i="5"/>
  <c r="AB33" i="5"/>
  <c r="BY32" i="5"/>
  <c r="AG32" i="5"/>
  <c r="CD31" i="5"/>
  <c r="AL31" i="5"/>
  <c r="BR31" i="5"/>
  <c r="Z31" i="5"/>
  <c r="BW30" i="5"/>
  <c r="AE30" i="5"/>
  <c r="CB29" i="5"/>
  <c r="AJ29" i="5"/>
  <c r="CG28" i="5"/>
  <c r="AO28" i="5"/>
  <c r="BU28" i="5"/>
  <c r="AC28" i="5"/>
  <c r="BD27" i="5"/>
  <c r="BZ27" i="5"/>
  <c r="AH27" i="5"/>
  <c r="BI26" i="5"/>
  <c r="CE26" i="5"/>
  <c r="AM26" i="5"/>
  <c r="BS26" i="5"/>
  <c r="AA26" i="5"/>
  <c r="BX25" i="5"/>
  <c r="AF25" i="5"/>
  <c r="CC24" i="5"/>
  <c r="AK24" i="5"/>
  <c r="BQ24" i="5"/>
  <c r="Y24" i="5"/>
  <c r="BV23" i="5"/>
  <c r="AD23" i="5"/>
  <c r="BE22" i="5"/>
  <c r="CA22" i="5"/>
  <c r="AI22" i="5"/>
  <c r="BJ21" i="5"/>
  <c r="CF21" i="5"/>
  <c r="AN21" i="5"/>
  <c r="BT21" i="5"/>
  <c r="AB21" i="5"/>
  <c r="BY20" i="5"/>
  <c r="AG20" i="5"/>
  <c r="CD19" i="5"/>
  <c r="AL19" i="5"/>
  <c r="BR19" i="5"/>
  <c r="Z19" i="5"/>
  <c r="BW18" i="5"/>
  <c r="AE18" i="5"/>
  <c r="CB17" i="5"/>
  <c r="AJ17" i="5"/>
  <c r="CG16" i="5"/>
  <c r="AO16" i="5"/>
  <c r="BU16" i="5"/>
  <c r="AC16" i="5"/>
  <c r="BZ15" i="5"/>
  <c r="AH15" i="5"/>
  <c r="CE14" i="5"/>
  <c r="AM14" i="5"/>
  <c r="BS14" i="5"/>
  <c r="AA14" i="5"/>
  <c r="BX13" i="5"/>
  <c r="AF13" i="5"/>
  <c r="CC12" i="5"/>
  <c r="AK12" i="5"/>
  <c r="BQ12" i="5"/>
  <c r="Y12" i="5"/>
  <c r="BV11" i="5"/>
  <c r="AD11" i="5"/>
  <c r="CA10" i="5"/>
  <c r="AI10" i="5"/>
  <c r="CF9" i="5"/>
  <c r="AN9" i="5"/>
  <c r="AX9" i="5"/>
  <c r="BT9" i="5"/>
  <c r="AB9" i="5"/>
  <c r="BY8" i="5"/>
  <c r="AG8" i="5"/>
  <c r="CD7" i="5"/>
  <c r="AL7" i="5"/>
  <c r="BR7" i="5"/>
  <c r="Z7" i="5"/>
  <c r="BW6" i="5"/>
  <c r="AE6" i="5"/>
  <c r="CB5" i="5"/>
  <c r="AJ5" i="5"/>
  <c r="CG4" i="5"/>
  <c r="AO4" i="5"/>
  <c r="BU4" i="5"/>
  <c r="AC4" i="5"/>
  <c r="BZ3" i="5"/>
  <c r="AH3" i="5"/>
  <c r="BI2" i="5"/>
  <c r="CE2" i="5"/>
  <c r="AM2" i="5"/>
  <c r="AW2" i="5"/>
  <c r="BS2" i="5"/>
  <c r="AA2" i="5"/>
  <c r="BL64" i="5"/>
  <c r="CH64" i="5"/>
  <c r="AP64" i="5"/>
  <c r="BL58" i="5"/>
  <c r="CH58" i="5"/>
  <c r="AP58" i="5"/>
  <c r="BL52" i="5"/>
  <c r="CH52" i="5"/>
  <c r="AP52" i="5"/>
  <c r="CH46" i="5"/>
  <c r="AP46" i="5"/>
  <c r="BL40" i="5"/>
  <c r="CH40" i="5"/>
  <c r="AP40" i="5"/>
  <c r="BL34" i="5"/>
  <c r="CH34" i="5"/>
  <c r="AP34" i="5"/>
  <c r="CH28" i="5"/>
  <c r="AP28" i="5"/>
  <c r="CH22" i="5"/>
  <c r="AP22" i="5"/>
  <c r="CH16" i="5"/>
  <c r="AP16" i="5"/>
  <c r="CH10" i="5"/>
  <c r="AP10" i="5"/>
  <c r="CH4" i="5"/>
  <c r="AP4" i="5"/>
  <c r="X42" i="5"/>
  <c r="CL42" i="5"/>
  <c r="CM42" i="5" s="1"/>
  <c r="BP42" i="5"/>
  <c r="AT42" i="5"/>
  <c r="BD63" i="5"/>
  <c r="BZ63" i="5"/>
  <c r="AH63" i="5"/>
  <c r="BQ67" i="5"/>
  <c r="Y67" i="5"/>
  <c r="CB60" i="5"/>
  <c r="AJ60" i="5"/>
  <c r="BZ58" i="5"/>
  <c r="AH58" i="5"/>
  <c r="CC55" i="5"/>
  <c r="AK55" i="5"/>
  <c r="BV54" i="5"/>
  <c r="AD54" i="5"/>
  <c r="CA53" i="5"/>
  <c r="AI53" i="5"/>
  <c r="CF52" i="5"/>
  <c r="AN52" i="5"/>
  <c r="BT52" i="5"/>
  <c r="AB52" i="5"/>
  <c r="BY51" i="5"/>
  <c r="AG51" i="5"/>
  <c r="CD50" i="5"/>
  <c r="AL50" i="5"/>
  <c r="BR50" i="5"/>
  <c r="Z50" i="5"/>
  <c r="BW49" i="5"/>
  <c r="AE49" i="5"/>
  <c r="CB48" i="5"/>
  <c r="AJ48" i="5"/>
  <c r="CG47" i="5"/>
  <c r="AO47" i="5"/>
  <c r="BU47" i="5"/>
  <c r="AC47" i="5"/>
  <c r="BZ46" i="5"/>
  <c r="AH46" i="5"/>
  <c r="CE45" i="5"/>
  <c r="AM45" i="5"/>
  <c r="BS45" i="5"/>
  <c r="AA45" i="5"/>
  <c r="BX44" i="5"/>
  <c r="AF44" i="5"/>
  <c r="CC43" i="5"/>
  <c r="AK43" i="5"/>
  <c r="BQ43" i="5"/>
  <c r="Y43" i="5"/>
  <c r="BV42" i="5"/>
  <c r="AD42" i="5"/>
  <c r="CA41" i="5"/>
  <c r="AI41" i="5"/>
  <c r="CF40" i="5"/>
  <c r="AN40" i="5"/>
  <c r="BT40" i="5"/>
  <c r="AB40" i="5"/>
  <c r="BY39" i="5"/>
  <c r="AG39" i="5"/>
  <c r="CD38" i="5"/>
  <c r="AL38" i="5"/>
  <c r="BR38" i="5"/>
  <c r="Z38" i="5"/>
  <c r="BW37" i="5"/>
  <c r="AE37" i="5"/>
  <c r="CB36" i="5"/>
  <c r="AJ36" i="5"/>
  <c r="CG35" i="5"/>
  <c r="AO35" i="5"/>
  <c r="BU35" i="5"/>
  <c r="AC35" i="5"/>
  <c r="BZ34" i="5"/>
  <c r="AH34" i="5"/>
  <c r="CE33" i="5"/>
  <c r="AM33" i="5"/>
  <c r="BS33" i="5"/>
  <c r="AA33" i="5"/>
  <c r="BX32" i="5"/>
  <c r="AF32" i="5"/>
  <c r="CC31" i="5"/>
  <c r="AK31" i="5"/>
  <c r="BQ31" i="5"/>
  <c r="Y31" i="5"/>
  <c r="BV30" i="5"/>
  <c r="AD30" i="5"/>
  <c r="CA29" i="5"/>
  <c r="AI29" i="5"/>
  <c r="CF28" i="5"/>
  <c r="AN28" i="5"/>
  <c r="BT28" i="5"/>
  <c r="AB28" i="5"/>
  <c r="BY27" i="5"/>
  <c r="AG27" i="5"/>
  <c r="CD26" i="5"/>
  <c r="AL26" i="5"/>
  <c r="BR26" i="5"/>
  <c r="Z26" i="5"/>
  <c r="BW25" i="5"/>
  <c r="AE25" i="5"/>
  <c r="CB24" i="5"/>
  <c r="AJ24" i="5"/>
  <c r="CG23" i="5"/>
  <c r="AO23" i="5"/>
  <c r="BU23" i="5"/>
  <c r="AC23" i="5"/>
  <c r="BZ22" i="5"/>
  <c r="AH22" i="5"/>
  <c r="CE21" i="5"/>
  <c r="AM21" i="5"/>
  <c r="BS21" i="5"/>
  <c r="AA21" i="5"/>
  <c r="BX20" i="5"/>
  <c r="AF20" i="5"/>
  <c r="CC19" i="5"/>
  <c r="AK19" i="5"/>
  <c r="BQ19" i="5"/>
  <c r="Y19" i="5"/>
  <c r="BV18" i="5"/>
  <c r="AD18" i="5"/>
  <c r="CA17" i="5"/>
  <c r="AI17" i="5"/>
  <c r="CF16" i="5"/>
  <c r="AN16" i="5"/>
  <c r="BT16" i="5"/>
  <c r="AB16" i="5"/>
  <c r="BY15" i="5"/>
  <c r="AG15" i="5"/>
  <c r="CD14" i="5"/>
  <c r="AL14" i="5"/>
  <c r="BR14" i="5"/>
  <c r="Z14" i="5"/>
  <c r="BW13" i="5"/>
  <c r="AE13" i="5"/>
  <c r="CB12" i="5"/>
  <c r="AJ12" i="5"/>
  <c r="CG11" i="5"/>
  <c r="AO11" i="5"/>
  <c r="BU11" i="5"/>
  <c r="AC11" i="5"/>
  <c r="BZ10" i="5"/>
  <c r="AH10" i="5"/>
  <c r="CE9" i="5"/>
  <c r="AM9" i="5"/>
  <c r="BS9" i="5"/>
  <c r="AA9" i="5"/>
  <c r="BX8" i="5"/>
  <c r="AF8" i="5"/>
  <c r="CC7" i="5"/>
  <c r="AK7" i="5"/>
  <c r="BQ7" i="5"/>
  <c r="Y7" i="5"/>
  <c r="BV6" i="5"/>
  <c r="AD6" i="5"/>
  <c r="CA5" i="5"/>
  <c r="AI5" i="5"/>
  <c r="CF4" i="5"/>
  <c r="AN4" i="5"/>
  <c r="BT4" i="5"/>
  <c r="AB4" i="5"/>
  <c r="BY3" i="5"/>
  <c r="AG3" i="5"/>
  <c r="CD2" i="5"/>
  <c r="AL2" i="5"/>
  <c r="BR2" i="5"/>
  <c r="Z2" i="5"/>
  <c r="AQ63" i="5"/>
  <c r="CI63" i="5"/>
  <c r="AQ57" i="5"/>
  <c r="CI57" i="5"/>
  <c r="CI51" i="5"/>
  <c r="AQ51" i="5"/>
  <c r="AQ45" i="5"/>
  <c r="CI45" i="5"/>
  <c r="AQ39" i="5"/>
  <c r="CI39" i="5"/>
  <c r="CI33" i="5"/>
  <c r="AQ33" i="5"/>
  <c r="CI27" i="5"/>
  <c r="AQ27" i="5"/>
  <c r="CI21" i="5"/>
  <c r="AQ21" i="5"/>
  <c r="CI15" i="5"/>
  <c r="AQ15" i="5"/>
  <c r="CI9" i="5"/>
  <c r="AQ9" i="5"/>
  <c r="CI3" i="5"/>
  <c r="AQ3" i="5"/>
  <c r="BO58" i="5"/>
  <c r="CO58" i="5" s="1"/>
  <c r="BO54" i="5"/>
  <c r="CO54" i="5" s="1"/>
  <c r="BO43" i="5"/>
  <c r="CO43" i="5" s="1"/>
  <c r="BO66" i="5"/>
  <c r="CO66" i="5" s="1"/>
  <c r="BO64" i="5"/>
  <c r="CO64" i="5" s="1"/>
  <c r="AW60" i="5"/>
  <c r="BJ55" i="5"/>
  <c r="BE44" i="5"/>
  <c r="BF39" i="5"/>
  <c r="AV29" i="5"/>
  <c r="AU22" i="5"/>
  <c r="BK14" i="5"/>
  <c r="AZ9" i="5"/>
  <c r="BE8" i="5"/>
  <c r="BC6" i="5"/>
  <c r="BA4" i="5"/>
  <c r="BL53" i="5"/>
  <c r="BB68" i="5"/>
  <c r="BG67" i="5"/>
  <c r="AU67" i="5"/>
  <c r="BE68" i="5"/>
  <c r="AY62" i="5"/>
  <c r="AU58" i="5"/>
  <c r="BK50" i="5"/>
  <c r="AU46" i="5"/>
  <c r="BD37" i="5"/>
  <c r="BE32" i="5"/>
  <c r="BI24" i="5"/>
  <c r="BC18" i="5"/>
  <c r="BD13" i="5"/>
  <c r="BJ7" i="5"/>
  <c r="BH5" i="5"/>
  <c r="BF3" i="5"/>
  <c r="AY2" i="5"/>
  <c r="BL59" i="5"/>
  <c r="BA68" i="5"/>
  <c r="BF67" i="5"/>
  <c r="BK66" i="5"/>
  <c r="BF63" i="5"/>
  <c r="BA52" i="5"/>
  <c r="BB47" i="5"/>
  <c r="BA40" i="5"/>
  <c r="AU34" i="5"/>
  <c r="BK26" i="5"/>
  <c r="BJ19" i="5"/>
  <c r="BB11" i="5"/>
  <c r="AV64" i="5"/>
  <c r="BI59" i="5"/>
  <c r="AV52" i="5"/>
  <c r="BB46" i="5"/>
  <c r="BC41" i="5"/>
  <c r="AW35" i="5"/>
  <c r="BJ30" i="5"/>
  <c r="AY25" i="5"/>
  <c r="AZ20" i="5"/>
  <c r="BA15" i="5"/>
  <c r="AW11" i="5"/>
  <c r="AX6" i="5"/>
  <c r="BM62" i="5"/>
  <c r="BM14" i="5"/>
  <c r="BA64" i="5"/>
  <c r="AZ57" i="5"/>
  <c r="BD49" i="5"/>
  <c r="AX43" i="5"/>
  <c r="AY38" i="5"/>
  <c r="BJ31" i="5"/>
  <c r="BD25" i="5"/>
  <c r="BE20" i="5"/>
  <c r="BI12" i="5"/>
  <c r="BJ66" i="5"/>
  <c r="BA63" i="5"/>
  <c r="BG57" i="5"/>
  <c r="BJ54" i="5"/>
  <c r="BK49" i="5"/>
  <c r="BG45" i="5"/>
  <c r="AV40" i="5"/>
  <c r="BI35" i="5"/>
  <c r="BE31" i="5"/>
  <c r="BF26" i="5"/>
  <c r="BB22" i="5"/>
  <c r="BC17" i="5"/>
  <c r="AY13" i="5"/>
  <c r="AU9" i="5"/>
  <c r="BH4" i="5"/>
  <c r="BM68" i="5"/>
  <c r="BM26" i="5"/>
  <c r="BK68" i="5"/>
  <c r="AY68" i="5"/>
  <c r="BD67" i="5"/>
  <c r="BJ67" i="5"/>
  <c r="BD61" i="5"/>
  <c r="BF51" i="5"/>
  <c r="AZ45" i="5"/>
  <c r="BK38" i="5"/>
  <c r="BH29" i="5"/>
  <c r="BG22" i="5"/>
  <c r="BF15" i="5"/>
  <c r="AZ68" i="5"/>
  <c r="BK61" i="5"/>
  <c r="BB58" i="5"/>
  <c r="BE55" i="5"/>
  <c r="BF50" i="5"/>
  <c r="AW47" i="5"/>
  <c r="AX42" i="5"/>
  <c r="BF38" i="5"/>
  <c r="BG33" i="5"/>
  <c r="BA27" i="5"/>
  <c r="BG21" i="5"/>
  <c r="AX18" i="5"/>
  <c r="BD12" i="5"/>
  <c r="AZ8" i="5"/>
  <c r="BF2" i="5"/>
  <c r="BM32" i="5"/>
  <c r="AV65" i="5"/>
  <c r="AV53" i="5"/>
  <c r="BG46" i="5"/>
  <c r="BI36" i="5"/>
  <c r="AX31" i="5"/>
  <c r="AW24" i="5"/>
  <c r="AV17" i="5"/>
  <c r="BG10" i="5"/>
  <c r="BC65" i="5"/>
  <c r="AY61" i="5"/>
  <c r="BC53" i="5"/>
  <c r="BD48" i="5"/>
  <c r="BE43" i="5"/>
  <c r="BK37" i="5"/>
  <c r="AU33" i="5"/>
  <c r="BH28" i="5"/>
  <c r="BI23" i="5"/>
  <c r="BH16" i="5"/>
  <c r="BE7" i="5"/>
  <c r="BA3" i="5"/>
  <c r="BM38" i="5"/>
  <c r="BC66" i="5"/>
  <c r="BB59" i="5"/>
  <c r="BC54" i="5"/>
  <c r="AW48" i="5"/>
  <c r="AV41" i="5"/>
  <c r="BG34" i="5"/>
  <c r="BA28" i="5"/>
  <c r="BH17" i="5"/>
  <c r="AX66" i="5"/>
  <c r="BD60" i="5"/>
  <c r="AZ56" i="5"/>
  <c r="BA51" i="5"/>
  <c r="BI47" i="5"/>
  <c r="BJ42" i="5"/>
  <c r="AY37" i="5"/>
  <c r="AZ32" i="5"/>
  <c r="AV28" i="5"/>
  <c r="AW23" i="5"/>
  <c r="BJ18" i="5"/>
  <c r="BK13" i="5"/>
  <c r="BG9" i="5"/>
  <c r="AV4" i="5"/>
  <c r="BM50" i="5"/>
  <c r="BM2" i="5"/>
  <c r="BK62" i="5"/>
  <c r="BG58" i="5"/>
  <c r="AX55" i="5"/>
  <c r="BI48" i="5"/>
  <c r="BH41" i="5"/>
  <c r="AZ33" i="5"/>
  <c r="AY26" i="5"/>
  <c r="AX19" i="5"/>
  <c r="AW12" i="5"/>
  <c r="BH64" i="5"/>
  <c r="AW59" i="5"/>
  <c r="BH52" i="5"/>
  <c r="AZ44" i="5"/>
  <c r="BA39" i="5"/>
  <c r="BB34" i="5"/>
  <c r="AX30" i="5"/>
  <c r="BD24" i="5"/>
  <c r="BE19" i="5"/>
  <c r="BF14" i="5"/>
  <c r="BB10" i="5"/>
  <c r="BC5" i="5"/>
  <c r="BM56" i="5"/>
  <c r="BM8" i="5"/>
  <c r="AX67" i="5"/>
  <c r="BI60" i="5"/>
  <c r="BE56" i="5"/>
  <c r="AY50" i="5"/>
  <c r="BC42" i="5"/>
  <c r="BB35" i="5"/>
  <c r="BC30" i="5"/>
  <c r="BB23" i="5"/>
  <c r="BA16" i="5"/>
  <c r="BE67" i="5"/>
  <c r="BF62" i="5"/>
  <c r="AU57" i="5"/>
  <c r="AX54" i="5"/>
  <c r="AY49" i="5"/>
  <c r="AU45" i="5"/>
  <c r="BH40" i="5"/>
  <c r="BD36" i="5"/>
  <c r="BC29" i="5"/>
  <c r="BK25" i="5"/>
  <c r="AU21" i="5"/>
  <c r="AV16" i="5"/>
  <c r="BI11" i="5"/>
  <c r="BJ6" i="5"/>
  <c r="BM44" i="5"/>
  <c r="BM20" i="5"/>
  <c r="BH65" i="5"/>
  <c r="BH53" i="5"/>
  <c r="BJ43" i="5"/>
  <c r="AW36" i="5"/>
  <c r="BF27" i="5"/>
  <c r="AZ21" i="5"/>
  <c r="AY14" i="5"/>
  <c r="AU10" i="5"/>
  <c r="AX7" i="5"/>
  <c r="AV5" i="5"/>
  <c r="BK2" i="5"/>
  <c r="BL65" i="5"/>
  <c r="BL47" i="5"/>
  <c r="BL41" i="5"/>
  <c r="BL35" i="5"/>
  <c r="BL29" i="5"/>
  <c r="BL23" i="5"/>
  <c r="BL17" i="5"/>
  <c r="BL11" i="5"/>
  <c r="BL5" i="5"/>
  <c r="AZ66" i="5"/>
  <c r="BJ64" i="5"/>
  <c r="AX64" i="5"/>
  <c r="BK59" i="5"/>
  <c r="AY59" i="5"/>
  <c r="AZ54" i="5"/>
  <c r="BJ52" i="5"/>
  <c r="AX52" i="5"/>
  <c r="BA49" i="5"/>
  <c r="BI45" i="5"/>
  <c r="AW45" i="5"/>
  <c r="AZ42" i="5"/>
  <c r="BJ40" i="5"/>
  <c r="AX40" i="5"/>
  <c r="BC39" i="5"/>
  <c r="AV38" i="5"/>
  <c r="BA37" i="5"/>
  <c r="BF36" i="5"/>
  <c r="BK35" i="5"/>
  <c r="AY35" i="5"/>
  <c r="BD34" i="5"/>
  <c r="BI33" i="5"/>
  <c r="AW33" i="5"/>
  <c r="AU31" i="5"/>
  <c r="AZ30" i="5"/>
  <c r="BE29" i="5"/>
  <c r="BJ28" i="5"/>
  <c r="AX28" i="5"/>
  <c r="AV26" i="5"/>
  <c r="BA25" i="5"/>
  <c r="BF24" i="5"/>
  <c r="BK23" i="5"/>
  <c r="AY23" i="5"/>
  <c r="BD22" i="5"/>
  <c r="BI21" i="5"/>
  <c r="AW21" i="5"/>
  <c r="BB20" i="5"/>
  <c r="BG19" i="5"/>
  <c r="AU19" i="5"/>
  <c r="AZ18" i="5"/>
  <c r="BE17" i="5"/>
  <c r="BJ16" i="5"/>
  <c r="AX16" i="5"/>
  <c r="BC15" i="5"/>
  <c r="BH14" i="5"/>
  <c r="AV14" i="5"/>
  <c r="BA13" i="5"/>
  <c r="BF12" i="5"/>
  <c r="BK11" i="5"/>
  <c r="AY11" i="5"/>
  <c r="BD10" i="5"/>
  <c r="BI9" i="5"/>
  <c r="AW9" i="5"/>
  <c r="BB8" i="5"/>
  <c r="BG7" i="5"/>
  <c r="AU7" i="5"/>
  <c r="AZ6" i="5"/>
  <c r="BE5" i="5"/>
  <c r="BJ4" i="5"/>
  <c r="AX4" i="5"/>
  <c r="BC3" i="5"/>
  <c r="BH2" i="5"/>
  <c r="AV2" i="5"/>
  <c r="BM33" i="5"/>
  <c r="BM27" i="5"/>
  <c r="BM21" i="5"/>
  <c r="BM15" i="5"/>
  <c r="BM3" i="5"/>
  <c r="BN66" i="5"/>
  <c r="BN60" i="5"/>
  <c r="BN54" i="5"/>
  <c r="BN42" i="5"/>
  <c r="BN36" i="5"/>
  <c r="BN30" i="5"/>
  <c r="BN24" i="5"/>
  <c r="BN18" i="5"/>
  <c r="BN12" i="5"/>
  <c r="BN6" i="5"/>
  <c r="AV62" i="5"/>
  <c r="BD52" i="5"/>
  <c r="BM39" i="5"/>
  <c r="BI64" i="5"/>
  <c r="AW64" i="5"/>
  <c r="BJ59" i="5"/>
  <c r="AX59" i="5"/>
  <c r="BH57" i="5"/>
  <c r="AV57" i="5"/>
  <c r="BD53" i="5"/>
  <c r="BI52" i="5"/>
  <c r="AW52" i="5"/>
  <c r="BJ47" i="5"/>
  <c r="BH45" i="5"/>
  <c r="AV45" i="5"/>
  <c r="BK42" i="5"/>
  <c r="AY42" i="5"/>
  <c r="AW40" i="5"/>
  <c r="BB39" i="5"/>
  <c r="BG38" i="5"/>
  <c r="AU38" i="5"/>
  <c r="AZ37" i="5"/>
  <c r="BE36" i="5"/>
  <c r="BJ35" i="5"/>
  <c r="AX35" i="5"/>
  <c r="BC34" i="5"/>
  <c r="BH33" i="5"/>
  <c r="AV33" i="5"/>
  <c r="BK30" i="5"/>
  <c r="AY30" i="5"/>
  <c r="BD29" i="5"/>
  <c r="BI28" i="5"/>
  <c r="AW28" i="5"/>
  <c r="BB27" i="5"/>
  <c r="BG26" i="5"/>
  <c r="AU26" i="5"/>
  <c r="AZ25" i="5"/>
  <c r="BE24" i="5"/>
  <c r="BJ23" i="5"/>
  <c r="BC22" i="5"/>
  <c r="BH21" i="5"/>
  <c r="AV21" i="5"/>
  <c r="BF19" i="5"/>
  <c r="BK18" i="5"/>
  <c r="AY18" i="5"/>
  <c r="BD17" i="5"/>
  <c r="BI16" i="5"/>
  <c r="AW16" i="5"/>
  <c r="BB15" i="5"/>
  <c r="BG14" i="5"/>
  <c r="AU14" i="5"/>
  <c r="AZ13" i="5"/>
  <c r="BE12" i="5"/>
  <c r="BJ11" i="5"/>
  <c r="AX11" i="5"/>
  <c r="BC10" i="5"/>
  <c r="BH9" i="5"/>
  <c r="AV9" i="5"/>
  <c r="BA8" i="5"/>
  <c r="BF7" i="5"/>
  <c r="BK6" i="5"/>
  <c r="AY6" i="5"/>
  <c r="BD5" i="5"/>
  <c r="BI4" i="5"/>
  <c r="AW4" i="5"/>
  <c r="BB3" i="5"/>
  <c r="BL57" i="5"/>
  <c r="BL51" i="5"/>
  <c r="BL39" i="5"/>
  <c r="BL27" i="5"/>
  <c r="BL21" i="5"/>
  <c r="BL15" i="5"/>
  <c r="BL9" i="5"/>
  <c r="BL3" i="5"/>
  <c r="BO41" i="5"/>
  <c r="CO41" i="5" s="1"/>
  <c r="BO35" i="5"/>
  <c r="CO35" i="5" s="1"/>
  <c r="BO23" i="5"/>
  <c r="CO23" i="5" s="1"/>
  <c r="BO17" i="5"/>
  <c r="CO17" i="5" s="1"/>
  <c r="BO11" i="5"/>
  <c r="CO11" i="5" s="1"/>
  <c r="BO5" i="5"/>
  <c r="CO5" i="5" s="1"/>
  <c r="AU2" i="5"/>
  <c r="BC63" i="5"/>
  <c r="AU62" i="5"/>
  <c r="BF60" i="5"/>
  <c r="BK54" i="5"/>
  <c r="BM49" i="5"/>
  <c r="BO29" i="5"/>
  <c r="CO29" i="5" s="1"/>
  <c r="BM9" i="5"/>
  <c r="BN41" i="5"/>
  <c r="BN35" i="5"/>
  <c r="BN23" i="5"/>
  <c r="BN17" i="5"/>
  <c r="BG2" i="5"/>
  <c r="BO2" i="5"/>
  <c r="CO2" i="5" s="1"/>
  <c r="AY66" i="5"/>
  <c r="BB63" i="5"/>
  <c r="BE60" i="5"/>
  <c r="BB56" i="5"/>
  <c r="BG55" i="5"/>
  <c r="BO53" i="5"/>
  <c r="CO53" i="5" s="1"/>
  <c r="BO47" i="5"/>
  <c r="CO47" i="5" s="1"/>
  <c r="BM45" i="5"/>
  <c r="BN29" i="5"/>
  <c r="BH26" i="5"/>
  <c r="BE62" i="5"/>
  <c r="BF57" i="5"/>
  <c r="BD55" i="5"/>
  <c r="AZ51" i="5"/>
  <c r="BE50" i="5"/>
  <c r="BC48" i="5"/>
  <c r="BD43" i="5"/>
  <c r="BI42" i="5"/>
  <c r="BG40" i="5"/>
  <c r="AU40" i="5"/>
  <c r="BJ37" i="5"/>
  <c r="AX37" i="5"/>
  <c r="BC36" i="5"/>
  <c r="AV35" i="5"/>
  <c r="BA34" i="5"/>
  <c r="BF33" i="5"/>
  <c r="BK32" i="5"/>
  <c r="AY32" i="5"/>
  <c r="BD31" i="5"/>
  <c r="AW30" i="5"/>
  <c r="BB29" i="5"/>
  <c r="BG28" i="5"/>
  <c r="AU28" i="5"/>
  <c r="BE26" i="5"/>
  <c r="BJ25" i="5"/>
  <c r="AX25" i="5"/>
  <c r="BC24" i="5"/>
  <c r="BH23" i="5"/>
  <c r="AV23" i="5"/>
  <c r="BA22" i="5"/>
  <c r="BF21" i="5"/>
  <c r="BK20" i="5"/>
  <c r="BD19" i="5"/>
  <c r="AW18" i="5"/>
  <c r="BB17" i="5"/>
  <c r="BG16" i="5"/>
  <c r="AU16" i="5"/>
  <c r="AZ15" i="5"/>
  <c r="BE14" i="5"/>
  <c r="BJ13" i="5"/>
  <c r="AX13" i="5"/>
  <c r="BC12" i="5"/>
  <c r="AV11" i="5"/>
  <c r="BA10" i="5"/>
  <c r="BF9" i="5"/>
  <c r="BK8" i="5"/>
  <c r="AY8" i="5"/>
  <c r="BD7" i="5"/>
  <c r="BI6" i="5"/>
  <c r="AW6" i="5"/>
  <c r="BB5" i="5"/>
  <c r="BG4" i="5"/>
  <c r="AU4" i="5"/>
  <c r="AZ3" i="5"/>
  <c r="BL38" i="5"/>
  <c r="BL32" i="5"/>
  <c r="BL26" i="5"/>
  <c r="BL20" i="5"/>
  <c r="BL14" i="5"/>
  <c r="BL8" i="5"/>
  <c r="BO40" i="5"/>
  <c r="CO40" i="5" s="1"/>
  <c r="BO34" i="5"/>
  <c r="CO34" i="5" s="1"/>
  <c r="BO28" i="5"/>
  <c r="CO28" i="5" s="1"/>
  <c r="BO22" i="5"/>
  <c r="CO22" i="5" s="1"/>
  <c r="BO16" i="5"/>
  <c r="CO16" i="5" s="1"/>
  <c r="BO10" i="5"/>
  <c r="CO10" i="5" s="1"/>
  <c r="BO4" i="5"/>
  <c r="CO4" i="5" s="1"/>
  <c r="BE65" i="5"/>
  <c r="BH62" i="5"/>
  <c r="BG59" i="5"/>
  <c r="BO57" i="5"/>
  <c r="CO57" i="5" s="1"/>
  <c r="BA56" i="5"/>
  <c r="BF55" i="5"/>
  <c r="BI54" i="5"/>
  <c r="BN53" i="5"/>
  <c r="BC51" i="5"/>
  <c r="BH50" i="5"/>
  <c r="BN48" i="5"/>
  <c r="BN47" i="5"/>
  <c r="BO46" i="5"/>
  <c r="CO46" i="5" s="1"/>
  <c r="BL45" i="5"/>
  <c r="BK44" i="5"/>
  <c r="AX23" i="5"/>
  <c r="BD62" i="5"/>
  <c r="BB60" i="5"/>
  <c r="BJ56" i="5"/>
  <c r="AX56" i="5"/>
  <c r="BC55" i="5"/>
  <c r="BD50" i="5"/>
  <c r="BB48" i="5"/>
  <c r="AU47" i="5"/>
  <c r="BE45" i="5"/>
  <c r="AX44" i="5"/>
  <c r="BC43" i="5"/>
  <c r="BH42" i="5"/>
  <c r="AV42" i="5"/>
  <c r="BA41" i="5"/>
  <c r="BK39" i="5"/>
  <c r="AY39" i="5"/>
  <c r="BD38" i="5"/>
  <c r="BB36" i="5"/>
  <c r="AU35" i="5"/>
  <c r="AZ34" i="5"/>
  <c r="BE33" i="5"/>
  <c r="BJ32" i="5"/>
  <c r="BC31" i="5"/>
  <c r="BH30" i="5"/>
  <c r="AV30" i="5"/>
  <c r="BA29" i="5"/>
  <c r="BF28" i="5"/>
  <c r="BK27" i="5"/>
  <c r="AY27" i="5"/>
  <c r="BI25" i="5"/>
  <c r="AW25" i="5"/>
  <c r="BB24" i="5"/>
  <c r="BG23" i="5"/>
  <c r="AU23" i="5"/>
  <c r="AZ22" i="5"/>
  <c r="BE21" i="5"/>
  <c r="BJ20" i="5"/>
  <c r="AX20" i="5"/>
  <c r="BC19" i="5"/>
  <c r="BH18" i="5"/>
  <c r="AV18" i="5"/>
  <c r="BA17" i="5"/>
  <c r="BK15" i="5"/>
  <c r="AY15" i="5"/>
  <c r="BD14" i="5"/>
  <c r="BI13" i="5"/>
  <c r="AW13" i="5"/>
  <c r="BB12" i="5"/>
  <c r="BG11" i="5"/>
  <c r="AU11" i="5"/>
  <c r="AZ10" i="5"/>
  <c r="BE9" i="5"/>
  <c r="BJ8" i="5"/>
  <c r="AX8" i="5"/>
  <c r="BC7" i="5"/>
  <c r="BH6" i="5"/>
  <c r="AV6" i="5"/>
  <c r="BA5" i="5"/>
  <c r="BF4" i="5"/>
  <c r="BK3" i="5"/>
  <c r="AY3" i="5"/>
  <c r="BM43" i="5"/>
  <c r="BM37" i="5"/>
  <c r="BM31" i="5"/>
  <c r="BM25" i="5"/>
  <c r="BM19" i="5"/>
  <c r="BM13" i="5"/>
  <c r="BM7" i="5"/>
  <c r="BN58" i="5"/>
  <c r="BN52" i="5"/>
  <c r="BN40" i="5"/>
  <c r="BN34" i="5"/>
  <c r="BN22" i="5"/>
  <c r="BN16" i="5"/>
  <c r="BN10" i="5"/>
  <c r="BN4" i="5"/>
  <c r="BE2" i="5"/>
  <c r="BJ68" i="5"/>
  <c r="AW66" i="5"/>
  <c r="BD65" i="5"/>
  <c r="BO63" i="5"/>
  <c r="CO63" i="5" s="1"/>
  <c r="AZ63" i="5"/>
  <c r="BG62" i="5"/>
  <c r="BC60" i="5"/>
  <c r="BF59" i="5"/>
  <c r="BN57" i="5"/>
  <c r="AW57" i="5"/>
  <c r="BH54" i="5"/>
  <c r="BB51" i="5"/>
  <c r="BG50" i="5"/>
  <c r="BJ49" i="5"/>
  <c r="BN46" i="5"/>
  <c r="BJ44" i="5"/>
  <c r="BG43" i="5"/>
  <c r="BE41" i="5"/>
  <c r="BH38" i="5"/>
  <c r="BH35" i="5"/>
  <c r="BB32" i="5"/>
  <c r="BF16" i="5"/>
  <c r="BB67" i="5"/>
  <c r="AZ65" i="5"/>
  <c r="BA60" i="5"/>
  <c r="BB55" i="5"/>
  <c r="AZ53" i="5"/>
  <c r="BH49" i="5"/>
  <c r="BK46" i="5"/>
  <c r="AY46" i="5"/>
  <c r="BI44" i="5"/>
  <c r="BG42" i="5"/>
  <c r="AZ41" i="5"/>
  <c r="BE40" i="5"/>
  <c r="BJ39" i="5"/>
  <c r="BC38" i="5"/>
  <c r="BH37" i="5"/>
  <c r="BF35" i="5"/>
  <c r="BK34" i="5"/>
  <c r="AY34" i="5"/>
  <c r="BD33" i="5"/>
  <c r="BI32" i="5"/>
  <c r="AW32" i="5"/>
  <c r="BG30" i="5"/>
  <c r="AU30" i="5"/>
  <c r="AZ29" i="5"/>
  <c r="BE28" i="5"/>
  <c r="BJ27" i="5"/>
  <c r="AX27" i="5"/>
  <c r="BC26" i="5"/>
  <c r="AV25" i="5"/>
  <c r="BA24" i="5"/>
  <c r="BF23" i="5"/>
  <c r="BK22" i="5"/>
  <c r="AY22" i="5"/>
  <c r="BI20" i="5"/>
  <c r="AW20" i="5"/>
  <c r="BB19" i="5"/>
  <c r="AU18" i="5"/>
  <c r="AZ17" i="5"/>
  <c r="BJ15" i="5"/>
  <c r="AX15" i="5"/>
  <c r="BC14" i="5"/>
  <c r="BH13" i="5"/>
  <c r="AV13" i="5"/>
  <c r="BA12" i="5"/>
  <c r="BF11" i="5"/>
  <c r="BK10" i="5"/>
  <c r="AY10" i="5"/>
  <c r="BD9" i="5"/>
  <c r="BI8" i="5"/>
  <c r="AW8" i="5"/>
  <c r="BB7" i="5"/>
  <c r="BG6" i="5"/>
  <c r="AU6" i="5"/>
  <c r="AZ5" i="5"/>
  <c r="BE4" i="5"/>
  <c r="AX3" i="5"/>
  <c r="BL43" i="5"/>
  <c r="BL31" i="5"/>
  <c r="BL7" i="5"/>
  <c r="BO45" i="5"/>
  <c r="CO45" i="5" s="1"/>
  <c r="BO27" i="5"/>
  <c r="CO27" i="5" s="1"/>
  <c r="BO21" i="5"/>
  <c r="CO21" i="5" s="1"/>
  <c r="BO15" i="5"/>
  <c r="CO15" i="5" s="1"/>
  <c r="BO9" i="5"/>
  <c r="CO9" i="5" s="1"/>
  <c r="BO3" i="5"/>
  <c r="CO3" i="5" s="1"/>
  <c r="BD2" i="5"/>
  <c r="BI68" i="5"/>
  <c r="AV66" i="5"/>
  <c r="BG64" i="5"/>
  <c r="BN63" i="5"/>
  <c r="AY63" i="5"/>
  <c r="BC62" i="5"/>
  <c r="BJ61" i="5"/>
  <c r="BM57" i="5"/>
  <c r="BO56" i="5"/>
  <c r="CO56" i="5" s="1"/>
  <c r="AY56" i="5"/>
  <c r="BG54" i="5"/>
  <c r="BO52" i="5"/>
  <c r="CO52" i="5" s="1"/>
  <c r="AU52" i="5"/>
  <c r="BC50" i="5"/>
  <c r="BI49" i="5"/>
  <c r="BK47" i="5"/>
  <c r="BF43" i="5"/>
  <c r="BD41" i="5"/>
  <c r="BE38" i="5"/>
  <c r="BG35" i="5"/>
  <c r="BA32" i="5"/>
  <c r="BE16" i="5"/>
  <c r="BK65" i="5"/>
  <c r="AY65" i="5"/>
  <c r="AZ60" i="5"/>
  <c r="BJ58" i="5"/>
  <c r="AX58" i="5"/>
  <c r="BF54" i="5"/>
  <c r="BK53" i="5"/>
  <c r="AY53" i="5"/>
  <c r="AU49" i="5"/>
  <c r="BE47" i="5"/>
  <c r="BJ46" i="5"/>
  <c r="AX46" i="5"/>
  <c r="BH44" i="5"/>
  <c r="BA43" i="5"/>
  <c r="BF42" i="5"/>
  <c r="BK41" i="5"/>
  <c r="AY41" i="5"/>
  <c r="BD40" i="5"/>
  <c r="BI39" i="5"/>
  <c r="AW39" i="5"/>
  <c r="BG37" i="5"/>
  <c r="AU37" i="5"/>
  <c r="AZ36" i="5"/>
  <c r="BE35" i="5"/>
  <c r="BJ34" i="5"/>
  <c r="AX34" i="5"/>
  <c r="BC33" i="5"/>
  <c r="BH32" i="5"/>
  <c r="AV32" i="5"/>
  <c r="BA31" i="5"/>
  <c r="BK29" i="5"/>
  <c r="AY29" i="5"/>
  <c r="BD28" i="5"/>
  <c r="BI27" i="5"/>
  <c r="AW27" i="5"/>
  <c r="BB26" i="5"/>
  <c r="BG25" i="5"/>
  <c r="AZ24" i="5"/>
  <c r="BE23" i="5"/>
  <c r="BJ22" i="5"/>
  <c r="AX22" i="5"/>
  <c r="BC21" i="5"/>
  <c r="BH20" i="5"/>
  <c r="AV20" i="5"/>
  <c r="BA19" i="5"/>
  <c r="BF18" i="5"/>
  <c r="BK17" i="5"/>
  <c r="AY17" i="5"/>
  <c r="BD16" i="5"/>
  <c r="BI15" i="5"/>
  <c r="AW15" i="5"/>
  <c r="BG13" i="5"/>
  <c r="AU13" i="5"/>
  <c r="AZ12" i="5"/>
  <c r="BE11" i="5"/>
  <c r="BJ10" i="5"/>
  <c r="AX10" i="5"/>
  <c r="BC9" i="5"/>
  <c r="BH8" i="5"/>
  <c r="AV8" i="5"/>
  <c r="BA7" i="5"/>
  <c r="BF6" i="5"/>
  <c r="BK5" i="5"/>
  <c r="AY5" i="5"/>
  <c r="BD4" i="5"/>
  <c r="BI3" i="5"/>
  <c r="AW3" i="5"/>
  <c r="BM66" i="5"/>
  <c r="BM60" i="5"/>
  <c r="BM54" i="5"/>
  <c r="BM36" i="5"/>
  <c r="BM30" i="5"/>
  <c r="BM24" i="5"/>
  <c r="BM18" i="5"/>
  <c r="BM12" i="5"/>
  <c r="BN39" i="5"/>
  <c r="BN33" i="5"/>
  <c r="BN27" i="5"/>
  <c r="BN21" i="5"/>
  <c r="BN15" i="5"/>
  <c r="BN9" i="5"/>
  <c r="BN3" i="5"/>
  <c r="BC2" i="5"/>
  <c r="BH68" i="5"/>
  <c r="AU66" i="5"/>
  <c r="BB65" i="5"/>
  <c r="BF64" i="5"/>
  <c r="BM63" i="5"/>
  <c r="AX63" i="5"/>
  <c r="BB62" i="5"/>
  <c r="BI61" i="5"/>
  <c r="BN56" i="5"/>
  <c r="AW56" i="5"/>
  <c r="AY51" i="5"/>
  <c r="BB50" i="5"/>
  <c r="BG49" i="5"/>
  <c r="BH47" i="5"/>
  <c r="BF45" i="5"/>
  <c r="BB44" i="5"/>
  <c r="BB43" i="5"/>
  <c r="BB41" i="5"/>
  <c r="BB38" i="5"/>
  <c r="AX32" i="5"/>
  <c r="BN28" i="5"/>
  <c r="BH25" i="5"/>
  <c r="BJ65" i="5"/>
  <c r="AX65" i="5"/>
  <c r="BH63" i="5"/>
  <c r="AV63" i="5"/>
  <c r="BD59" i="5"/>
  <c r="BI58" i="5"/>
  <c r="AW58" i="5"/>
  <c r="BJ53" i="5"/>
  <c r="AX53" i="5"/>
  <c r="BH51" i="5"/>
  <c r="AV51" i="5"/>
  <c r="BK48" i="5"/>
  <c r="AY48" i="5"/>
  <c r="BD47" i="5"/>
  <c r="BI46" i="5"/>
  <c r="BB45" i="5"/>
  <c r="BG44" i="5"/>
  <c r="AU44" i="5"/>
  <c r="BE42" i="5"/>
  <c r="BJ41" i="5"/>
  <c r="AX41" i="5"/>
  <c r="BC40" i="5"/>
  <c r="BH39" i="5"/>
  <c r="AV39" i="5"/>
  <c r="BA38" i="5"/>
  <c r="BF37" i="5"/>
  <c r="BK36" i="5"/>
  <c r="AY36" i="5"/>
  <c r="BI34" i="5"/>
  <c r="AW34" i="5"/>
  <c r="BB33" i="5"/>
  <c r="BG32" i="5"/>
  <c r="AU32" i="5"/>
  <c r="AZ31" i="5"/>
  <c r="BE30" i="5"/>
  <c r="AX29" i="5"/>
  <c r="BC28" i="5"/>
  <c r="BH27" i="5"/>
  <c r="AV27" i="5"/>
  <c r="BA26" i="5"/>
  <c r="BF25" i="5"/>
  <c r="BK24" i="5"/>
  <c r="AY24" i="5"/>
  <c r="BD23" i="5"/>
  <c r="BI22" i="5"/>
  <c r="AW22" i="5"/>
  <c r="BB21" i="5"/>
  <c r="BG20" i="5"/>
  <c r="AU20" i="5"/>
  <c r="AZ19" i="5"/>
  <c r="BE18" i="5"/>
  <c r="BJ17" i="5"/>
  <c r="AX17" i="5"/>
  <c r="BC16" i="5"/>
  <c r="BH15" i="5"/>
  <c r="AV15" i="5"/>
  <c r="BF13" i="5"/>
  <c r="BK12" i="5"/>
  <c r="AY12" i="5"/>
  <c r="BD11" i="5"/>
  <c r="BI10" i="5"/>
  <c r="AW10" i="5"/>
  <c r="BB9" i="5"/>
  <c r="BG8" i="5"/>
  <c r="AU8" i="5"/>
  <c r="AZ7" i="5"/>
  <c r="BE6" i="5"/>
  <c r="BJ5" i="5"/>
  <c r="AX5" i="5"/>
  <c r="BC4" i="5"/>
  <c r="BH3" i="5"/>
  <c r="AV3" i="5"/>
  <c r="BL66" i="5"/>
  <c r="BL60" i="5"/>
  <c r="BL54" i="5"/>
  <c r="BL48" i="5"/>
  <c r="BL42" i="5"/>
  <c r="BL36" i="5"/>
  <c r="BL30" i="5"/>
  <c r="BL18" i="5"/>
  <c r="BL12" i="5"/>
  <c r="BL6" i="5"/>
  <c r="BO38" i="5"/>
  <c r="CO38" i="5" s="1"/>
  <c r="BO32" i="5"/>
  <c r="CO32" i="5" s="1"/>
  <c r="BO26" i="5"/>
  <c r="CO26" i="5" s="1"/>
  <c r="BO20" i="5"/>
  <c r="CO20" i="5" s="1"/>
  <c r="BO14" i="5"/>
  <c r="CO14" i="5" s="1"/>
  <c r="BO8" i="5"/>
  <c r="CO8" i="5" s="1"/>
  <c r="BB2" i="5"/>
  <c r="BG68" i="5"/>
  <c r="BC67" i="5"/>
  <c r="BI66" i="5"/>
  <c r="BA65" i="5"/>
  <c r="BE64" i="5"/>
  <c r="BL63" i="5"/>
  <c r="AW63" i="5"/>
  <c r="BA62" i="5"/>
  <c r="BH61" i="5"/>
  <c r="BO60" i="5"/>
  <c r="CO60" i="5" s="1"/>
  <c r="AV56" i="5"/>
  <c r="BO51" i="5"/>
  <c r="CO51" i="5" s="1"/>
  <c r="AX51" i="5"/>
  <c r="BA50" i="5"/>
  <c r="BF49" i="5"/>
  <c r="BF48" i="5"/>
  <c r="BG47" i="5"/>
  <c r="BD45" i="5"/>
  <c r="AZ43" i="5"/>
  <c r="BL37" i="5"/>
  <c r="BG31" i="5"/>
  <c r="AU25" i="5"/>
  <c r="BB14" i="5"/>
  <c r="BJ3" i="5"/>
  <c r="BG63" i="5"/>
  <c r="AU63" i="5"/>
  <c r="BH58" i="5"/>
  <c r="AV58" i="5"/>
  <c r="BF56" i="5"/>
  <c r="BB52" i="5"/>
  <c r="BG51" i="5"/>
  <c r="AU51" i="5"/>
  <c r="BE49" i="5"/>
  <c r="BJ48" i="5"/>
  <c r="BC47" i="5"/>
  <c r="AV46" i="5"/>
  <c r="BA45" i="5"/>
  <c r="BF44" i="5"/>
  <c r="BK43" i="5"/>
  <c r="BD42" i="5"/>
  <c r="BI41" i="5"/>
  <c r="AW41" i="5"/>
  <c r="BB40" i="5"/>
  <c r="BG39" i="5"/>
  <c r="AU39" i="5"/>
  <c r="AZ38" i="5"/>
  <c r="BE37" i="5"/>
  <c r="BJ36" i="5"/>
  <c r="BC35" i="5"/>
  <c r="AV34" i="5"/>
  <c r="BA33" i="5"/>
  <c r="BF32" i="5"/>
  <c r="BK31" i="5"/>
  <c r="AY31" i="5"/>
  <c r="BD30" i="5"/>
  <c r="BI29" i="5"/>
  <c r="AW29" i="5"/>
  <c r="BB28" i="5"/>
  <c r="BG27" i="5"/>
  <c r="AU27" i="5"/>
  <c r="AZ26" i="5"/>
  <c r="BE25" i="5"/>
  <c r="BJ24" i="5"/>
  <c r="BH22" i="5"/>
  <c r="AV22" i="5"/>
  <c r="BA21" i="5"/>
  <c r="BF20" i="5"/>
  <c r="BK19" i="5"/>
  <c r="AY19" i="5"/>
  <c r="BD18" i="5"/>
  <c r="BI17" i="5"/>
  <c r="AW17" i="5"/>
  <c r="BB16" i="5"/>
  <c r="BG15" i="5"/>
  <c r="AU15" i="5"/>
  <c r="AZ14" i="5"/>
  <c r="BE13" i="5"/>
  <c r="BJ12" i="5"/>
  <c r="BC11" i="5"/>
  <c r="BH10" i="5"/>
  <c r="AV10" i="5"/>
  <c r="BA9" i="5"/>
  <c r="BF8" i="5"/>
  <c r="BK7" i="5"/>
  <c r="AY7" i="5"/>
  <c r="BD6" i="5"/>
  <c r="BI5" i="5"/>
  <c r="AW5" i="5"/>
  <c r="BB4" i="5"/>
  <c r="AU3" i="5"/>
  <c r="BM47" i="5"/>
  <c r="BM41" i="5"/>
  <c r="BM35" i="5"/>
  <c r="BM29" i="5"/>
  <c r="BM23" i="5"/>
  <c r="BM17" i="5"/>
  <c r="BM11" i="5"/>
  <c r="BM5" i="5"/>
  <c r="BN38" i="5"/>
  <c r="BN32" i="5"/>
  <c r="BN26" i="5"/>
  <c r="BN20" i="5"/>
  <c r="BN14" i="5"/>
  <c r="BN8" i="5"/>
  <c r="BN2" i="5"/>
  <c r="BA2" i="5"/>
  <c r="BF68" i="5"/>
  <c r="BO67" i="5"/>
  <c r="CO67" i="5" s="1"/>
  <c r="BA67" i="5"/>
  <c r="BH66" i="5"/>
  <c r="BO65" i="5"/>
  <c r="CO65" i="5" s="1"/>
  <c r="AW65" i="5"/>
  <c r="BD64" i="5"/>
  <c r="BK63" i="5"/>
  <c r="BO62" i="5"/>
  <c r="CO62" i="5" s="1"/>
  <c r="AZ62" i="5"/>
  <c r="BG61" i="5"/>
  <c r="BK60" i="5"/>
  <c r="BD58" i="5"/>
  <c r="BI57" i="5"/>
  <c r="BL56" i="5"/>
  <c r="AU56" i="5"/>
  <c r="BN51" i="5"/>
  <c r="AW51" i="5"/>
  <c r="AZ50" i="5"/>
  <c r="BE48" i="5"/>
  <c r="BF47" i="5"/>
  <c r="BD46" i="5"/>
  <c r="BC45" i="5"/>
  <c r="AY43" i="5"/>
  <c r="BI40" i="5"/>
  <c r="BF31" i="5"/>
  <c r="BA14" i="5"/>
  <c r="BG3" i="5"/>
  <c r="BO61" i="5"/>
  <c r="CO61" i="5" s="1"/>
  <c r="BO55" i="5"/>
  <c r="CO55" i="5" s="1"/>
  <c r="BO49" i="5"/>
  <c r="CO49" i="5" s="1"/>
  <c r="BO37" i="5"/>
  <c r="CO37" i="5" s="1"/>
  <c r="BO31" i="5"/>
  <c r="CO31" i="5" s="1"/>
  <c r="BO25" i="5"/>
  <c r="CO25" i="5" s="1"/>
  <c r="BO19" i="5"/>
  <c r="CO19" i="5" s="1"/>
  <c r="BO13" i="5"/>
  <c r="CO13" i="5" s="1"/>
  <c r="BO7" i="5"/>
  <c r="CO7" i="5" s="1"/>
  <c r="AZ2" i="5"/>
  <c r="BM67" i="5"/>
  <c r="AZ67" i="5"/>
  <c r="BG66" i="5"/>
  <c r="BN65" i="5"/>
  <c r="BC64" i="5"/>
  <c r="BJ63" i="5"/>
  <c r="BN62" i="5"/>
  <c r="BF61" i="5"/>
  <c r="BJ60" i="5"/>
  <c r="BC58" i="5"/>
  <c r="BE57" i="5"/>
  <c r="BK56" i="5"/>
  <c r="BM55" i="5"/>
  <c r="AY54" i="5"/>
  <c r="BE53" i="5"/>
  <c r="BG52" i="5"/>
  <c r="BM51" i="5"/>
  <c r="BO50" i="5"/>
  <c r="CO50" i="5" s="1"/>
  <c r="AZ49" i="5"/>
  <c r="BC46" i="5"/>
  <c r="AY44" i="5"/>
  <c r="AU43" i="5"/>
  <c r="BF40" i="5"/>
  <c r="BI37" i="5"/>
  <c r="BH34" i="5"/>
  <c r="BB31" i="5"/>
  <c r="BL24" i="5"/>
  <c r="BD21" i="5"/>
  <c r="BL13" i="5"/>
  <c r="BC61" i="5"/>
  <c r="BD56" i="5"/>
  <c r="BB54" i="5"/>
  <c r="BJ50" i="5"/>
  <c r="AX50" i="5"/>
  <c r="BC49" i="5"/>
  <c r="AV48" i="5"/>
  <c r="BA47" i="5"/>
  <c r="AW43" i="5"/>
  <c r="BB42" i="5"/>
  <c r="BG41" i="5"/>
  <c r="AU41" i="5"/>
  <c r="AZ40" i="5"/>
  <c r="BE39" i="5"/>
  <c r="BJ38" i="5"/>
  <c r="AX38" i="5"/>
  <c r="BC37" i="5"/>
  <c r="BH36" i="5"/>
  <c r="AV36" i="5"/>
  <c r="BA35" i="5"/>
  <c r="BF34" i="5"/>
  <c r="BK33" i="5"/>
  <c r="BD32" i="5"/>
  <c r="BI31" i="5"/>
  <c r="AW31" i="5"/>
  <c r="BB30" i="5"/>
  <c r="BG29" i="5"/>
  <c r="BE27" i="5"/>
  <c r="BJ26" i="5"/>
  <c r="AX26" i="5"/>
  <c r="BC25" i="5"/>
  <c r="BH24" i="5"/>
  <c r="AV24" i="5"/>
  <c r="BA23" i="5"/>
  <c r="AY21" i="5"/>
  <c r="BD20" i="5"/>
  <c r="BI19" i="5"/>
  <c r="AW19" i="5"/>
  <c r="BB18" i="5"/>
  <c r="BG17" i="5"/>
  <c r="AU17" i="5"/>
  <c r="AZ16" i="5"/>
  <c r="BE15" i="5"/>
  <c r="BJ14" i="5"/>
  <c r="AX14" i="5"/>
  <c r="BC13" i="5"/>
  <c r="BH12" i="5"/>
  <c r="AV12" i="5"/>
  <c r="BA11" i="5"/>
  <c r="BF10" i="5"/>
  <c r="AY9" i="5"/>
  <c r="BD8" i="5"/>
  <c r="BI7" i="5"/>
  <c r="AW7" i="5"/>
  <c r="BB6" i="5"/>
  <c r="BG5" i="5"/>
  <c r="AU5" i="5"/>
  <c r="AZ4" i="5"/>
  <c r="BE3" i="5"/>
  <c r="BM46" i="5"/>
  <c r="BM40" i="5"/>
  <c r="BM28" i="5"/>
  <c r="BM22" i="5"/>
  <c r="BM16" i="5"/>
  <c r="BM10" i="5"/>
  <c r="BM4" i="5"/>
  <c r="BN67" i="5"/>
  <c r="BN61" i="5"/>
  <c r="BN55" i="5"/>
  <c r="BN49" i="5"/>
  <c r="BN43" i="5"/>
  <c r="BN37" i="5"/>
  <c r="BN31" i="5"/>
  <c r="BN25" i="5"/>
  <c r="BN19" i="5"/>
  <c r="BN13" i="5"/>
  <c r="BN7" i="5"/>
  <c r="BL2" i="5"/>
  <c r="BL67" i="5"/>
  <c r="AY67" i="5"/>
  <c r="BF66" i="5"/>
  <c r="BM65" i="5"/>
  <c r="BB64" i="5"/>
  <c r="BI63" i="5"/>
  <c r="BE61" i="5"/>
  <c r="BO59" i="5"/>
  <c r="CO59" i="5" s="1"/>
  <c r="AV59" i="5"/>
  <c r="BA58" i="5"/>
  <c r="BD57" i="5"/>
  <c r="BI56" i="5"/>
  <c r="BL55" i="5"/>
  <c r="AU55" i="5"/>
  <c r="BF52" i="5"/>
  <c r="BK51" i="5"/>
  <c r="BN50" i="5"/>
  <c r="BA48" i="5"/>
  <c r="BA46" i="5"/>
  <c r="AW44" i="5"/>
  <c r="AW37" i="5"/>
  <c r="AX24" i="5"/>
  <c r="BA20" i="5"/>
  <c r="AX12" i="5"/>
  <c r="BD68" i="5"/>
  <c r="BB66" i="5"/>
  <c r="BA66" i="5"/>
  <c r="BB61" i="5"/>
  <c r="AZ59" i="5"/>
  <c r="BH55" i="5"/>
  <c r="AV55" i="5"/>
  <c r="BA54" i="5"/>
  <c r="BB49" i="5"/>
  <c r="AU48" i="5"/>
  <c r="BC44" i="5"/>
  <c r="AV43" i="5"/>
  <c r="BA42" i="5"/>
  <c r="BF41" i="5"/>
  <c r="BK40" i="5"/>
  <c r="AY40" i="5"/>
  <c r="BD39" i="5"/>
  <c r="BI38" i="5"/>
  <c r="AW38" i="5"/>
  <c r="BB37" i="5"/>
  <c r="BG36" i="5"/>
  <c r="AU36" i="5"/>
  <c r="AZ35" i="5"/>
  <c r="BE34" i="5"/>
  <c r="BJ33" i="5"/>
  <c r="BC32" i="5"/>
  <c r="BH31" i="5"/>
  <c r="AV31" i="5"/>
  <c r="BA30" i="5"/>
  <c r="BF29" i="5"/>
  <c r="BK28" i="5"/>
  <c r="AY28" i="5"/>
  <c r="AW26" i="5"/>
  <c r="BB25" i="5"/>
  <c r="BG24" i="5"/>
  <c r="AU24" i="5"/>
  <c r="AZ23" i="5"/>
  <c r="AX21" i="5"/>
  <c r="BC20" i="5"/>
  <c r="BH19" i="5"/>
  <c r="AV19" i="5"/>
  <c r="BA18" i="5"/>
  <c r="BF17" i="5"/>
  <c r="BK16" i="5"/>
  <c r="AY16" i="5"/>
  <c r="BD15" i="5"/>
  <c r="BI14" i="5"/>
  <c r="AW14" i="5"/>
  <c r="BB13" i="5"/>
  <c r="BG12" i="5"/>
  <c r="AU12" i="5"/>
  <c r="AZ11" i="5"/>
  <c r="BE10" i="5"/>
  <c r="BJ9" i="5"/>
  <c r="BC8" i="5"/>
  <c r="BH7" i="5"/>
  <c r="AV7" i="5"/>
  <c r="BA6" i="5"/>
  <c r="BF5" i="5"/>
  <c r="BK4" i="5"/>
  <c r="AY4" i="5"/>
  <c r="BD3" i="5"/>
  <c r="BL46" i="5"/>
  <c r="BL28" i="5"/>
  <c r="BL22" i="5"/>
  <c r="BL16" i="5"/>
  <c r="BL10" i="5"/>
  <c r="BL4" i="5"/>
  <c r="BO48" i="5"/>
  <c r="CO48" i="5" s="1"/>
  <c r="BO42" i="5"/>
  <c r="CO42" i="5" s="1"/>
  <c r="BO36" i="5"/>
  <c r="CO36" i="5" s="1"/>
  <c r="BO30" i="5"/>
  <c r="CO30" i="5" s="1"/>
  <c r="BO24" i="5"/>
  <c r="CO24" i="5" s="1"/>
  <c r="BO18" i="5"/>
  <c r="CO18" i="5" s="1"/>
  <c r="BO12" i="5"/>
  <c r="CO12" i="5" s="1"/>
  <c r="BO6" i="5"/>
  <c r="CO6" i="5" s="1"/>
  <c r="AX2" i="5"/>
  <c r="BO68" i="5"/>
  <c r="CO68" i="5" s="1"/>
  <c r="BK67" i="5"/>
  <c r="BE66" i="5"/>
  <c r="BI65" i="5"/>
  <c r="BE63" i="5"/>
  <c r="BL62" i="5"/>
  <c r="AW62" i="5"/>
  <c r="BA61" i="5"/>
  <c r="BH60" i="5"/>
  <c r="BN59" i="5"/>
  <c r="AU59" i="5"/>
  <c r="AZ58" i="5"/>
  <c r="BC57" i="5"/>
  <c r="BH56" i="5"/>
  <c r="BK55" i="5"/>
  <c r="AW54" i="5"/>
  <c r="BB53" i="5"/>
  <c r="BE52" i="5"/>
  <c r="BJ51" i="5"/>
  <c r="AV50" i="5"/>
  <c r="AX49" i="5"/>
  <c r="AZ48" i="5"/>
  <c r="AY47" i="5"/>
  <c r="AZ46" i="5"/>
  <c r="AV44" i="5"/>
  <c r="BM42" i="5"/>
  <c r="BO39" i="5"/>
  <c r="CO39" i="5" s="1"/>
  <c r="AV37" i="5"/>
  <c r="BO33" i="5"/>
  <c r="CO33" i="5" s="1"/>
  <c r="BI30" i="5"/>
  <c r="BC27" i="5"/>
  <c r="AY20" i="5"/>
  <c r="BN11" i="5"/>
  <c r="BN5" i="5"/>
  <c r="CN43" i="5" l="1"/>
  <c r="CN11" i="5"/>
  <c r="CP24" i="5"/>
  <c r="CP67" i="5"/>
  <c r="CP17" i="5"/>
  <c r="CN54" i="5"/>
  <c r="CN10" i="5"/>
  <c r="CN46" i="5"/>
  <c r="CN23" i="5"/>
  <c r="CN60" i="5"/>
  <c r="CN25" i="5"/>
  <c r="CN61" i="5"/>
  <c r="CN29" i="5"/>
  <c r="CN16" i="5"/>
  <c r="CN20" i="5"/>
  <c r="CN28" i="5"/>
  <c r="CP30" i="5"/>
  <c r="CP7" i="5"/>
  <c r="CP51" i="5"/>
  <c r="CP47" i="5"/>
  <c r="CP23" i="5"/>
  <c r="CN33" i="5"/>
  <c r="CN65" i="5"/>
  <c r="CN38" i="5"/>
  <c r="CN39" i="5"/>
  <c r="CN12" i="5"/>
  <c r="CP13" i="5"/>
  <c r="CP8" i="5"/>
  <c r="CP52" i="5"/>
  <c r="CP63" i="5"/>
  <c r="CP46" i="5"/>
  <c r="CP53" i="5"/>
  <c r="CP35" i="5"/>
  <c r="CN66" i="5"/>
  <c r="CN15" i="5"/>
  <c r="CN41" i="5"/>
  <c r="CP18" i="5"/>
  <c r="CP57" i="5"/>
  <c r="CN24" i="5"/>
  <c r="CN56" i="5"/>
  <c r="CN30" i="5"/>
  <c r="CP4" i="5"/>
  <c r="CP29" i="5"/>
  <c r="CP41" i="5"/>
  <c r="CN42" i="5"/>
  <c r="CN19" i="5"/>
  <c r="CN55" i="5"/>
  <c r="CN32" i="5"/>
  <c r="CN68" i="5"/>
  <c r="CN35" i="5"/>
  <c r="CN40" i="5"/>
  <c r="CP42" i="5"/>
  <c r="CP19" i="5"/>
  <c r="CP3" i="5"/>
  <c r="CP48" i="5"/>
  <c r="CP25" i="5"/>
  <c r="CP20" i="5"/>
  <c r="CP9" i="5"/>
  <c r="CP10" i="5"/>
  <c r="CN9" i="5"/>
  <c r="CN22" i="5"/>
  <c r="CN58" i="5"/>
  <c r="CN47" i="5"/>
  <c r="CN17" i="5"/>
  <c r="CN37" i="5"/>
  <c r="CN52" i="5"/>
  <c r="CP60" i="5"/>
  <c r="CP39" i="5"/>
  <c r="CP59" i="5"/>
  <c r="CP31" i="5"/>
  <c r="CP62" i="5"/>
  <c r="CP26" i="5"/>
  <c r="CP56" i="5"/>
  <c r="CP15" i="5"/>
  <c r="CP16" i="5"/>
  <c r="CP64" i="5"/>
  <c r="CN48" i="5"/>
  <c r="CN18" i="5"/>
  <c r="CN53" i="5"/>
  <c r="CN14" i="5"/>
  <c r="CN50" i="5"/>
  <c r="CN63" i="5"/>
  <c r="CP36" i="5"/>
  <c r="CP33" i="5"/>
  <c r="CP14" i="5"/>
  <c r="CP50" i="5"/>
  <c r="CP37" i="5"/>
  <c r="CP32" i="5"/>
  <c r="CP21" i="5"/>
  <c r="CP22" i="5"/>
  <c r="CP66" i="5"/>
  <c r="CN2" i="5"/>
  <c r="CN5" i="5"/>
  <c r="CN27" i="5"/>
  <c r="CP11" i="5"/>
  <c r="CN7" i="5"/>
  <c r="CN57" i="5"/>
  <c r="CP27" i="5"/>
  <c r="CP28" i="5"/>
  <c r="CP43" i="5"/>
  <c r="CN31" i="5"/>
  <c r="CN67" i="5"/>
  <c r="CN8" i="5"/>
  <c r="CN44" i="5"/>
  <c r="CN21" i="5"/>
  <c r="CN59" i="5"/>
  <c r="CN36" i="5"/>
  <c r="CN4" i="5"/>
  <c r="CN64" i="5"/>
  <c r="CP38" i="5"/>
  <c r="CP55" i="5"/>
  <c r="CP44" i="5"/>
  <c r="CP45" i="5"/>
  <c r="CP34" i="5"/>
  <c r="CP2" i="5"/>
  <c r="CP54" i="5"/>
  <c r="CN45" i="5"/>
  <c r="CN34" i="5"/>
  <c r="CN13" i="5"/>
  <c r="CN49" i="5"/>
  <c r="CP49" i="5"/>
  <c r="CP6" i="5"/>
  <c r="CP61" i="5"/>
  <c r="CP65" i="5"/>
  <c r="CP40" i="5"/>
  <c r="CP58" i="5"/>
  <c r="CN26" i="5"/>
  <c r="CN62" i="5"/>
  <c r="CP68" i="5"/>
  <c r="CP12" i="5"/>
  <c r="CP5" i="5"/>
  <c r="CN6" i="5"/>
  <c r="CN3" i="5"/>
  <c r="CN51" i="5"/>
  <c r="B3" i="2" l="1"/>
  <c r="AB3" i="2" s="1"/>
  <c r="C3" i="2"/>
  <c r="AC3" i="2" s="1"/>
  <c r="B4" i="2"/>
  <c r="AB4" i="2" s="1"/>
  <c r="C4" i="2"/>
  <c r="AC4" i="2" s="1"/>
  <c r="B5" i="2"/>
  <c r="AB5" i="2" s="1"/>
  <c r="C5" i="2"/>
  <c r="AC5" i="2" s="1"/>
  <c r="B6" i="2"/>
  <c r="AB6" i="2" s="1"/>
  <c r="C6" i="2"/>
  <c r="AC6" i="2" s="1"/>
  <c r="B7" i="2"/>
  <c r="AB7" i="2" s="1"/>
  <c r="C7" i="2"/>
  <c r="AC7" i="2" s="1"/>
  <c r="B8" i="2"/>
  <c r="AB8" i="2" s="1"/>
  <c r="C8" i="2"/>
  <c r="AC8" i="2" s="1"/>
  <c r="B9" i="2"/>
  <c r="AB9" i="2" s="1"/>
  <c r="C9" i="2"/>
  <c r="AC9" i="2" s="1"/>
  <c r="B10" i="2"/>
  <c r="AB10" i="2" s="1"/>
  <c r="C10" i="2"/>
  <c r="AC10" i="2" s="1"/>
  <c r="B11" i="2"/>
  <c r="AB11" i="2" s="1"/>
  <c r="C11" i="2"/>
  <c r="AC11" i="2" s="1"/>
  <c r="B12" i="2"/>
  <c r="AB12" i="2" s="1"/>
  <c r="C12" i="2"/>
  <c r="AC12" i="2" s="1"/>
  <c r="B13" i="2"/>
  <c r="AB13" i="2" s="1"/>
  <c r="C13" i="2"/>
  <c r="AC13" i="2" s="1"/>
  <c r="B14" i="2"/>
  <c r="AB14" i="2" s="1"/>
  <c r="C14" i="2"/>
  <c r="AC14" i="2" s="1"/>
  <c r="B15" i="2"/>
  <c r="AB15" i="2" s="1"/>
  <c r="C15" i="2"/>
  <c r="AC15" i="2" s="1"/>
  <c r="B16" i="2"/>
  <c r="AB16" i="2" s="1"/>
  <c r="C16" i="2"/>
  <c r="AC16" i="2" s="1"/>
  <c r="B17" i="2"/>
  <c r="AB17" i="2" s="1"/>
  <c r="C17" i="2"/>
  <c r="AC17" i="2" s="1"/>
  <c r="B18" i="2"/>
  <c r="AB18" i="2" s="1"/>
  <c r="C18" i="2"/>
  <c r="AC18" i="2" s="1"/>
  <c r="B19" i="2"/>
  <c r="AB19" i="2" s="1"/>
  <c r="C19" i="2"/>
  <c r="AC19" i="2" s="1"/>
  <c r="B20" i="2"/>
  <c r="AB20" i="2" s="1"/>
  <c r="C20" i="2"/>
  <c r="AC20" i="2" s="1"/>
  <c r="B21" i="2"/>
  <c r="AB21" i="2" s="1"/>
  <c r="C21" i="2"/>
  <c r="AC21" i="2" s="1"/>
  <c r="B22" i="2"/>
  <c r="AB22" i="2" s="1"/>
  <c r="C22" i="2"/>
  <c r="AC22" i="2" s="1"/>
  <c r="B23" i="2"/>
  <c r="AB23" i="2" s="1"/>
  <c r="C23" i="2"/>
  <c r="AC23" i="2" s="1"/>
  <c r="B24" i="2"/>
  <c r="AB24" i="2" s="1"/>
  <c r="C24" i="2"/>
  <c r="AC24" i="2" s="1"/>
  <c r="B25" i="2"/>
  <c r="AB25" i="2" s="1"/>
  <c r="C25" i="2"/>
  <c r="AC25" i="2" s="1"/>
  <c r="B26" i="2"/>
  <c r="AB26" i="2" s="1"/>
  <c r="C26" i="2"/>
  <c r="AC26" i="2" s="1"/>
  <c r="B27" i="2"/>
  <c r="AB27" i="2" s="1"/>
  <c r="C27" i="2"/>
  <c r="AC27" i="2" s="1"/>
  <c r="B28" i="2"/>
  <c r="AB28" i="2" s="1"/>
  <c r="C28" i="2"/>
  <c r="AC28" i="2" s="1"/>
  <c r="B29" i="2"/>
  <c r="AB29" i="2" s="1"/>
  <c r="C29" i="2"/>
  <c r="AC29" i="2" s="1"/>
  <c r="B30" i="2"/>
  <c r="AB30" i="2" s="1"/>
  <c r="C30" i="2"/>
  <c r="AC30" i="2" s="1"/>
  <c r="B31" i="2"/>
  <c r="AB31" i="2" s="1"/>
  <c r="C31" i="2"/>
  <c r="AC31" i="2" s="1"/>
  <c r="B32" i="2"/>
  <c r="AB32" i="2" s="1"/>
  <c r="C32" i="2"/>
  <c r="AC32" i="2" s="1"/>
  <c r="B33" i="2"/>
  <c r="AB33" i="2" s="1"/>
  <c r="C33" i="2"/>
  <c r="AC33" i="2" s="1"/>
  <c r="B34" i="2"/>
  <c r="AB34" i="2" s="1"/>
  <c r="C34" i="2"/>
  <c r="AC34" i="2" s="1"/>
  <c r="B35" i="2"/>
  <c r="AB35" i="2" s="1"/>
  <c r="C35" i="2"/>
  <c r="AC35" i="2" s="1"/>
  <c r="B36" i="2"/>
  <c r="AB36" i="2" s="1"/>
  <c r="C36" i="2"/>
  <c r="AC36" i="2" s="1"/>
  <c r="B37" i="2"/>
  <c r="AB37" i="2" s="1"/>
  <c r="C37" i="2"/>
  <c r="AC37" i="2" s="1"/>
  <c r="B38" i="2"/>
  <c r="AB38" i="2" s="1"/>
  <c r="C38" i="2"/>
  <c r="AC38" i="2" s="1"/>
  <c r="B39" i="2"/>
  <c r="AB39" i="2" s="1"/>
  <c r="C39" i="2"/>
  <c r="AC39" i="2" s="1"/>
  <c r="B40" i="2"/>
  <c r="AB40" i="2" s="1"/>
  <c r="C40" i="2"/>
  <c r="AC40" i="2" s="1"/>
  <c r="B41" i="2"/>
  <c r="AB41" i="2" s="1"/>
  <c r="C41" i="2"/>
  <c r="AC41" i="2" s="1"/>
  <c r="B42" i="2"/>
  <c r="AB42" i="2" s="1"/>
  <c r="C42" i="2"/>
  <c r="AC42" i="2" s="1"/>
  <c r="B43" i="2"/>
  <c r="AB43" i="2" s="1"/>
  <c r="C43" i="2"/>
  <c r="AC43" i="2" s="1"/>
  <c r="B44" i="2"/>
  <c r="AB44" i="2" s="1"/>
  <c r="C44" i="2"/>
  <c r="AC44" i="2" s="1"/>
  <c r="B45" i="2"/>
  <c r="AB45" i="2" s="1"/>
  <c r="C45" i="2"/>
  <c r="AC45" i="2" s="1"/>
  <c r="B46" i="2"/>
  <c r="AB46" i="2" s="1"/>
  <c r="C46" i="2"/>
  <c r="AC46" i="2" s="1"/>
  <c r="B47" i="2"/>
  <c r="AB47" i="2" s="1"/>
  <c r="C47" i="2"/>
  <c r="AC47" i="2" s="1"/>
  <c r="B48" i="2"/>
  <c r="AB48" i="2" s="1"/>
  <c r="C48" i="2"/>
  <c r="AC48" i="2" s="1"/>
  <c r="B49" i="2"/>
  <c r="AB49" i="2" s="1"/>
  <c r="C49" i="2"/>
  <c r="AC49" i="2" s="1"/>
  <c r="B50" i="2"/>
  <c r="AB50" i="2" s="1"/>
  <c r="C50" i="2"/>
  <c r="AC50" i="2" s="1"/>
  <c r="B51" i="2"/>
  <c r="AB51" i="2" s="1"/>
  <c r="C51" i="2"/>
  <c r="AC51" i="2" s="1"/>
  <c r="B52" i="2"/>
  <c r="AB52" i="2" s="1"/>
  <c r="C52" i="2"/>
  <c r="AC52" i="2" s="1"/>
  <c r="B53" i="2"/>
  <c r="AB53" i="2" s="1"/>
  <c r="C53" i="2"/>
  <c r="AC53" i="2" s="1"/>
  <c r="B54" i="2"/>
  <c r="AB54" i="2" s="1"/>
  <c r="C54" i="2"/>
  <c r="AC54" i="2" s="1"/>
  <c r="B55" i="2"/>
  <c r="AB55" i="2" s="1"/>
  <c r="C55" i="2"/>
  <c r="AC55" i="2" s="1"/>
  <c r="B56" i="2"/>
  <c r="AB56" i="2" s="1"/>
  <c r="C56" i="2"/>
  <c r="AC56" i="2" s="1"/>
  <c r="B57" i="2"/>
  <c r="AB57" i="2" s="1"/>
  <c r="C57" i="2"/>
  <c r="AC57" i="2" s="1"/>
  <c r="B58" i="2"/>
  <c r="AB58" i="2" s="1"/>
  <c r="C58" i="2"/>
  <c r="AC58" i="2" s="1"/>
  <c r="B59" i="2"/>
  <c r="AB59" i="2" s="1"/>
  <c r="C59" i="2"/>
  <c r="AC59" i="2" s="1"/>
  <c r="B60" i="2"/>
  <c r="AB60" i="2" s="1"/>
  <c r="C60" i="2"/>
  <c r="AC60" i="2" s="1"/>
  <c r="B61" i="2"/>
  <c r="AB61" i="2" s="1"/>
  <c r="C61" i="2"/>
  <c r="AC61" i="2" s="1"/>
  <c r="B62" i="2"/>
  <c r="AB62" i="2" s="1"/>
  <c r="C62" i="2"/>
  <c r="AC62" i="2" s="1"/>
  <c r="B63" i="2"/>
  <c r="AB63" i="2" s="1"/>
  <c r="C63" i="2"/>
  <c r="AC63" i="2" s="1"/>
  <c r="B64" i="2"/>
  <c r="AB64" i="2" s="1"/>
  <c r="C64" i="2"/>
  <c r="AC64" i="2" s="1"/>
  <c r="B65" i="2"/>
  <c r="AB65" i="2" s="1"/>
  <c r="C65" i="2"/>
  <c r="AC65" i="2" s="1"/>
  <c r="B66" i="2"/>
  <c r="AB66" i="2" s="1"/>
  <c r="C66" i="2"/>
  <c r="AC66" i="2" s="1"/>
  <c r="B67" i="2"/>
  <c r="AB67" i="2" s="1"/>
  <c r="C67" i="2"/>
  <c r="AC67" i="2" s="1"/>
  <c r="B68" i="2"/>
  <c r="AB68" i="2" s="1"/>
  <c r="C68" i="2"/>
  <c r="AC68" i="2" s="1"/>
  <c r="C2" i="2"/>
  <c r="AC2" i="2" s="1"/>
  <c r="B2" i="2"/>
  <c r="AB2" i="2" s="1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2" i="2"/>
  <c r="D3" i="2"/>
  <c r="AD3" i="2" s="1"/>
  <c r="D4" i="2"/>
  <c r="AD4" i="2" s="1"/>
  <c r="D5" i="2"/>
  <c r="AD5" i="2" s="1"/>
  <c r="D6" i="2"/>
  <c r="AD6" i="2" s="1"/>
  <c r="D7" i="2"/>
  <c r="AD7" i="2" s="1"/>
  <c r="D8" i="2"/>
  <c r="AD8" i="2" s="1"/>
  <c r="D9" i="2"/>
  <c r="AD9" i="2" s="1"/>
  <c r="D10" i="2"/>
  <c r="AD10" i="2" s="1"/>
  <c r="D11" i="2"/>
  <c r="AD11" i="2" s="1"/>
  <c r="D12" i="2"/>
  <c r="AD12" i="2" s="1"/>
  <c r="D13" i="2"/>
  <c r="AD13" i="2" s="1"/>
  <c r="D14" i="2"/>
  <c r="AD14" i="2" s="1"/>
  <c r="D15" i="2"/>
  <c r="AD15" i="2" s="1"/>
  <c r="D16" i="2"/>
  <c r="AD16" i="2" s="1"/>
  <c r="D17" i="2"/>
  <c r="AD17" i="2" s="1"/>
  <c r="D18" i="2"/>
  <c r="AD18" i="2" s="1"/>
  <c r="D19" i="2"/>
  <c r="AD19" i="2" s="1"/>
  <c r="D20" i="2"/>
  <c r="AD20" i="2" s="1"/>
  <c r="D21" i="2"/>
  <c r="AD21" i="2" s="1"/>
  <c r="D22" i="2"/>
  <c r="AD22" i="2" s="1"/>
  <c r="D23" i="2"/>
  <c r="AD23" i="2" s="1"/>
  <c r="D24" i="2"/>
  <c r="AD24" i="2" s="1"/>
  <c r="D25" i="2"/>
  <c r="AD25" i="2" s="1"/>
  <c r="D26" i="2"/>
  <c r="AD26" i="2" s="1"/>
  <c r="D27" i="2"/>
  <c r="AD27" i="2" s="1"/>
  <c r="D28" i="2"/>
  <c r="AD28" i="2" s="1"/>
  <c r="D29" i="2"/>
  <c r="AD29" i="2" s="1"/>
  <c r="D30" i="2"/>
  <c r="AD30" i="2" s="1"/>
  <c r="D31" i="2"/>
  <c r="AD31" i="2" s="1"/>
  <c r="D32" i="2"/>
  <c r="AD32" i="2" s="1"/>
  <c r="D33" i="2"/>
  <c r="AD33" i="2" s="1"/>
  <c r="D34" i="2"/>
  <c r="AD34" i="2" s="1"/>
  <c r="D35" i="2"/>
  <c r="AD35" i="2" s="1"/>
  <c r="D36" i="2"/>
  <c r="AD36" i="2" s="1"/>
  <c r="D37" i="2"/>
  <c r="AD37" i="2" s="1"/>
  <c r="D38" i="2"/>
  <c r="AD38" i="2" s="1"/>
  <c r="D39" i="2"/>
  <c r="AD39" i="2" s="1"/>
  <c r="D40" i="2"/>
  <c r="AD40" i="2" s="1"/>
  <c r="D41" i="2"/>
  <c r="AD41" i="2" s="1"/>
  <c r="D42" i="2"/>
  <c r="AD42" i="2" s="1"/>
  <c r="D43" i="2"/>
  <c r="AD43" i="2" s="1"/>
  <c r="D44" i="2"/>
  <c r="AD44" i="2" s="1"/>
  <c r="D45" i="2"/>
  <c r="AD45" i="2" s="1"/>
  <c r="D46" i="2"/>
  <c r="AD46" i="2" s="1"/>
  <c r="D47" i="2"/>
  <c r="AD47" i="2" s="1"/>
  <c r="D48" i="2"/>
  <c r="AD48" i="2" s="1"/>
  <c r="D49" i="2"/>
  <c r="AD49" i="2" s="1"/>
  <c r="D50" i="2"/>
  <c r="AD50" i="2" s="1"/>
  <c r="D51" i="2"/>
  <c r="AD51" i="2" s="1"/>
  <c r="D52" i="2"/>
  <c r="AD52" i="2" s="1"/>
  <c r="D53" i="2"/>
  <c r="AD53" i="2" s="1"/>
  <c r="D54" i="2"/>
  <c r="AD54" i="2" s="1"/>
  <c r="D55" i="2"/>
  <c r="AD55" i="2" s="1"/>
  <c r="D56" i="2"/>
  <c r="AD56" i="2" s="1"/>
  <c r="D57" i="2"/>
  <c r="AD57" i="2" s="1"/>
  <c r="D58" i="2"/>
  <c r="AD58" i="2" s="1"/>
  <c r="D59" i="2"/>
  <c r="AD59" i="2" s="1"/>
  <c r="D60" i="2"/>
  <c r="AD60" i="2" s="1"/>
  <c r="D61" i="2"/>
  <c r="AD61" i="2" s="1"/>
  <c r="D62" i="2"/>
  <c r="AD62" i="2" s="1"/>
  <c r="D63" i="2"/>
  <c r="AD63" i="2" s="1"/>
  <c r="D64" i="2"/>
  <c r="AD64" i="2" s="1"/>
  <c r="D65" i="2"/>
  <c r="AD65" i="2" s="1"/>
  <c r="D66" i="2"/>
  <c r="AD66" i="2" s="1"/>
  <c r="D67" i="2"/>
  <c r="AD67" i="2" s="1"/>
  <c r="D68" i="2"/>
  <c r="AD68" i="2" s="1"/>
  <c r="E1" i="2"/>
  <c r="D2" i="2"/>
  <c r="AD2" i="2" s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X3" i="2"/>
  <c r="Y3" i="2" s="1"/>
  <c r="X4" i="2"/>
  <c r="X5" i="2"/>
  <c r="X6" i="2"/>
  <c r="X7" i="2"/>
  <c r="X8" i="2"/>
  <c r="X9" i="2"/>
  <c r="X10" i="2"/>
  <c r="X11" i="2"/>
  <c r="X12" i="2"/>
  <c r="X13" i="2"/>
  <c r="X14" i="2"/>
  <c r="X15" i="2"/>
  <c r="Y15" i="2" s="1"/>
  <c r="X16" i="2"/>
  <c r="X17" i="2"/>
  <c r="X18" i="2"/>
  <c r="X19" i="2"/>
  <c r="X20" i="2"/>
  <c r="X21" i="2"/>
  <c r="X22" i="2"/>
  <c r="X23" i="2"/>
  <c r="X24" i="2"/>
  <c r="X25" i="2"/>
  <c r="X26" i="2"/>
  <c r="X27" i="2"/>
  <c r="Y27" i="2" s="1"/>
  <c r="X28" i="2"/>
  <c r="X29" i="2"/>
  <c r="X30" i="2"/>
  <c r="X31" i="2"/>
  <c r="X32" i="2"/>
  <c r="X33" i="2"/>
  <c r="X34" i="2"/>
  <c r="X35" i="2"/>
  <c r="X36" i="2"/>
  <c r="X37" i="2"/>
  <c r="X38" i="2"/>
  <c r="Y38" i="2" s="1"/>
  <c r="X39" i="2"/>
  <c r="Y39" i="2" s="1"/>
  <c r="X40" i="2"/>
  <c r="X41" i="2"/>
  <c r="X42" i="2"/>
  <c r="X43" i="2"/>
  <c r="X44" i="2"/>
  <c r="X45" i="2"/>
  <c r="X46" i="2"/>
  <c r="X47" i="2"/>
  <c r="X48" i="2"/>
  <c r="X49" i="2"/>
  <c r="X50" i="2"/>
  <c r="Y50" i="2" s="1"/>
  <c r="X51" i="2"/>
  <c r="Y51" i="2" s="1"/>
  <c r="X52" i="2"/>
  <c r="X53" i="2"/>
  <c r="X54" i="2"/>
  <c r="X55" i="2"/>
  <c r="X56" i="2"/>
  <c r="X57" i="2"/>
  <c r="X58" i="2"/>
  <c r="X59" i="2"/>
  <c r="X60" i="2"/>
  <c r="X61" i="2"/>
  <c r="X62" i="2"/>
  <c r="Y62" i="2" s="1"/>
  <c r="X63" i="2"/>
  <c r="Y63" i="2" s="1"/>
  <c r="X64" i="2"/>
  <c r="X65" i="2"/>
  <c r="X66" i="2"/>
  <c r="X67" i="2"/>
  <c r="X68" i="2"/>
  <c r="X2" i="2"/>
  <c r="Y66" i="2" l="1"/>
  <c r="Y54" i="2"/>
  <c r="Y42" i="2"/>
  <c r="Y30" i="2"/>
  <c r="Y2" i="2"/>
  <c r="Y18" i="2"/>
  <c r="Y6" i="2"/>
  <c r="Y53" i="2"/>
  <c r="Y29" i="2"/>
  <c r="Y5" i="2"/>
  <c r="AA59" i="2"/>
  <c r="AA47" i="2"/>
  <c r="AA35" i="2"/>
  <c r="AA23" i="2"/>
  <c r="AA11" i="2"/>
  <c r="W24" i="2"/>
  <c r="W12" i="2"/>
  <c r="Y65" i="2"/>
  <c r="Y41" i="2"/>
  <c r="Y17" i="2"/>
  <c r="AA57" i="2"/>
  <c r="AA45" i="2"/>
  <c r="AA33" i="2"/>
  <c r="AA21" i="2"/>
  <c r="AA9" i="2"/>
  <c r="W43" i="2"/>
  <c r="Y26" i="2"/>
  <c r="Y14" i="2"/>
  <c r="Y61" i="2"/>
  <c r="Y49" i="2"/>
  <c r="Y37" i="2"/>
  <c r="Y25" i="2"/>
  <c r="Y13" i="2"/>
  <c r="W67" i="2"/>
  <c r="W31" i="2"/>
  <c r="W55" i="2"/>
  <c r="Y58" i="2"/>
  <c r="Y46" i="2"/>
  <c r="Y34" i="2"/>
  <c r="Y22" i="2"/>
  <c r="Y10" i="2"/>
  <c r="Y7" i="2"/>
  <c r="Y19" i="2"/>
  <c r="Y28" i="2"/>
  <c r="Y4" i="2"/>
  <c r="Y16" i="2"/>
  <c r="Y64" i="2"/>
  <c r="Y52" i="2"/>
  <c r="Y60" i="2"/>
  <c r="Y36" i="2"/>
  <c r="Y40" i="2"/>
  <c r="Y48" i="2"/>
  <c r="Y68" i="2"/>
  <c r="Y56" i="2"/>
  <c r="Y44" i="2"/>
  <c r="Y32" i="2"/>
  <c r="Y20" i="2"/>
  <c r="Y8" i="2"/>
  <c r="AA58" i="2"/>
  <c r="AA46" i="2"/>
  <c r="AA34" i="2"/>
  <c r="AA22" i="2"/>
  <c r="AA10" i="2"/>
  <c r="W23" i="2"/>
  <c r="W11" i="2"/>
  <c r="W66" i="2"/>
  <c r="W54" i="2"/>
  <c r="W42" i="2"/>
  <c r="W30" i="2"/>
  <c r="W22" i="2"/>
  <c r="W10" i="2"/>
  <c r="W65" i="2"/>
  <c r="W53" i="2"/>
  <c r="W41" i="2"/>
  <c r="AA68" i="2"/>
  <c r="AA56" i="2"/>
  <c r="AA44" i="2"/>
  <c r="AA32" i="2"/>
  <c r="AA20" i="2"/>
  <c r="AA8" i="2"/>
  <c r="W21" i="2"/>
  <c r="W9" i="2"/>
  <c r="W64" i="2"/>
  <c r="W52" i="2"/>
  <c r="W40" i="2"/>
  <c r="AA67" i="2"/>
  <c r="AA55" i="2"/>
  <c r="AA43" i="2"/>
  <c r="AA31" i="2"/>
  <c r="AA19" i="2"/>
  <c r="AA7" i="2"/>
  <c r="W20" i="2"/>
  <c r="W8" i="2"/>
  <c r="W63" i="2"/>
  <c r="W51" i="2"/>
  <c r="W39" i="2"/>
  <c r="Y24" i="2"/>
  <c r="Y12" i="2"/>
  <c r="AA66" i="2"/>
  <c r="AA54" i="2"/>
  <c r="AA42" i="2"/>
  <c r="AA30" i="2"/>
  <c r="AA18" i="2"/>
  <c r="AA6" i="2"/>
  <c r="W19" i="2"/>
  <c r="W7" i="2"/>
  <c r="W62" i="2"/>
  <c r="W50" i="2"/>
  <c r="W38" i="2"/>
  <c r="Y35" i="2"/>
  <c r="Y23" i="2"/>
  <c r="Y11" i="2"/>
  <c r="AA65" i="2"/>
  <c r="AA53" i="2"/>
  <c r="AA41" i="2"/>
  <c r="AA29" i="2"/>
  <c r="AA17" i="2"/>
  <c r="AA5" i="2"/>
  <c r="W2" i="2"/>
  <c r="W18" i="2"/>
  <c r="W6" i="2"/>
  <c r="W61" i="2"/>
  <c r="W49" i="2"/>
  <c r="W37" i="2"/>
  <c r="Y59" i="2"/>
  <c r="AA64" i="2"/>
  <c r="AA52" i="2"/>
  <c r="AA40" i="2"/>
  <c r="AA28" i="2"/>
  <c r="AA16" i="2"/>
  <c r="AA4" i="2"/>
  <c r="W29" i="2"/>
  <c r="W17" i="2"/>
  <c r="W5" i="2"/>
  <c r="W60" i="2"/>
  <c r="W48" i="2"/>
  <c r="W36" i="2"/>
  <c r="Y47" i="2"/>
  <c r="Y57" i="2"/>
  <c r="Y45" i="2"/>
  <c r="Y33" i="2"/>
  <c r="Y21" i="2"/>
  <c r="Y9" i="2"/>
  <c r="AA63" i="2"/>
  <c r="AA51" i="2"/>
  <c r="AA39" i="2"/>
  <c r="AA27" i="2"/>
  <c r="AA15" i="2"/>
  <c r="AA3" i="2"/>
  <c r="W28" i="2"/>
  <c r="W16" i="2"/>
  <c r="W4" i="2"/>
  <c r="W59" i="2"/>
  <c r="W47" i="2"/>
  <c r="W35" i="2"/>
  <c r="AA62" i="2"/>
  <c r="AA50" i="2"/>
  <c r="AA38" i="2"/>
  <c r="AA26" i="2"/>
  <c r="AA14" i="2"/>
  <c r="AA2" i="2"/>
  <c r="W27" i="2"/>
  <c r="W15" i="2"/>
  <c r="W3" i="2"/>
  <c r="W58" i="2"/>
  <c r="W46" i="2"/>
  <c r="W34" i="2"/>
  <c r="Y55" i="2"/>
  <c r="Y43" i="2"/>
  <c r="Y31" i="2"/>
  <c r="AA61" i="2"/>
  <c r="AA49" i="2"/>
  <c r="AA37" i="2"/>
  <c r="AA25" i="2"/>
  <c r="AA13" i="2"/>
  <c r="W26" i="2"/>
  <c r="W14" i="2"/>
  <c r="W57" i="2"/>
  <c r="W45" i="2"/>
  <c r="W33" i="2"/>
  <c r="Y67" i="2"/>
  <c r="AA60" i="2"/>
  <c r="AA48" i="2"/>
  <c r="AA36" i="2"/>
  <c r="AA24" i="2"/>
  <c r="AA12" i="2"/>
  <c r="W25" i="2"/>
  <c r="W13" i="2"/>
  <c r="W68" i="2"/>
  <c r="W56" i="2"/>
  <c r="W44" i="2"/>
  <c r="W32" i="2"/>
  <c r="B69" i="2"/>
  <c r="AB69" i="2" s="1"/>
  <c r="D69" i="2"/>
  <c r="AD69" i="2" s="1"/>
  <c r="C69" i="2"/>
  <c r="AC69" i="2" s="1"/>
  <c r="F1" i="2"/>
  <c r="E9" i="2"/>
  <c r="AE9" i="2" s="1"/>
  <c r="E21" i="2"/>
  <c r="AE21" i="2" s="1"/>
  <c r="E2" i="2"/>
  <c r="AE2" i="2" s="1"/>
  <c r="E7" i="2"/>
  <c r="AE7" i="2" s="1"/>
  <c r="E19" i="2"/>
  <c r="AE19" i="2" s="1"/>
  <c r="E12" i="2"/>
  <c r="AE12" i="2" s="1"/>
  <c r="E5" i="2"/>
  <c r="AE5" i="2" s="1"/>
  <c r="E3" i="2"/>
  <c r="AE3" i="2" s="1"/>
  <c r="E4" i="2"/>
  <c r="AE4" i="2" s="1"/>
  <c r="E32" i="2"/>
  <c r="AE32" i="2" s="1"/>
  <c r="E44" i="2"/>
  <c r="AE44" i="2" s="1"/>
  <c r="E25" i="2"/>
  <c r="AE25" i="2" s="1"/>
  <c r="E37" i="2"/>
  <c r="AE37" i="2" s="1"/>
  <c r="E49" i="2"/>
  <c r="AE49" i="2" s="1"/>
  <c r="E30" i="2"/>
  <c r="AE30" i="2" s="1"/>
  <c r="E42" i="2"/>
  <c r="AE42" i="2" s="1"/>
  <c r="E54" i="2"/>
  <c r="AE54" i="2" s="1"/>
  <c r="E15" i="2"/>
  <c r="AE15" i="2" s="1"/>
  <c r="E17" i="2"/>
  <c r="AE17" i="2" s="1"/>
  <c r="E23" i="2"/>
  <c r="AE23" i="2" s="1"/>
  <c r="E16" i="2"/>
  <c r="AE16" i="2" s="1"/>
  <c r="E13" i="2"/>
  <c r="AE13" i="2" s="1"/>
  <c r="E14" i="2"/>
  <c r="AE14" i="2" s="1"/>
  <c r="E18" i="2"/>
  <c r="AE18" i="2" s="1"/>
  <c r="E10" i="2"/>
  <c r="AE10" i="2" s="1"/>
  <c r="E20" i="2"/>
  <c r="AE20" i="2" s="1"/>
  <c r="E11" i="2"/>
  <c r="AE11" i="2" s="1"/>
  <c r="E24" i="2"/>
  <c r="AE24" i="2" s="1"/>
  <c r="E29" i="2"/>
  <c r="AE29" i="2" s="1"/>
  <c r="E47" i="2"/>
  <c r="AE47" i="2" s="1"/>
  <c r="E61" i="2"/>
  <c r="AE61" i="2" s="1"/>
  <c r="E26" i="2"/>
  <c r="AE26" i="2" s="1"/>
  <c r="E31" i="2"/>
  <c r="AE31" i="2" s="1"/>
  <c r="E46" i="2"/>
  <c r="AE46" i="2" s="1"/>
  <c r="E66" i="2"/>
  <c r="AE66" i="2" s="1"/>
  <c r="E27" i="2"/>
  <c r="AE27" i="2" s="1"/>
  <c r="E33" i="2"/>
  <c r="AE33" i="2" s="1"/>
  <c r="E48" i="2"/>
  <c r="AE48" i="2" s="1"/>
  <c r="E59" i="2"/>
  <c r="AE59" i="2" s="1"/>
  <c r="E35" i="2"/>
  <c r="AE35" i="2" s="1"/>
  <c r="E50" i="2"/>
  <c r="AE50" i="2" s="1"/>
  <c r="E64" i="2"/>
  <c r="AE64" i="2" s="1"/>
  <c r="E6" i="2"/>
  <c r="AE6" i="2" s="1"/>
  <c r="E22" i="2"/>
  <c r="AE22" i="2" s="1"/>
  <c r="E34" i="2"/>
  <c r="AE34" i="2" s="1"/>
  <c r="E52" i="2"/>
  <c r="AE52" i="2" s="1"/>
  <c r="E57" i="2"/>
  <c r="AE57" i="2" s="1"/>
  <c r="E36" i="2"/>
  <c r="AE36" i="2" s="1"/>
  <c r="E51" i="2"/>
  <c r="AE51" i="2" s="1"/>
  <c r="E62" i="2"/>
  <c r="AE62" i="2" s="1"/>
  <c r="E38" i="2"/>
  <c r="AE38" i="2" s="1"/>
  <c r="E53" i="2"/>
  <c r="AE53" i="2" s="1"/>
  <c r="E67" i="2"/>
  <c r="AE67" i="2" s="1"/>
  <c r="E40" i="2"/>
  <c r="AE40" i="2" s="1"/>
  <c r="E55" i="2"/>
  <c r="AE55" i="2" s="1"/>
  <c r="E60" i="2"/>
  <c r="AE60" i="2" s="1"/>
  <c r="E39" i="2"/>
  <c r="AE39" i="2" s="1"/>
  <c r="E65" i="2"/>
  <c r="AE65" i="2" s="1"/>
  <c r="E43" i="2"/>
  <c r="AE43" i="2" s="1"/>
  <c r="E63" i="2"/>
  <c r="AE63" i="2" s="1"/>
  <c r="E28" i="2"/>
  <c r="AE28" i="2" s="1"/>
  <c r="E58" i="2"/>
  <c r="AE58" i="2" s="1"/>
  <c r="E8" i="2"/>
  <c r="AE8" i="2" s="1"/>
  <c r="E41" i="2"/>
  <c r="AE41" i="2" s="1"/>
  <c r="E56" i="2"/>
  <c r="AE56" i="2" s="1"/>
  <c r="E45" i="2"/>
  <c r="AE45" i="2" s="1"/>
  <c r="E68" i="2"/>
  <c r="AE68" i="2" s="1"/>
  <c r="X69" i="2"/>
  <c r="Z69" i="2"/>
  <c r="E69" i="2" l="1"/>
  <c r="AE69" i="2" s="1"/>
  <c r="G1" i="2"/>
  <c r="F4" i="2"/>
  <c r="AF4" i="2" s="1"/>
  <c r="F16" i="2"/>
  <c r="AF16" i="2" s="1"/>
  <c r="F2" i="2"/>
  <c r="AF2" i="2" s="1"/>
  <c r="F14" i="2"/>
  <c r="AF14" i="2" s="1"/>
  <c r="F7" i="2"/>
  <c r="AF7" i="2" s="1"/>
  <c r="F19" i="2"/>
  <c r="AF19" i="2" s="1"/>
  <c r="F12" i="2"/>
  <c r="AF12" i="2" s="1"/>
  <c r="F3" i="2"/>
  <c r="AF3" i="2" s="1"/>
  <c r="F27" i="2"/>
  <c r="AF27" i="2" s="1"/>
  <c r="F39" i="2"/>
  <c r="AF39" i="2" s="1"/>
  <c r="F51" i="2"/>
  <c r="AF51" i="2" s="1"/>
  <c r="F32" i="2"/>
  <c r="AF32" i="2" s="1"/>
  <c r="F44" i="2"/>
  <c r="AF44" i="2" s="1"/>
  <c r="F25" i="2"/>
  <c r="AF25" i="2" s="1"/>
  <c r="F37" i="2"/>
  <c r="AF37" i="2" s="1"/>
  <c r="F49" i="2"/>
  <c r="AF49" i="2" s="1"/>
  <c r="F15" i="2"/>
  <c r="AF15" i="2" s="1"/>
  <c r="F17" i="2"/>
  <c r="AF17" i="2" s="1"/>
  <c r="F23" i="2"/>
  <c r="AF23" i="2" s="1"/>
  <c r="F13" i="2"/>
  <c r="AF13" i="2" s="1"/>
  <c r="F18" i="2"/>
  <c r="AF18" i="2" s="1"/>
  <c r="F10" i="2"/>
  <c r="AF10" i="2" s="1"/>
  <c r="F20" i="2"/>
  <c r="AF20" i="2" s="1"/>
  <c r="F8" i="2"/>
  <c r="AF8" i="2" s="1"/>
  <c r="F9" i="2"/>
  <c r="AF9" i="2" s="1"/>
  <c r="F24" i="2"/>
  <c r="AF24" i="2" s="1"/>
  <c r="F21" i="2"/>
  <c r="AF21" i="2" s="1"/>
  <c r="F28" i="2"/>
  <c r="AF28" i="2" s="1"/>
  <c r="F30" i="2"/>
  <c r="AF30" i="2" s="1"/>
  <c r="F45" i="2"/>
  <c r="AF45" i="2" s="1"/>
  <c r="F56" i="2"/>
  <c r="AF56" i="2" s="1"/>
  <c r="F68" i="2"/>
  <c r="AF68" i="2" s="1"/>
  <c r="F5" i="2"/>
  <c r="AF5" i="2" s="1"/>
  <c r="F29" i="2"/>
  <c r="AF29" i="2" s="1"/>
  <c r="F47" i="2"/>
  <c r="AF47" i="2" s="1"/>
  <c r="F61" i="2"/>
  <c r="AF61" i="2" s="1"/>
  <c r="F26" i="2"/>
  <c r="AF26" i="2" s="1"/>
  <c r="F31" i="2"/>
  <c r="AF31" i="2" s="1"/>
  <c r="F46" i="2"/>
  <c r="AF46" i="2" s="1"/>
  <c r="F66" i="2"/>
  <c r="AF66" i="2" s="1"/>
  <c r="F33" i="2"/>
  <c r="AF33" i="2" s="1"/>
  <c r="F48" i="2"/>
  <c r="AF48" i="2" s="1"/>
  <c r="F59" i="2"/>
  <c r="AF59" i="2" s="1"/>
  <c r="F35" i="2"/>
  <c r="AF35" i="2" s="1"/>
  <c r="F50" i="2"/>
  <c r="AF50" i="2" s="1"/>
  <c r="F64" i="2"/>
  <c r="AF64" i="2" s="1"/>
  <c r="F6" i="2"/>
  <c r="AF6" i="2" s="1"/>
  <c r="F22" i="2"/>
  <c r="AF22" i="2" s="1"/>
  <c r="F34" i="2"/>
  <c r="AF34" i="2" s="1"/>
  <c r="F52" i="2"/>
  <c r="AF52" i="2" s="1"/>
  <c r="F57" i="2"/>
  <c r="AF57" i="2" s="1"/>
  <c r="F11" i="2"/>
  <c r="AF11" i="2" s="1"/>
  <c r="F36" i="2"/>
  <c r="AF36" i="2" s="1"/>
  <c r="F54" i="2"/>
  <c r="AF54" i="2" s="1"/>
  <c r="F62" i="2"/>
  <c r="AF62" i="2" s="1"/>
  <c r="F38" i="2"/>
  <c r="AF38" i="2" s="1"/>
  <c r="F53" i="2"/>
  <c r="AF53" i="2" s="1"/>
  <c r="F67" i="2"/>
  <c r="AF67" i="2" s="1"/>
  <c r="F40" i="2"/>
  <c r="AF40" i="2" s="1"/>
  <c r="F55" i="2"/>
  <c r="AF55" i="2" s="1"/>
  <c r="F60" i="2"/>
  <c r="AF60" i="2" s="1"/>
  <c r="F41" i="2"/>
  <c r="AF41" i="2" s="1"/>
  <c r="F58" i="2"/>
  <c r="AF58" i="2" s="1"/>
  <c r="F63" i="2"/>
  <c r="AF63" i="2" s="1"/>
  <c r="F65" i="2"/>
  <c r="AF65" i="2" s="1"/>
  <c r="F42" i="2"/>
  <c r="AF42" i="2" s="1"/>
  <c r="F43" i="2"/>
  <c r="AF43" i="2" s="1"/>
  <c r="F69" i="2" l="1"/>
  <c r="AF69" i="2" s="1"/>
  <c r="H1" i="2"/>
  <c r="G11" i="2"/>
  <c r="AG11" i="2" s="1"/>
  <c r="G9" i="2"/>
  <c r="AG9" i="2" s="1"/>
  <c r="G21" i="2"/>
  <c r="AG21" i="2" s="1"/>
  <c r="G2" i="2"/>
  <c r="AG2" i="2" s="1"/>
  <c r="G14" i="2"/>
  <c r="AG14" i="2" s="1"/>
  <c r="G7" i="2"/>
  <c r="AG7" i="2" s="1"/>
  <c r="G6" i="2"/>
  <c r="AG6" i="2" s="1"/>
  <c r="G22" i="2"/>
  <c r="AG22" i="2" s="1"/>
  <c r="G34" i="2"/>
  <c r="AG34" i="2" s="1"/>
  <c r="G46" i="2"/>
  <c r="AG46" i="2" s="1"/>
  <c r="G3" i="2"/>
  <c r="AG3" i="2" s="1"/>
  <c r="G4" i="2"/>
  <c r="AG4" i="2" s="1"/>
  <c r="G27" i="2"/>
  <c r="AG27" i="2" s="1"/>
  <c r="G39" i="2"/>
  <c r="AG39" i="2" s="1"/>
  <c r="G51" i="2"/>
  <c r="AG51" i="2" s="1"/>
  <c r="G32" i="2"/>
  <c r="AG32" i="2" s="1"/>
  <c r="G44" i="2"/>
  <c r="AG44" i="2" s="1"/>
  <c r="G25" i="2"/>
  <c r="AG25" i="2" s="1"/>
  <c r="G15" i="2"/>
  <c r="AG15" i="2" s="1"/>
  <c r="G16" i="2"/>
  <c r="AG16" i="2" s="1"/>
  <c r="G17" i="2"/>
  <c r="AG17" i="2" s="1"/>
  <c r="G23" i="2"/>
  <c r="AG23" i="2" s="1"/>
  <c r="G12" i="2"/>
  <c r="AG12" i="2" s="1"/>
  <c r="G19" i="2"/>
  <c r="AG19" i="2" s="1"/>
  <c r="G13" i="2"/>
  <c r="AG13" i="2" s="1"/>
  <c r="G18" i="2"/>
  <c r="AG18" i="2" s="1"/>
  <c r="G43" i="2"/>
  <c r="AG43" i="2" s="1"/>
  <c r="G63" i="2"/>
  <c r="AG63" i="2" s="1"/>
  <c r="G24" i="2"/>
  <c r="AG24" i="2" s="1"/>
  <c r="G28" i="2"/>
  <c r="AG28" i="2" s="1"/>
  <c r="G30" i="2"/>
  <c r="AG30" i="2" s="1"/>
  <c r="G45" i="2"/>
  <c r="AG45" i="2" s="1"/>
  <c r="G56" i="2"/>
  <c r="AG56" i="2" s="1"/>
  <c r="G68" i="2"/>
  <c r="AG68" i="2" s="1"/>
  <c r="G5" i="2"/>
  <c r="AG5" i="2" s="1"/>
  <c r="G29" i="2"/>
  <c r="AG29" i="2" s="1"/>
  <c r="G47" i="2"/>
  <c r="AG47" i="2" s="1"/>
  <c r="G61" i="2"/>
  <c r="AG61" i="2" s="1"/>
  <c r="G10" i="2"/>
  <c r="AG10" i="2" s="1"/>
  <c r="G26" i="2"/>
  <c r="AG26" i="2" s="1"/>
  <c r="G31" i="2"/>
  <c r="AG31" i="2" s="1"/>
  <c r="G49" i="2"/>
  <c r="AG49" i="2" s="1"/>
  <c r="G66" i="2"/>
  <c r="AG66" i="2" s="1"/>
  <c r="G33" i="2"/>
  <c r="AG33" i="2" s="1"/>
  <c r="G48" i="2"/>
  <c r="AG48" i="2" s="1"/>
  <c r="G59" i="2"/>
  <c r="AG59" i="2" s="1"/>
  <c r="G35" i="2"/>
  <c r="AG35" i="2" s="1"/>
  <c r="G50" i="2"/>
  <c r="AG50" i="2" s="1"/>
  <c r="G64" i="2"/>
  <c r="AG64" i="2" s="1"/>
  <c r="G37" i="2"/>
  <c r="AG37" i="2" s="1"/>
  <c r="G52" i="2"/>
  <c r="AG52" i="2" s="1"/>
  <c r="G57" i="2"/>
  <c r="AG57" i="2" s="1"/>
  <c r="G36" i="2"/>
  <c r="AG36" i="2" s="1"/>
  <c r="G54" i="2"/>
  <c r="AG54" i="2" s="1"/>
  <c r="G62" i="2"/>
  <c r="AG62" i="2" s="1"/>
  <c r="G38" i="2"/>
  <c r="AG38" i="2" s="1"/>
  <c r="G53" i="2"/>
  <c r="AG53" i="2" s="1"/>
  <c r="G67" i="2"/>
  <c r="AG67" i="2" s="1"/>
  <c r="G8" i="2"/>
  <c r="AG8" i="2" s="1"/>
  <c r="G42" i="2"/>
  <c r="AG42" i="2" s="1"/>
  <c r="G65" i="2"/>
  <c r="AG65" i="2" s="1"/>
  <c r="G60" i="2"/>
  <c r="AG60" i="2" s="1"/>
  <c r="G40" i="2"/>
  <c r="AG40" i="2" s="1"/>
  <c r="G58" i="2"/>
  <c r="AG58" i="2" s="1"/>
  <c r="G55" i="2"/>
  <c r="AG55" i="2" s="1"/>
  <c r="G41" i="2"/>
  <c r="AG41" i="2" s="1"/>
  <c r="G20" i="2"/>
  <c r="AG20" i="2" s="1"/>
  <c r="G69" i="2" l="1"/>
  <c r="AG69" i="2" s="1"/>
  <c r="I1" i="2"/>
  <c r="H6" i="2"/>
  <c r="AH6" i="2" s="1"/>
  <c r="H18" i="2"/>
  <c r="AH18" i="2" s="1"/>
  <c r="H4" i="2"/>
  <c r="AH4" i="2" s="1"/>
  <c r="H16" i="2"/>
  <c r="AH16" i="2" s="1"/>
  <c r="H9" i="2"/>
  <c r="AH9" i="2" s="1"/>
  <c r="H21" i="2"/>
  <c r="AH21" i="2" s="1"/>
  <c r="H2" i="2"/>
  <c r="AH2" i="2" s="1"/>
  <c r="H14" i="2"/>
  <c r="AH14" i="2" s="1"/>
  <c r="H5" i="2"/>
  <c r="AH5" i="2" s="1"/>
  <c r="H29" i="2"/>
  <c r="AH29" i="2" s="1"/>
  <c r="H41" i="2"/>
  <c r="AH41" i="2" s="1"/>
  <c r="H53" i="2"/>
  <c r="AH53" i="2" s="1"/>
  <c r="H22" i="2"/>
  <c r="AH22" i="2" s="1"/>
  <c r="H34" i="2"/>
  <c r="AH34" i="2" s="1"/>
  <c r="H46" i="2"/>
  <c r="AH46" i="2" s="1"/>
  <c r="H3" i="2"/>
  <c r="AH3" i="2" s="1"/>
  <c r="H27" i="2"/>
  <c r="AH27" i="2" s="1"/>
  <c r="H39" i="2"/>
  <c r="AH39" i="2" s="1"/>
  <c r="H51" i="2"/>
  <c r="AH51" i="2" s="1"/>
  <c r="H25" i="2"/>
  <c r="AH25" i="2" s="1"/>
  <c r="H15" i="2"/>
  <c r="AH15" i="2" s="1"/>
  <c r="H17" i="2"/>
  <c r="AH17" i="2" s="1"/>
  <c r="H23" i="2"/>
  <c r="AH23" i="2" s="1"/>
  <c r="H12" i="2"/>
  <c r="AH12" i="2" s="1"/>
  <c r="H19" i="2"/>
  <c r="AH19" i="2" s="1"/>
  <c r="H10" i="2"/>
  <c r="AH10" i="2" s="1"/>
  <c r="H11" i="2"/>
  <c r="AH11" i="2" s="1"/>
  <c r="H20" i="2"/>
  <c r="AH20" i="2" s="1"/>
  <c r="H13" i="2"/>
  <c r="AH13" i="2" s="1"/>
  <c r="H44" i="2"/>
  <c r="AH44" i="2" s="1"/>
  <c r="H58" i="2"/>
  <c r="AH58" i="2" s="1"/>
  <c r="H43" i="2"/>
  <c r="AH43" i="2" s="1"/>
  <c r="H63" i="2"/>
  <c r="AH63" i="2" s="1"/>
  <c r="H24" i="2"/>
  <c r="AH24" i="2" s="1"/>
  <c r="H28" i="2"/>
  <c r="AH28" i="2" s="1"/>
  <c r="H30" i="2"/>
  <c r="AH30" i="2" s="1"/>
  <c r="H45" i="2"/>
  <c r="AH45" i="2" s="1"/>
  <c r="H56" i="2"/>
  <c r="AH56" i="2" s="1"/>
  <c r="H68" i="2"/>
  <c r="AH68" i="2" s="1"/>
  <c r="H32" i="2"/>
  <c r="AH32" i="2" s="1"/>
  <c r="H47" i="2"/>
  <c r="AH47" i="2" s="1"/>
  <c r="H61" i="2"/>
  <c r="AH61" i="2" s="1"/>
  <c r="H26" i="2"/>
  <c r="AH26" i="2" s="1"/>
  <c r="H31" i="2"/>
  <c r="AH31" i="2" s="1"/>
  <c r="H49" i="2"/>
  <c r="AH49" i="2" s="1"/>
  <c r="H66" i="2"/>
  <c r="AH66" i="2" s="1"/>
  <c r="H33" i="2"/>
  <c r="AH33" i="2" s="1"/>
  <c r="H48" i="2"/>
  <c r="AH48" i="2" s="1"/>
  <c r="H59" i="2"/>
  <c r="AH59" i="2" s="1"/>
  <c r="H35" i="2"/>
  <c r="AH35" i="2" s="1"/>
  <c r="H50" i="2"/>
  <c r="AH50" i="2" s="1"/>
  <c r="H64" i="2"/>
  <c r="AH64" i="2" s="1"/>
  <c r="H7" i="2"/>
  <c r="AH7" i="2" s="1"/>
  <c r="H37" i="2"/>
  <c r="AH37" i="2" s="1"/>
  <c r="H52" i="2"/>
  <c r="AH52" i="2" s="1"/>
  <c r="H57" i="2"/>
  <c r="AH57" i="2" s="1"/>
  <c r="H36" i="2"/>
  <c r="AH36" i="2" s="1"/>
  <c r="H54" i="2"/>
  <c r="AH54" i="2" s="1"/>
  <c r="H62" i="2"/>
  <c r="AH62" i="2" s="1"/>
  <c r="H40" i="2"/>
  <c r="AH40" i="2" s="1"/>
  <c r="H55" i="2"/>
  <c r="AH55" i="2" s="1"/>
  <c r="H60" i="2"/>
  <c r="AH60" i="2" s="1"/>
  <c r="H8" i="2"/>
  <c r="AH8" i="2" s="1"/>
  <c r="H38" i="2"/>
  <c r="AH38" i="2" s="1"/>
  <c r="H65" i="2"/>
  <c r="AH65" i="2" s="1"/>
  <c r="H42" i="2"/>
  <c r="AH42" i="2" s="1"/>
  <c r="H67" i="2"/>
  <c r="AH67" i="2" s="1"/>
  <c r="H69" i="2" l="1"/>
  <c r="AH69" i="2" s="1"/>
  <c r="J1" i="2"/>
  <c r="I13" i="2"/>
  <c r="AI13" i="2" s="1"/>
  <c r="I11" i="2"/>
  <c r="AI11" i="2" s="1"/>
  <c r="I4" i="2"/>
  <c r="AI4" i="2" s="1"/>
  <c r="I16" i="2"/>
  <c r="AI16" i="2" s="1"/>
  <c r="I9" i="2"/>
  <c r="AI9" i="2" s="1"/>
  <c r="I8" i="2"/>
  <c r="AI8" i="2" s="1"/>
  <c r="I24" i="2"/>
  <c r="AI24" i="2" s="1"/>
  <c r="I36" i="2"/>
  <c r="AI36" i="2" s="1"/>
  <c r="I48" i="2"/>
  <c r="AI48" i="2" s="1"/>
  <c r="I5" i="2"/>
  <c r="AI5" i="2" s="1"/>
  <c r="I6" i="2"/>
  <c r="AI6" i="2" s="1"/>
  <c r="I29" i="2"/>
  <c r="AI29" i="2" s="1"/>
  <c r="I41" i="2"/>
  <c r="AI41" i="2" s="1"/>
  <c r="I53" i="2"/>
  <c r="AI53" i="2" s="1"/>
  <c r="I22" i="2"/>
  <c r="AI22" i="2" s="1"/>
  <c r="I34" i="2"/>
  <c r="AI34" i="2" s="1"/>
  <c r="I46" i="2"/>
  <c r="AI46" i="2" s="1"/>
  <c r="I3" i="2"/>
  <c r="AI3" i="2" s="1"/>
  <c r="I27" i="2"/>
  <c r="AI27" i="2" s="1"/>
  <c r="I2" i="2"/>
  <c r="AI2" i="2" s="1"/>
  <c r="I25" i="2"/>
  <c r="AI25" i="2" s="1"/>
  <c r="I14" i="2"/>
  <c r="AI14" i="2" s="1"/>
  <c r="I15" i="2"/>
  <c r="AI15" i="2" s="1"/>
  <c r="I17" i="2"/>
  <c r="AI17" i="2" s="1"/>
  <c r="I23" i="2"/>
  <c r="AI23" i="2" s="1"/>
  <c r="I21" i="2"/>
  <c r="AI21" i="2" s="1"/>
  <c r="I42" i="2"/>
  <c r="AI42" i="2" s="1"/>
  <c r="I65" i="2"/>
  <c r="AI65" i="2" s="1"/>
  <c r="I44" i="2"/>
  <c r="AI44" i="2" s="1"/>
  <c r="I58" i="2"/>
  <c r="AI58" i="2" s="1"/>
  <c r="I43" i="2"/>
  <c r="AI43" i="2" s="1"/>
  <c r="I63" i="2"/>
  <c r="AI63" i="2" s="1"/>
  <c r="I18" i="2"/>
  <c r="AI18" i="2" s="1"/>
  <c r="I28" i="2"/>
  <c r="AI28" i="2" s="1"/>
  <c r="I30" i="2"/>
  <c r="AI30" i="2" s="1"/>
  <c r="I45" i="2"/>
  <c r="AI45" i="2" s="1"/>
  <c r="I56" i="2"/>
  <c r="AI56" i="2" s="1"/>
  <c r="I68" i="2"/>
  <c r="AI68" i="2" s="1"/>
  <c r="I10" i="2"/>
  <c r="AI10" i="2" s="1"/>
  <c r="I32" i="2"/>
  <c r="AI32" i="2" s="1"/>
  <c r="I47" i="2"/>
  <c r="AI47" i="2" s="1"/>
  <c r="I61" i="2"/>
  <c r="AI61" i="2" s="1"/>
  <c r="I26" i="2"/>
  <c r="AI26" i="2" s="1"/>
  <c r="I31" i="2"/>
  <c r="AI31" i="2" s="1"/>
  <c r="I49" i="2"/>
  <c r="AI49" i="2" s="1"/>
  <c r="I66" i="2"/>
  <c r="AI66" i="2" s="1"/>
  <c r="I19" i="2"/>
  <c r="AI19" i="2" s="1"/>
  <c r="I33" i="2"/>
  <c r="AI33" i="2" s="1"/>
  <c r="I51" i="2"/>
  <c r="AI51" i="2" s="1"/>
  <c r="I59" i="2"/>
  <c r="AI59" i="2" s="1"/>
  <c r="I35" i="2"/>
  <c r="AI35" i="2" s="1"/>
  <c r="I50" i="2"/>
  <c r="AI50" i="2" s="1"/>
  <c r="I64" i="2"/>
  <c r="AI64" i="2" s="1"/>
  <c r="I7" i="2"/>
  <c r="AI7" i="2" s="1"/>
  <c r="I37" i="2"/>
  <c r="AI37" i="2" s="1"/>
  <c r="I52" i="2"/>
  <c r="AI52" i="2" s="1"/>
  <c r="I57" i="2"/>
  <c r="AI57" i="2" s="1"/>
  <c r="I20" i="2"/>
  <c r="AI20" i="2" s="1"/>
  <c r="I38" i="2"/>
  <c r="AI38" i="2" s="1"/>
  <c r="I67" i="2"/>
  <c r="AI67" i="2" s="1"/>
  <c r="I55" i="2"/>
  <c r="AI55" i="2" s="1"/>
  <c r="I39" i="2"/>
  <c r="AI39" i="2" s="1"/>
  <c r="I60" i="2"/>
  <c r="AI60" i="2" s="1"/>
  <c r="I12" i="2"/>
  <c r="AI12" i="2" s="1"/>
  <c r="I40" i="2"/>
  <c r="AI40" i="2" s="1"/>
  <c r="I62" i="2"/>
  <c r="AI62" i="2" s="1"/>
  <c r="I54" i="2"/>
  <c r="AI54" i="2" s="1"/>
  <c r="I69" i="2" l="1"/>
  <c r="AI69" i="2" s="1"/>
  <c r="K1" i="2"/>
  <c r="J8" i="2"/>
  <c r="AJ8" i="2" s="1"/>
  <c r="J20" i="2"/>
  <c r="AJ20" i="2" s="1"/>
  <c r="J6" i="2"/>
  <c r="AJ6" i="2" s="1"/>
  <c r="J18" i="2"/>
  <c r="AJ18" i="2" s="1"/>
  <c r="J11" i="2"/>
  <c r="AJ11" i="2" s="1"/>
  <c r="J4" i="2"/>
  <c r="AJ4" i="2" s="1"/>
  <c r="J7" i="2"/>
  <c r="AJ7" i="2" s="1"/>
  <c r="J31" i="2"/>
  <c r="AJ31" i="2" s="1"/>
  <c r="J43" i="2"/>
  <c r="AJ43" i="2" s="1"/>
  <c r="J24" i="2"/>
  <c r="AJ24" i="2" s="1"/>
  <c r="J36" i="2"/>
  <c r="AJ36" i="2" s="1"/>
  <c r="J48" i="2"/>
  <c r="AJ48" i="2" s="1"/>
  <c r="J5" i="2"/>
  <c r="AJ5" i="2" s="1"/>
  <c r="J29" i="2"/>
  <c r="AJ29" i="2" s="1"/>
  <c r="J41" i="2"/>
  <c r="AJ41" i="2" s="1"/>
  <c r="J53" i="2"/>
  <c r="AJ53" i="2" s="1"/>
  <c r="J22" i="2"/>
  <c r="AJ22" i="2" s="1"/>
  <c r="J3" i="2"/>
  <c r="AJ3" i="2" s="1"/>
  <c r="J2" i="2"/>
  <c r="AJ2" i="2" s="1"/>
  <c r="J16" i="2"/>
  <c r="AJ16" i="2" s="1"/>
  <c r="J25" i="2"/>
  <c r="AJ25" i="2" s="1"/>
  <c r="J14" i="2"/>
  <c r="AJ14" i="2" s="1"/>
  <c r="J12" i="2"/>
  <c r="AJ12" i="2" s="1"/>
  <c r="J13" i="2"/>
  <c r="AJ13" i="2" s="1"/>
  <c r="J19" i="2"/>
  <c r="AJ19" i="2" s="1"/>
  <c r="J17" i="2"/>
  <c r="AJ17" i="2" s="1"/>
  <c r="J40" i="2"/>
  <c r="AJ40" i="2" s="1"/>
  <c r="J55" i="2"/>
  <c r="AJ55" i="2" s="1"/>
  <c r="J60" i="2"/>
  <c r="AJ60" i="2" s="1"/>
  <c r="J9" i="2"/>
  <c r="AJ9" i="2" s="1"/>
  <c r="J21" i="2"/>
  <c r="AJ21" i="2" s="1"/>
  <c r="J42" i="2"/>
  <c r="AJ42" i="2" s="1"/>
  <c r="J65" i="2"/>
  <c r="AJ65" i="2" s="1"/>
  <c r="J44" i="2"/>
  <c r="AJ44" i="2" s="1"/>
  <c r="J58" i="2"/>
  <c r="AJ58" i="2" s="1"/>
  <c r="J27" i="2"/>
  <c r="AJ27" i="2" s="1"/>
  <c r="J46" i="2"/>
  <c r="AJ46" i="2" s="1"/>
  <c r="J63" i="2"/>
  <c r="AJ63" i="2" s="1"/>
  <c r="J28" i="2"/>
  <c r="AJ28" i="2" s="1"/>
  <c r="J30" i="2"/>
  <c r="AJ30" i="2" s="1"/>
  <c r="J45" i="2"/>
  <c r="AJ45" i="2" s="1"/>
  <c r="J56" i="2"/>
  <c r="AJ56" i="2" s="1"/>
  <c r="J68" i="2"/>
  <c r="AJ68" i="2" s="1"/>
  <c r="J10" i="2"/>
  <c r="AJ10" i="2" s="1"/>
  <c r="J32" i="2"/>
  <c r="AJ32" i="2" s="1"/>
  <c r="J47" i="2"/>
  <c r="AJ47" i="2" s="1"/>
  <c r="J61" i="2"/>
  <c r="AJ61" i="2" s="1"/>
  <c r="J15" i="2"/>
  <c r="AJ15" i="2" s="1"/>
  <c r="J26" i="2"/>
  <c r="AJ26" i="2" s="1"/>
  <c r="J34" i="2"/>
  <c r="AJ34" i="2" s="1"/>
  <c r="J49" i="2"/>
  <c r="AJ49" i="2" s="1"/>
  <c r="J66" i="2"/>
  <c r="AJ66" i="2" s="1"/>
  <c r="J33" i="2"/>
  <c r="AJ33" i="2" s="1"/>
  <c r="J51" i="2"/>
  <c r="AJ51" i="2" s="1"/>
  <c r="J59" i="2"/>
  <c r="AJ59" i="2" s="1"/>
  <c r="J35" i="2"/>
  <c r="AJ35" i="2" s="1"/>
  <c r="J50" i="2"/>
  <c r="AJ50" i="2" s="1"/>
  <c r="J64" i="2"/>
  <c r="AJ64" i="2" s="1"/>
  <c r="J39" i="2"/>
  <c r="AJ39" i="2" s="1"/>
  <c r="J54" i="2"/>
  <c r="AJ54" i="2" s="1"/>
  <c r="J62" i="2"/>
  <c r="AJ62" i="2" s="1"/>
  <c r="J38" i="2"/>
  <c r="AJ38" i="2" s="1"/>
  <c r="J37" i="2"/>
  <c r="AJ37" i="2" s="1"/>
  <c r="J67" i="2"/>
  <c r="AJ67" i="2" s="1"/>
  <c r="J23" i="2"/>
  <c r="AJ23" i="2" s="1"/>
  <c r="J52" i="2"/>
  <c r="AJ52" i="2" s="1"/>
  <c r="J57" i="2"/>
  <c r="AJ57" i="2" s="1"/>
  <c r="L1" i="2" l="1"/>
  <c r="K3" i="2"/>
  <c r="AK3" i="2" s="1"/>
  <c r="K15" i="2"/>
  <c r="AK15" i="2" s="1"/>
  <c r="K13" i="2"/>
  <c r="AK13" i="2" s="1"/>
  <c r="K6" i="2"/>
  <c r="AK6" i="2" s="1"/>
  <c r="K18" i="2"/>
  <c r="AK18" i="2" s="1"/>
  <c r="K11" i="2"/>
  <c r="AK11" i="2" s="1"/>
  <c r="K2" i="2"/>
  <c r="AK2" i="2" s="1"/>
  <c r="K10" i="2"/>
  <c r="AK10" i="2" s="1"/>
  <c r="K26" i="2"/>
  <c r="AK26" i="2" s="1"/>
  <c r="K38" i="2"/>
  <c r="AK38" i="2" s="1"/>
  <c r="K50" i="2"/>
  <c r="AK50" i="2" s="1"/>
  <c r="K7" i="2"/>
  <c r="AK7" i="2" s="1"/>
  <c r="K8" i="2"/>
  <c r="AK8" i="2" s="1"/>
  <c r="K31" i="2"/>
  <c r="AK31" i="2" s="1"/>
  <c r="K43" i="2"/>
  <c r="AK43" i="2" s="1"/>
  <c r="K55" i="2"/>
  <c r="AK55" i="2" s="1"/>
  <c r="K4" i="2"/>
  <c r="AK4" i="2" s="1"/>
  <c r="K24" i="2"/>
  <c r="AK24" i="2" s="1"/>
  <c r="K36" i="2"/>
  <c r="AK36" i="2" s="1"/>
  <c r="K48" i="2"/>
  <c r="AK48" i="2" s="1"/>
  <c r="K5" i="2"/>
  <c r="AK5" i="2" s="1"/>
  <c r="K22" i="2"/>
  <c r="AK22" i="2" s="1"/>
  <c r="K16" i="2"/>
  <c r="AK16" i="2" s="1"/>
  <c r="K17" i="2"/>
  <c r="AK17" i="2" s="1"/>
  <c r="K23" i="2"/>
  <c r="AK23" i="2" s="1"/>
  <c r="K41" i="2"/>
  <c r="AK41" i="2" s="1"/>
  <c r="K67" i="2"/>
  <c r="AK67" i="2" s="1"/>
  <c r="K40" i="2"/>
  <c r="AK40" i="2" s="1"/>
  <c r="K60" i="2"/>
  <c r="AK60" i="2" s="1"/>
  <c r="K9" i="2"/>
  <c r="AK9" i="2" s="1"/>
  <c r="K21" i="2"/>
  <c r="AK21" i="2" s="1"/>
  <c r="K42" i="2"/>
  <c r="AK42" i="2" s="1"/>
  <c r="K65" i="2"/>
  <c r="AK65" i="2" s="1"/>
  <c r="K14" i="2"/>
  <c r="AK14" i="2" s="1"/>
  <c r="K29" i="2"/>
  <c r="AK29" i="2" s="1"/>
  <c r="K44" i="2"/>
  <c r="AK44" i="2" s="1"/>
  <c r="K58" i="2"/>
  <c r="AK58" i="2" s="1"/>
  <c r="K27" i="2"/>
  <c r="AK27" i="2" s="1"/>
  <c r="K46" i="2"/>
  <c r="AK46" i="2" s="1"/>
  <c r="K63" i="2"/>
  <c r="AK63" i="2" s="1"/>
  <c r="K28" i="2"/>
  <c r="AK28" i="2" s="1"/>
  <c r="K30" i="2"/>
  <c r="AK30" i="2" s="1"/>
  <c r="K45" i="2"/>
  <c r="AK45" i="2" s="1"/>
  <c r="K56" i="2"/>
  <c r="AK56" i="2" s="1"/>
  <c r="K68" i="2"/>
  <c r="AK68" i="2" s="1"/>
  <c r="K25" i="2"/>
  <c r="AK25" i="2" s="1"/>
  <c r="K32" i="2"/>
  <c r="AK32" i="2" s="1"/>
  <c r="K47" i="2"/>
  <c r="AK47" i="2" s="1"/>
  <c r="K61" i="2"/>
  <c r="AK61" i="2" s="1"/>
  <c r="K19" i="2"/>
  <c r="AK19" i="2" s="1"/>
  <c r="K34" i="2"/>
  <c r="AK34" i="2" s="1"/>
  <c r="K49" i="2"/>
  <c r="AK49" i="2" s="1"/>
  <c r="K66" i="2"/>
  <c r="AK66" i="2" s="1"/>
  <c r="K33" i="2"/>
  <c r="AK33" i="2" s="1"/>
  <c r="K51" i="2"/>
  <c r="AK51" i="2" s="1"/>
  <c r="K59" i="2"/>
  <c r="AK59" i="2" s="1"/>
  <c r="K12" i="2"/>
  <c r="AK12" i="2" s="1"/>
  <c r="K37" i="2"/>
  <c r="AK37" i="2" s="1"/>
  <c r="K52" i="2"/>
  <c r="AK52" i="2" s="1"/>
  <c r="K57" i="2"/>
  <c r="AK57" i="2" s="1"/>
  <c r="K20" i="2"/>
  <c r="AK20" i="2" s="1"/>
  <c r="K39" i="2"/>
  <c r="AK39" i="2" s="1"/>
  <c r="K64" i="2"/>
  <c r="AK64" i="2" s="1"/>
  <c r="K35" i="2"/>
  <c r="AK35" i="2" s="1"/>
  <c r="K54" i="2"/>
  <c r="AK54" i="2" s="1"/>
  <c r="K53" i="2"/>
  <c r="AK53" i="2" s="1"/>
  <c r="K62" i="2"/>
  <c r="AK62" i="2" s="1"/>
  <c r="J69" i="2"/>
  <c r="AJ69" i="2" s="1"/>
  <c r="K69" i="2" l="1"/>
  <c r="AK69" i="2" s="1"/>
  <c r="M1" i="2"/>
  <c r="L10" i="2"/>
  <c r="AL10" i="2" s="1"/>
  <c r="L8" i="2"/>
  <c r="AL8" i="2" s="1"/>
  <c r="L20" i="2"/>
  <c r="AL20" i="2" s="1"/>
  <c r="L13" i="2"/>
  <c r="AL13" i="2" s="1"/>
  <c r="L6" i="2"/>
  <c r="AL6" i="2" s="1"/>
  <c r="L9" i="2"/>
  <c r="AL9" i="2" s="1"/>
  <c r="L21" i="2"/>
  <c r="AL21" i="2" s="1"/>
  <c r="L33" i="2"/>
  <c r="AL33" i="2" s="1"/>
  <c r="L45" i="2"/>
  <c r="AL45" i="2" s="1"/>
  <c r="L26" i="2"/>
  <c r="AL26" i="2" s="1"/>
  <c r="L38" i="2"/>
  <c r="AL38" i="2" s="1"/>
  <c r="L50" i="2"/>
  <c r="AL50" i="2" s="1"/>
  <c r="L7" i="2"/>
  <c r="AL7" i="2" s="1"/>
  <c r="L31" i="2"/>
  <c r="AL31" i="2" s="1"/>
  <c r="L43" i="2"/>
  <c r="AL43" i="2" s="1"/>
  <c r="L4" i="2"/>
  <c r="AL4" i="2" s="1"/>
  <c r="L24" i="2"/>
  <c r="AL24" i="2" s="1"/>
  <c r="L5" i="2"/>
  <c r="AL5" i="2" s="1"/>
  <c r="L3" i="2"/>
  <c r="AL3" i="2" s="1"/>
  <c r="L22" i="2"/>
  <c r="AL22" i="2" s="1"/>
  <c r="L2" i="2"/>
  <c r="AL2" i="2" s="1"/>
  <c r="L14" i="2"/>
  <c r="AL14" i="2" s="1"/>
  <c r="L15" i="2"/>
  <c r="AL15" i="2" s="1"/>
  <c r="L18" i="2"/>
  <c r="AL18" i="2" s="1"/>
  <c r="L39" i="2"/>
  <c r="AL39" i="2" s="1"/>
  <c r="L54" i="2"/>
  <c r="AL54" i="2" s="1"/>
  <c r="L62" i="2"/>
  <c r="AL62" i="2" s="1"/>
  <c r="L17" i="2"/>
  <c r="AL17" i="2" s="1"/>
  <c r="L41" i="2"/>
  <c r="AL41" i="2" s="1"/>
  <c r="L55" i="2"/>
  <c r="AL55" i="2" s="1"/>
  <c r="L67" i="2"/>
  <c r="AL67" i="2" s="1"/>
  <c r="L40" i="2"/>
  <c r="AL40" i="2" s="1"/>
  <c r="L60" i="2"/>
  <c r="AL60" i="2" s="1"/>
  <c r="L42" i="2"/>
  <c r="AL42" i="2" s="1"/>
  <c r="L65" i="2"/>
  <c r="AL65" i="2" s="1"/>
  <c r="L29" i="2"/>
  <c r="AL29" i="2" s="1"/>
  <c r="L44" i="2"/>
  <c r="AL44" i="2" s="1"/>
  <c r="L58" i="2"/>
  <c r="AL58" i="2" s="1"/>
  <c r="L27" i="2"/>
  <c r="AL27" i="2" s="1"/>
  <c r="L46" i="2"/>
  <c r="AL46" i="2" s="1"/>
  <c r="L63" i="2"/>
  <c r="AL63" i="2" s="1"/>
  <c r="L28" i="2"/>
  <c r="AL28" i="2" s="1"/>
  <c r="L30" i="2"/>
  <c r="AL30" i="2" s="1"/>
  <c r="L48" i="2"/>
  <c r="AL48" i="2" s="1"/>
  <c r="L56" i="2"/>
  <c r="AL56" i="2" s="1"/>
  <c r="L68" i="2"/>
  <c r="AL68" i="2" s="1"/>
  <c r="L11" i="2"/>
  <c r="AL11" i="2" s="1"/>
  <c r="L25" i="2"/>
  <c r="AL25" i="2" s="1"/>
  <c r="L32" i="2"/>
  <c r="AL32" i="2" s="1"/>
  <c r="L47" i="2"/>
  <c r="AL47" i="2" s="1"/>
  <c r="L61" i="2"/>
  <c r="AL61" i="2" s="1"/>
  <c r="L19" i="2"/>
  <c r="AL19" i="2" s="1"/>
  <c r="L34" i="2"/>
  <c r="AL34" i="2" s="1"/>
  <c r="L49" i="2"/>
  <c r="AL49" i="2" s="1"/>
  <c r="L66" i="2"/>
  <c r="AL66" i="2" s="1"/>
  <c r="L23" i="2"/>
  <c r="AL23" i="2" s="1"/>
  <c r="L35" i="2"/>
  <c r="AL35" i="2" s="1"/>
  <c r="L53" i="2"/>
  <c r="AL53" i="2" s="1"/>
  <c r="L64" i="2"/>
  <c r="AL64" i="2" s="1"/>
  <c r="L12" i="2"/>
  <c r="AL12" i="2" s="1"/>
  <c r="L37" i="2"/>
  <c r="AL37" i="2" s="1"/>
  <c r="L36" i="2"/>
  <c r="AL36" i="2" s="1"/>
  <c r="L59" i="2"/>
  <c r="AL59" i="2" s="1"/>
  <c r="L51" i="2"/>
  <c r="AL51" i="2" s="1"/>
  <c r="L52" i="2"/>
  <c r="AL52" i="2" s="1"/>
  <c r="L57" i="2"/>
  <c r="AL57" i="2" s="1"/>
  <c r="L16" i="2"/>
  <c r="AL16" i="2" s="1"/>
  <c r="L69" i="2" l="1"/>
  <c r="AL69" i="2" s="1"/>
  <c r="N1" i="2"/>
  <c r="M5" i="2"/>
  <c r="AM5" i="2" s="1"/>
  <c r="M17" i="2"/>
  <c r="AM17" i="2" s="1"/>
  <c r="M3" i="2"/>
  <c r="AM3" i="2" s="1"/>
  <c r="M15" i="2"/>
  <c r="AM15" i="2" s="1"/>
  <c r="M8" i="2"/>
  <c r="AM8" i="2" s="1"/>
  <c r="M20" i="2"/>
  <c r="AM20" i="2" s="1"/>
  <c r="M13" i="2"/>
  <c r="AM13" i="2" s="1"/>
  <c r="M12" i="2"/>
  <c r="AM12" i="2" s="1"/>
  <c r="M19" i="2"/>
  <c r="AM19" i="2" s="1"/>
  <c r="M28" i="2"/>
  <c r="AM28" i="2" s="1"/>
  <c r="M40" i="2"/>
  <c r="AM40" i="2" s="1"/>
  <c r="M52" i="2"/>
  <c r="AM52" i="2" s="1"/>
  <c r="M9" i="2"/>
  <c r="AM9" i="2" s="1"/>
  <c r="M10" i="2"/>
  <c r="AM10" i="2" s="1"/>
  <c r="M21" i="2"/>
  <c r="AM21" i="2" s="1"/>
  <c r="M33" i="2"/>
  <c r="AM33" i="2" s="1"/>
  <c r="M45" i="2"/>
  <c r="AM45" i="2" s="1"/>
  <c r="M6" i="2"/>
  <c r="AM6" i="2" s="1"/>
  <c r="M26" i="2"/>
  <c r="AM26" i="2" s="1"/>
  <c r="M38" i="2"/>
  <c r="AM38" i="2" s="1"/>
  <c r="M50" i="2"/>
  <c r="AM50" i="2" s="1"/>
  <c r="M7" i="2"/>
  <c r="AM7" i="2" s="1"/>
  <c r="M4" i="2"/>
  <c r="AM4" i="2" s="1"/>
  <c r="M24" i="2"/>
  <c r="AM24" i="2" s="1"/>
  <c r="M22" i="2"/>
  <c r="AM22" i="2" s="1"/>
  <c r="M16" i="2"/>
  <c r="AM16" i="2" s="1"/>
  <c r="M37" i="2"/>
  <c r="AM37" i="2" s="1"/>
  <c r="M57" i="2"/>
  <c r="AM57" i="2" s="1"/>
  <c r="M39" i="2"/>
  <c r="AM39" i="2" s="1"/>
  <c r="M54" i="2"/>
  <c r="AM54" i="2" s="1"/>
  <c r="M62" i="2"/>
  <c r="AM62" i="2" s="1"/>
  <c r="M41" i="2"/>
  <c r="AM41" i="2" s="1"/>
  <c r="M55" i="2"/>
  <c r="AM55" i="2" s="1"/>
  <c r="M67" i="2"/>
  <c r="AM67" i="2" s="1"/>
  <c r="M43" i="2"/>
  <c r="AM43" i="2" s="1"/>
  <c r="M60" i="2"/>
  <c r="AM60" i="2" s="1"/>
  <c r="M14" i="2"/>
  <c r="AM14" i="2" s="1"/>
  <c r="M18" i="2"/>
  <c r="AM18" i="2" s="1"/>
  <c r="M42" i="2"/>
  <c r="AM42" i="2" s="1"/>
  <c r="M65" i="2"/>
  <c r="AM65" i="2" s="1"/>
  <c r="M29" i="2"/>
  <c r="AM29" i="2" s="1"/>
  <c r="M44" i="2"/>
  <c r="AM44" i="2" s="1"/>
  <c r="M58" i="2"/>
  <c r="AM58" i="2" s="1"/>
  <c r="M2" i="2"/>
  <c r="AM2" i="2" s="1"/>
  <c r="M27" i="2"/>
  <c r="AM27" i="2" s="1"/>
  <c r="M31" i="2"/>
  <c r="AM31" i="2" s="1"/>
  <c r="M46" i="2"/>
  <c r="AM46" i="2" s="1"/>
  <c r="M63" i="2"/>
  <c r="AM63" i="2" s="1"/>
  <c r="M30" i="2"/>
  <c r="AM30" i="2" s="1"/>
  <c r="M48" i="2"/>
  <c r="AM48" i="2" s="1"/>
  <c r="M56" i="2"/>
  <c r="AM56" i="2" s="1"/>
  <c r="M68" i="2"/>
  <c r="AM68" i="2" s="1"/>
  <c r="M11" i="2"/>
  <c r="AM11" i="2" s="1"/>
  <c r="M25" i="2"/>
  <c r="AM25" i="2" s="1"/>
  <c r="M32" i="2"/>
  <c r="AM32" i="2" s="1"/>
  <c r="M47" i="2"/>
  <c r="AM47" i="2" s="1"/>
  <c r="M61" i="2"/>
  <c r="AM61" i="2" s="1"/>
  <c r="M36" i="2"/>
  <c r="AM36" i="2" s="1"/>
  <c r="M51" i="2"/>
  <c r="AM51" i="2" s="1"/>
  <c r="M59" i="2"/>
  <c r="AM59" i="2" s="1"/>
  <c r="M23" i="2"/>
  <c r="AM23" i="2" s="1"/>
  <c r="M35" i="2"/>
  <c r="AM35" i="2" s="1"/>
  <c r="M64" i="2"/>
  <c r="AM64" i="2" s="1"/>
  <c r="M49" i="2"/>
  <c r="AM49" i="2" s="1"/>
  <c r="M53" i="2"/>
  <c r="AM53" i="2" s="1"/>
  <c r="M66" i="2"/>
  <c r="AM66" i="2" s="1"/>
  <c r="M34" i="2"/>
  <c r="AM34" i="2" s="1"/>
  <c r="O1" i="2" l="1"/>
  <c r="N12" i="2"/>
  <c r="AN12" i="2" s="1"/>
  <c r="N10" i="2"/>
  <c r="AN10" i="2" s="1"/>
  <c r="N3" i="2"/>
  <c r="AN3" i="2" s="1"/>
  <c r="N15" i="2"/>
  <c r="AN15" i="2" s="1"/>
  <c r="N8" i="2"/>
  <c r="AN8" i="2" s="1"/>
  <c r="N11" i="2"/>
  <c r="AN11" i="2" s="1"/>
  <c r="N20" i="2"/>
  <c r="AN20" i="2" s="1"/>
  <c r="N23" i="2"/>
  <c r="AN23" i="2" s="1"/>
  <c r="N35" i="2"/>
  <c r="AN35" i="2" s="1"/>
  <c r="N47" i="2"/>
  <c r="AN47" i="2" s="1"/>
  <c r="N19" i="2"/>
  <c r="AN19" i="2" s="1"/>
  <c r="N28" i="2"/>
  <c r="AN28" i="2" s="1"/>
  <c r="N40" i="2"/>
  <c r="AN40" i="2" s="1"/>
  <c r="N52" i="2"/>
  <c r="AN52" i="2" s="1"/>
  <c r="N9" i="2"/>
  <c r="AN9" i="2" s="1"/>
  <c r="N21" i="2"/>
  <c r="AN21" i="2" s="1"/>
  <c r="N33" i="2"/>
  <c r="AN33" i="2" s="1"/>
  <c r="N45" i="2"/>
  <c r="AN45" i="2" s="1"/>
  <c r="N6" i="2"/>
  <c r="AN6" i="2" s="1"/>
  <c r="N26" i="2"/>
  <c r="AN26" i="2" s="1"/>
  <c r="N7" i="2"/>
  <c r="AN7" i="2" s="1"/>
  <c r="N4" i="2"/>
  <c r="AN4" i="2" s="1"/>
  <c r="N5" i="2"/>
  <c r="AN5" i="2" s="1"/>
  <c r="N24" i="2"/>
  <c r="AN24" i="2" s="1"/>
  <c r="N22" i="2"/>
  <c r="AN22" i="2" s="1"/>
  <c r="N2" i="2"/>
  <c r="AN2" i="2" s="1"/>
  <c r="N38" i="2"/>
  <c r="AN38" i="2" s="1"/>
  <c r="N53" i="2"/>
  <c r="AN53" i="2" s="1"/>
  <c r="N64" i="2"/>
  <c r="AN64" i="2" s="1"/>
  <c r="N13" i="2"/>
  <c r="AN13" i="2" s="1"/>
  <c r="N37" i="2"/>
  <c r="AN37" i="2" s="1"/>
  <c r="N57" i="2"/>
  <c r="AN57" i="2" s="1"/>
  <c r="N17" i="2"/>
  <c r="AN17" i="2" s="1"/>
  <c r="N39" i="2"/>
  <c r="AN39" i="2" s="1"/>
  <c r="N54" i="2"/>
  <c r="AN54" i="2" s="1"/>
  <c r="N62" i="2"/>
  <c r="AN62" i="2" s="1"/>
  <c r="N41" i="2"/>
  <c r="AN41" i="2" s="1"/>
  <c r="N55" i="2"/>
  <c r="AN55" i="2" s="1"/>
  <c r="N67" i="2"/>
  <c r="AN67" i="2" s="1"/>
  <c r="N43" i="2"/>
  <c r="AN43" i="2" s="1"/>
  <c r="N60" i="2"/>
  <c r="AN60" i="2" s="1"/>
  <c r="N14" i="2"/>
  <c r="AN14" i="2" s="1"/>
  <c r="N18" i="2"/>
  <c r="AN18" i="2" s="1"/>
  <c r="N42" i="2"/>
  <c r="AN42" i="2" s="1"/>
  <c r="N65" i="2"/>
  <c r="AN65" i="2" s="1"/>
  <c r="N29" i="2"/>
  <c r="AN29" i="2" s="1"/>
  <c r="N44" i="2"/>
  <c r="AN44" i="2" s="1"/>
  <c r="N58" i="2"/>
  <c r="AN58" i="2" s="1"/>
  <c r="N27" i="2"/>
  <c r="AN27" i="2" s="1"/>
  <c r="N31" i="2"/>
  <c r="AN31" i="2" s="1"/>
  <c r="N46" i="2"/>
  <c r="AN46" i="2" s="1"/>
  <c r="N63" i="2"/>
  <c r="AN63" i="2" s="1"/>
  <c r="N30" i="2"/>
  <c r="AN30" i="2" s="1"/>
  <c r="N48" i="2"/>
  <c r="AN48" i="2" s="1"/>
  <c r="N56" i="2"/>
  <c r="AN56" i="2" s="1"/>
  <c r="N68" i="2"/>
  <c r="AN68" i="2" s="1"/>
  <c r="N16" i="2"/>
  <c r="AN16" i="2" s="1"/>
  <c r="N34" i="2"/>
  <c r="AN34" i="2" s="1"/>
  <c r="N49" i="2"/>
  <c r="AN49" i="2" s="1"/>
  <c r="N66" i="2"/>
  <c r="AN66" i="2" s="1"/>
  <c r="N36" i="2"/>
  <c r="AN36" i="2" s="1"/>
  <c r="N25" i="2"/>
  <c r="AN25" i="2" s="1"/>
  <c r="N59" i="2"/>
  <c r="AN59" i="2" s="1"/>
  <c r="N50" i="2"/>
  <c r="AN50" i="2" s="1"/>
  <c r="N51" i="2"/>
  <c r="AN51" i="2" s="1"/>
  <c r="N61" i="2"/>
  <c r="AN61" i="2" s="1"/>
  <c r="N32" i="2"/>
  <c r="AN32" i="2" s="1"/>
  <c r="M69" i="2"/>
  <c r="AM69" i="2" s="1"/>
  <c r="N69" i="2" l="1"/>
  <c r="AN69" i="2" s="1"/>
  <c r="P1" i="2"/>
  <c r="O7" i="2"/>
  <c r="AO7" i="2" s="1"/>
  <c r="O19" i="2"/>
  <c r="AO19" i="2" s="1"/>
  <c r="O5" i="2"/>
  <c r="AO5" i="2" s="1"/>
  <c r="O17" i="2"/>
  <c r="AO17" i="2" s="1"/>
  <c r="O10" i="2"/>
  <c r="AO10" i="2" s="1"/>
  <c r="O3" i="2"/>
  <c r="AO3" i="2" s="1"/>
  <c r="O15" i="2"/>
  <c r="AO15" i="2" s="1"/>
  <c r="O14" i="2"/>
  <c r="AO14" i="2" s="1"/>
  <c r="O18" i="2"/>
  <c r="AO18" i="2" s="1"/>
  <c r="O30" i="2"/>
  <c r="AO30" i="2" s="1"/>
  <c r="O42" i="2"/>
  <c r="AO42" i="2" s="1"/>
  <c r="O54" i="2"/>
  <c r="AO54" i="2" s="1"/>
  <c r="O11" i="2"/>
  <c r="AO11" i="2" s="1"/>
  <c r="O12" i="2"/>
  <c r="AO12" i="2" s="1"/>
  <c r="O20" i="2"/>
  <c r="AO20" i="2" s="1"/>
  <c r="O23" i="2"/>
  <c r="AO23" i="2" s="1"/>
  <c r="O35" i="2"/>
  <c r="AO35" i="2" s="1"/>
  <c r="O47" i="2"/>
  <c r="AO47" i="2" s="1"/>
  <c r="O8" i="2"/>
  <c r="AO8" i="2" s="1"/>
  <c r="O28" i="2"/>
  <c r="AO28" i="2" s="1"/>
  <c r="O40" i="2"/>
  <c r="AO40" i="2" s="1"/>
  <c r="O52" i="2"/>
  <c r="AO52" i="2" s="1"/>
  <c r="O9" i="2"/>
  <c r="AO9" i="2" s="1"/>
  <c r="O21" i="2"/>
  <c r="AO21" i="2" s="1"/>
  <c r="O6" i="2"/>
  <c r="AO6" i="2" s="1"/>
  <c r="O4" i="2"/>
  <c r="AO4" i="2" s="1"/>
  <c r="O24" i="2"/>
  <c r="AO24" i="2" s="1"/>
  <c r="O36" i="2"/>
  <c r="AO36" i="2" s="1"/>
  <c r="O51" i="2"/>
  <c r="AO51" i="2" s="1"/>
  <c r="O59" i="2"/>
  <c r="AO59" i="2" s="1"/>
  <c r="O38" i="2"/>
  <c r="AO38" i="2" s="1"/>
  <c r="O53" i="2"/>
  <c r="AO53" i="2" s="1"/>
  <c r="O64" i="2"/>
  <c r="AO64" i="2" s="1"/>
  <c r="O13" i="2"/>
  <c r="AO13" i="2" s="1"/>
  <c r="O37" i="2"/>
  <c r="AO37" i="2" s="1"/>
  <c r="O57" i="2"/>
  <c r="AO57" i="2" s="1"/>
  <c r="O39" i="2"/>
  <c r="AO39" i="2" s="1"/>
  <c r="O62" i="2"/>
  <c r="AO62" i="2" s="1"/>
  <c r="O41" i="2"/>
  <c r="AO41" i="2" s="1"/>
  <c r="O55" i="2"/>
  <c r="AO55" i="2" s="1"/>
  <c r="O67" i="2"/>
  <c r="AO67" i="2" s="1"/>
  <c r="O43" i="2"/>
  <c r="AO43" i="2" s="1"/>
  <c r="O60" i="2"/>
  <c r="AO60" i="2" s="1"/>
  <c r="O22" i="2"/>
  <c r="AO22" i="2" s="1"/>
  <c r="O45" i="2"/>
  <c r="AO45" i="2" s="1"/>
  <c r="O65" i="2"/>
  <c r="AO65" i="2" s="1"/>
  <c r="O2" i="2"/>
  <c r="AO2" i="2" s="1"/>
  <c r="O26" i="2"/>
  <c r="AO26" i="2" s="1"/>
  <c r="O29" i="2"/>
  <c r="AO29" i="2" s="1"/>
  <c r="O44" i="2"/>
  <c r="AO44" i="2" s="1"/>
  <c r="O58" i="2"/>
  <c r="AO58" i="2" s="1"/>
  <c r="O27" i="2"/>
  <c r="AO27" i="2" s="1"/>
  <c r="O31" i="2"/>
  <c r="AO31" i="2" s="1"/>
  <c r="O46" i="2"/>
  <c r="AO46" i="2" s="1"/>
  <c r="O63" i="2"/>
  <c r="AO63" i="2" s="1"/>
  <c r="O25" i="2"/>
  <c r="AO25" i="2" s="1"/>
  <c r="O32" i="2"/>
  <c r="AO32" i="2" s="1"/>
  <c r="O50" i="2"/>
  <c r="AO50" i="2" s="1"/>
  <c r="O61" i="2"/>
  <c r="AO61" i="2" s="1"/>
  <c r="O16" i="2"/>
  <c r="AO16" i="2" s="1"/>
  <c r="O34" i="2"/>
  <c r="AO34" i="2" s="1"/>
  <c r="O49" i="2"/>
  <c r="AO49" i="2" s="1"/>
  <c r="O33" i="2"/>
  <c r="AO33" i="2" s="1"/>
  <c r="O66" i="2"/>
  <c r="AO66" i="2" s="1"/>
  <c r="O68" i="2"/>
  <c r="AO68" i="2" s="1"/>
  <c r="O56" i="2"/>
  <c r="AO56" i="2" s="1"/>
  <c r="O48" i="2"/>
  <c r="AO48" i="2" s="1"/>
  <c r="Q1" i="2" l="1"/>
  <c r="P2" i="2"/>
  <c r="AP2" i="2" s="1"/>
  <c r="P14" i="2"/>
  <c r="AP14" i="2" s="1"/>
  <c r="P12" i="2"/>
  <c r="AP12" i="2" s="1"/>
  <c r="P5" i="2"/>
  <c r="AP5" i="2" s="1"/>
  <c r="P17" i="2"/>
  <c r="AP17" i="2" s="1"/>
  <c r="P10" i="2"/>
  <c r="AP10" i="2" s="1"/>
  <c r="P13" i="2"/>
  <c r="AP13" i="2" s="1"/>
  <c r="P16" i="2"/>
  <c r="AP16" i="2" s="1"/>
  <c r="P25" i="2"/>
  <c r="AP25" i="2" s="1"/>
  <c r="P37" i="2"/>
  <c r="AP37" i="2" s="1"/>
  <c r="P49" i="2"/>
  <c r="AP49" i="2" s="1"/>
  <c r="P18" i="2"/>
  <c r="AP18" i="2" s="1"/>
  <c r="P30" i="2"/>
  <c r="AP30" i="2" s="1"/>
  <c r="P42" i="2"/>
  <c r="AP42" i="2" s="1"/>
  <c r="P54" i="2"/>
  <c r="AP54" i="2" s="1"/>
  <c r="P11" i="2"/>
  <c r="AP11" i="2" s="1"/>
  <c r="P19" i="2"/>
  <c r="AP19" i="2" s="1"/>
  <c r="P20" i="2"/>
  <c r="AP20" i="2" s="1"/>
  <c r="P23" i="2"/>
  <c r="AP23" i="2" s="1"/>
  <c r="P35" i="2"/>
  <c r="AP35" i="2" s="1"/>
  <c r="P47" i="2"/>
  <c r="AP47" i="2" s="1"/>
  <c r="P8" i="2"/>
  <c r="AP8" i="2" s="1"/>
  <c r="P28" i="2"/>
  <c r="AP28" i="2" s="1"/>
  <c r="P9" i="2"/>
  <c r="AP9" i="2" s="1"/>
  <c r="P21" i="2"/>
  <c r="AP21" i="2" s="1"/>
  <c r="P6" i="2"/>
  <c r="AP6" i="2" s="1"/>
  <c r="P7" i="2"/>
  <c r="AP7" i="2" s="1"/>
  <c r="P3" i="2"/>
  <c r="AP3" i="2" s="1"/>
  <c r="P4" i="2"/>
  <c r="AP4" i="2" s="1"/>
  <c r="P24" i="2"/>
  <c r="AP24" i="2" s="1"/>
  <c r="P22" i="2"/>
  <c r="AP22" i="2" s="1"/>
  <c r="P34" i="2"/>
  <c r="AP34" i="2" s="1"/>
  <c r="P52" i="2"/>
  <c r="AP52" i="2" s="1"/>
  <c r="P66" i="2"/>
  <c r="AP66" i="2" s="1"/>
  <c r="P36" i="2"/>
  <c r="AP36" i="2" s="1"/>
  <c r="P51" i="2"/>
  <c r="AP51" i="2" s="1"/>
  <c r="P59" i="2"/>
  <c r="AP59" i="2" s="1"/>
  <c r="P38" i="2"/>
  <c r="AP38" i="2" s="1"/>
  <c r="P53" i="2"/>
  <c r="AP53" i="2" s="1"/>
  <c r="P64" i="2"/>
  <c r="AP64" i="2" s="1"/>
  <c r="P40" i="2"/>
  <c r="AP40" i="2" s="1"/>
  <c r="P57" i="2"/>
  <c r="AP57" i="2" s="1"/>
  <c r="P39" i="2"/>
  <c r="AP39" i="2" s="1"/>
  <c r="P62" i="2"/>
  <c r="AP62" i="2" s="1"/>
  <c r="P41" i="2"/>
  <c r="AP41" i="2" s="1"/>
  <c r="P55" i="2"/>
  <c r="AP55" i="2" s="1"/>
  <c r="P67" i="2"/>
  <c r="AP67" i="2" s="1"/>
  <c r="P43" i="2"/>
  <c r="AP43" i="2" s="1"/>
  <c r="P60" i="2"/>
  <c r="AP60" i="2" s="1"/>
  <c r="P15" i="2"/>
  <c r="AP15" i="2" s="1"/>
  <c r="P45" i="2"/>
  <c r="AP45" i="2" s="1"/>
  <c r="P65" i="2"/>
  <c r="AP65" i="2" s="1"/>
  <c r="P26" i="2"/>
  <c r="AP26" i="2" s="1"/>
  <c r="P29" i="2"/>
  <c r="AP29" i="2" s="1"/>
  <c r="P44" i="2"/>
  <c r="AP44" i="2" s="1"/>
  <c r="P58" i="2"/>
  <c r="AP58" i="2" s="1"/>
  <c r="P33" i="2"/>
  <c r="AP33" i="2" s="1"/>
  <c r="P48" i="2"/>
  <c r="AP48" i="2" s="1"/>
  <c r="P56" i="2"/>
  <c r="AP56" i="2" s="1"/>
  <c r="P68" i="2"/>
  <c r="AP68" i="2" s="1"/>
  <c r="P32" i="2"/>
  <c r="AP32" i="2" s="1"/>
  <c r="P27" i="2"/>
  <c r="AP27" i="2" s="1"/>
  <c r="P50" i="2"/>
  <c r="AP50" i="2" s="1"/>
  <c r="P63" i="2"/>
  <c r="AP63" i="2" s="1"/>
  <c r="P46" i="2"/>
  <c r="AP46" i="2" s="1"/>
  <c r="P31" i="2"/>
  <c r="AP31" i="2" s="1"/>
  <c r="P61" i="2"/>
  <c r="AP61" i="2" s="1"/>
  <c r="O69" i="2"/>
  <c r="AO69" i="2" s="1"/>
  <c r="P69" i="2" l="1"/>
  <c r="AP69" i="2" s="1"/>
  <c r="R1" i="2"/>
  <c r="Q9" i="2"/>
  <c r="AQ9" i="2" s="1"/>
  <c r="Q2" i="2"/>
  <c r="AQ2" i="2" s="1"/>
  <c r="Q7" i="2"/>
  <c r="AQ7" i="2" s="1"/>
  <c r="Q19" i="2"/>
  <c r="AQ19" i="2" s="1"/>
  <c r="Q12" i="2"/>
  <c r="AQ12" i="2" s="1"/>
  <c r="Q5" i="2"/>
  <c r="AQ5" i="2" s="1"/>
  <c r="Q17" i="2"/>
  <c r="AQ17" i="2" s="1"/>
  <c r="Q32" i="2"/>
  <c r="AQ32" i="2" s="1"/>
  <c r="Q44" i="2"/>
  <c r="AQ44" i="2" s="1"/>
  <c r="Q13" i="2"/>
  <c r="AQ13" i="2" s="1"/>
  <c r="Q14" i="2"/>
  <c r="AQ14" i="2" s="1"/>
  <c r="Q16" i="2"/>
  <c r="AQ16" i="2" s="1"/>
  <c r="Q25" i="2"/>
  <c r="AQ25" i="2" s="1"/>
  <c r="Q37" i="2"/>
  <c r="AQ37" i="2" s="1"/>
  <c r="Q49" i="2"/>
  <c r="AQ49" i="2" s="1"/>
  <c r="Q10" i="2"/>
  <c r="AQ10" i="2" s="1"/>
  <c r="Q18" i="2"/>
  <c r="AQ18" i="2" s="1"/>
  <c r="Q30" i="2"/>
  <c r="AQ30" i="2" s="1"/>
  <c r="Q42" i="2"/>
  <c r="AQ42" i="2" s="1"/>
  <c r="Q54" i="2"/>
  <c r="AQ54" i="2" s="1"/>
  <c r="Q11" i="2"/>
  <c r="AQ11" i="2" s="1"/>
  <c r="Q20" i="2"/>
  <c r="AQ20" i="2" s="1"/>
  <c r="Q23" i="2"/>
  <c r="AQ23" i="2" s="1"/>
  <c r="Q8" i="2"/>
  <c r="AQ8" i="2" s="1"/>
  <c r="Q21" i="2"/>
  <c r="AQ21" i="2" s="1"/>
  <c r="Q6" i="2"/>
  <c r="AQ6" i="2" s="1"/>
  <c r="Q3" i="2"/>
  <c r="AQ3" i="2" s="1"/>
  <c r="Q4" i="2"/>
  <c r="AQ4" i="2" s="1"/>
  <c r="Q35" i="2"/>
  <c r="AQ35" i="2" s="1"/>
  <c r="Q50" i="2"/>
  <c r="AQ50" i="2" s="1"/>
  <c r="Q61" i="2"/>
  <c r="AQ61" i="2" s="1"/>
  <c r="Q34" i="2"/>
  <c r="AQ34" i="2" s="1"/>
  <c r="Q52" i="2"/>
  <c r="AQ52" i="2" s="1"/>
  <c r="Q66" i="2"/>
  <c r="AQ66" i="2" s="1"/>
  <c r="Q36" i="2"/>
  <c r="AQ36" i="2" s="1"/>
  <c r="Q51" i="2"/>
  <c r="AQ51" i="2" s="1"/>
  <c r="Q59" i="2"/>
  <c r="AQ59" i="2" s="1"/>
  <c r="Q24" i="2"/>
  <c r="AQ24" i="2" s="1"/>
  <c r="Q38" i="2"/>
  <c r="AQ38" i="2" s="1"/>
  <c r="Q53" i="2"/>
  <c r="AQ53" i="2" s="1"/>
  <c r="Q64" i="2"/>
  <c r="AQ64" i="2" s="1"/>
  <c r="Q40" i="2"/>
  <c r="AQ40" i="2" s="1"/>
  <c r="Q57" i="2"/>
  <c r="AQ57" i="2" s="1"/>
  <c r="Q39" i="2"/>
  <c r="AQ39" i="2" s="1"/>
  <c r="Q62" i="2"/>
  <c r="AQ62" i="2" s="1"/>
  <c r="Q41" i="2"/>
  <c r="AQ41" i="2" s="1"/>
  <c r="Q55" i="2"/>
  <c r="AQ55" i="2" s="1"/>
  <c r="Q67" i="2"/>
  <c r="AQ67" i="2" s="1"/>
  <c r="Q22" i="2"/>
  <c r="AQ22" i="2" s="1"/>
  <c r="Q28" i="2"/>
  <c r="AQ28" i="2" s="1"/>
  <c r="Q43" i="2"/>
  <c r="AQ43" i="2" s="1"/>
  <c r="Q60" i="2"/>
  <c r="AQ60" i="2" s="1"/>
  <c r="Q15" i="2"/>
  <c r="AQ15" i="2" s="1"/>
  <c r="Q45" i="2"/>
  <c r="AQ45" i="2" s="1"/>
  <c r="Q65" i="2"/>
  <c r="AQ65" i="2" s="1"/>
  <c r="Q27" i="2"/>
  <c r="AQ27" i="2" s="1"/>
  <c r="Q31" i="2"/>
  <c r="AQ31" i="2" s="1"/>
  <c r="Q46" i="2"/>
  <c r="AQ46" i="2" s="1"/>
  <c r="Q63" i="2"/>
  <c r="AQ63" i="2" s="1"/>
  <c r="Q33" i="2"/>
  <c r="AQ33" i="2" s="1"/>
  <c r="Q26" i="2"/>
  <c r="AQ26" i="2" s="1"/>
  <c r="Q68" i="2"/>
  <c r="AQ68" i="2" s="1"/>
  <c r="Q29" i="2"/>
  <c r="AQ29" i="2" s="1"/>
  <c r="Q56" i="2"/>
  <c r="AQ56" i="2" s="1"/>
  <c r="Q47" i="2"/>
  <c r="AQ47" i="2" s="1"/>
  <c r="Q48" i="2"/>
  <c r="AQ48" i="2" s="1"/>
  <c r="Q58" i="2"/>
  <c r="AQ58" i="2" s="1"/>
  <c r="Q69" i="2" l="1"/>
  <c r="AQ69" i="2" s="1"/>
  <c r="S1" i="2"/>
  <c r="R4" i="2"/>
  <c r="AR4" i="2" s="1"/>
  <c r="R16" i="2"/>
  <c r="AR16" i="2" s="1"/>
  <c r="R2" i="2"/>
  <c r="AR2" i="2" s="1"/>
  <c r="R14" i="2"/>
  <c r="AR14" i="2" s="1"/>
  <c r="R7" i="2"/>
  <c r="AR7" i="2" s="1"/>
  <c r="R19" i="2"/>
  <c r="AR19" i="2" s="1"/>
  <c r="R12" i="2"/>
  <c r="AR12" i="2" s="1"/>
  <c r="R15" i="2"/>
  <c r="AR15" i="2" s="1"/>
  <c r="R27" i="2"/>
  <c r="AR27" i="2" s="1"/>
  <c r="R39" i="2"/>
  <c r="AR39" i="2" s="1"/>
  <c r="R51" i="2"/>
  <c r="AR51" i="2" s="1"/>
  <c r="R17" i="2"/>
  <c r="AR17" i="2" s="1"/>
  <c r="R32" i="2"/>
  <c r="AR32" i="2" s="1"/>
  <c r="R44" i="2"/>
  <c r="AR44" i="2" s="1"/>
  <c r="R13" i="2"/>
  <c r="AR13" i="2" s="1"/>
  <c r="R25" i="2"/>
  <c r="AR25" i="2" s="1"/>
  <c r="R37" i="2"/>
  <c r="AR37" i="2" s="1"/>
  <c r="R49" i="2"/>
  <c r="AR49" i="2" s="1"/>
  <c r="R10" i="2"/>
  <c r="AR10" i="2" s="1"/>
  <c r="R18" i="2"/>
  <c r="AR18" i="2" s="1"/>
  <c r="R11" i="2"/>
  <c r="AR11" i="2" s="1"/>
  <c r="R20" i="2"/>
  <c r="AR20" i="2" s="1"/>
  <c r="R23" i="2"/>
  <c r="AR23" i="2" s="1"/>
  <c r="R8" i="2"/>
  <c r="AR8" i="2" s="1"/>
  <c r="R9" i="2"/>
  <c r="AR9" i="2" s="1"/>
  <c r="R5" i="2"/>
  <c r="AR5" i="2" s="1"/>
  <c r="R21" i="2"/>
  <c r="AR21" i="2" s="1"/>
  <c r="R6" i="2"/>
  <c r="AR6" i="2" s="1"/>
  <c r="R24" i="2"/>
  <c r="AR24" i="2" s="1"/>
  <c r="R33" i="2"/>
  <c r="AR33" i="2" s="1"/>
  <c r="R48" i="2"/>
  <c r="AR48" i="2" s="1"/>
  <c r="R56" i="2"/>
  <c r="AR56" i="2" s="1"/>
  <c r="R68" i="2"/>
  <c r="AR68" i="2" s="1"/>
  <c r="R35" i="2"/>
  <c r="AR35" i="2" s="1"/>
  <c r="R50" i="2"/>
  <c r="AR50" i="2" s="1"/>
  <c r="R61" i="2"/>
  <c r="AR61" i="2" s="1"/>
  <c r="R34" i="2"/>
  <c r="AR34" i="2" s="1"/>
  <c r="R52" i="2"/>
  <c r="AR52" i="2" s="1"/>
  <c r="R66" i="2"/>
  <c r="AR66" i="2" s="1"/>
  <c r="R36" i="2"/>
  <c r="AR36" i="2" s="1"/>
  <c r="R54" i="2"/>
  <c r="AR54" i="2" s="1"/>
  <c r="R59" i="2"/>
  <c r="AR59" i="2" s="1"/>
  <c r="R38" i="2"/>
  <c r="AR38" i="2" s="1"/>
  <c r="R53" i="2"/>
  <c r="AR53" i="2" s="1"/>
  <c r="R64" i="2"/>
  <c r="AR64" i="2" s="1"/>
  <c r="R40" i="2"/>
  <c r="AR40" i="2" s="1"/>
  <c r="R57" i="2"/>
  <c r="AR57" i="2" s="1"/>
  <c r="R42" i="2"/>
  <c r="AR42" i="2" s="1"/>
  <c r="R62" i="2"/>
  <c r="AR62" i="2" s="1"/>
  <c r="R41" i="2"/>
  <c r="AR41" i="2" s="1"/>
  <c r="R55" i="2"/>
  <c r="AR55" i="2" s="1"/>
  <c r="R67" i="2"/>
  <c r="AR67" i="2" s="1"/>
  <c r="R22" i="2"/>
  <c r="AR22" i="2" s="1"/>
  <c r="R28" i="2"/>
  <c r="AR28" i="2" s="1"/>
  <c r="R43" i="2"/>
  <c r="AR43" i="2" s="1"/>
  <c r="R60" i="2"/>
  <c r="AR60" i="2" s="1"/>
  <c r="R26" i="2"/>
  <c r="AR26" i="2" s="1"/>
  <c r="R29" i="2"/>
  <c r="AR29" i="2" s="1"/>
  <c r="R47" i="2"/>
  <c r="AR47" i="2" s="1"/>
  <c r="R58" i="2"/>
  <c r="AR58" i="2" s="1"/>
  <c r="R31" i="2"/>
  <c r="AR31" i="2" s="1"/>
  <c r="R63" i="2"/>
  <c r="AR63" i="2" s="1"/>
  <c r="R45" i="2"/>
  <c r="AR45" i="2" s="1"/>
  <c r="R30" i="2"/>
  <c r="AR30" i="2" s="1"/>
  <c r="R65" i="2"/>
  <c r="AR65" i="2" s="1"/>
  <c r="R3" i="2"/>
  <c r="AR3" i="2" s="1"/>
  <c r="R46" i="2"/>
  <c r="AR46" i="2" s="1"/>
  <c r="R69" i="2" l="1"/>
  <c r="AR69" i="2" s="1"/>
  <c r="S11" i="2"/>
  <c r="AS11" i="2" s="1"/>
  <c r="S9" i="2"/>
  <c r="AS9" i="2" s="1"/>
  <c r="S2" i="2"/>
  <c r="AS2" i="2" s="1"/>
  <c r="S14" i="2"/>
  <c r="AS14" i="2" s="1"/>
  <c r="S7" i="2"/>
  <c r="AS7" i="2" s="1"/>
  <c r="S22" i="2"/>
  <c r="AS22" i="2" s="1"/>
  <c r="S34" i="2"/>
  <c r="AS34" i="2" s="1"/>
  <c r="S46" i="2"/>
  <c r="AS46" i="2" s="1"/>
  <c r="S15" i="2"/>
  <c r="AS15" i="2" s="1"/>
  <c r="S27" i="2"/>
  <c r="AS27" i="2" s="1"/>
  <c r="S39" i="2"/>
  <c r="AS39" i="2" s="1"/>
  <c r="S51" i="2"/>
  <c r="AS51" i="2" s="1"/>
  <c r="S12" i="2"/>
  <c r="AS12" i="2" s="1"/>
  <c r="S16" i="2"/>
  <c r="AS16" i="2" s="1"/>
  <c r="S17" i="2"/>
  <c r="AS17" i="2" s="1"/>
  <c r="S32" i="2"/>
  <c r="AS32" i="2" s="1"/>
  <c r="S44" i="2"/>
  <c r="AS44" i="2" s="1"/>
  <c r="S13" i="2"/>
  <c r="AS13" i="2" s="1"/>
  <c r="S19" i="2"/>
  <c r="AS19" i="2" s="1"/>
  <c r="S25" i="2"/>
  <c r="AS25" i="2" s="1"/>
  <c r="S10" i="2"/>
  <c r="AS10" i="2" s="1"/>
  <c r="S18" i="2"/>
  <c r="AS18" i="2" s="1"/>
  <c r="S20" i="2"/>
  <c r="AS20" i="2" s="1"/>
  <c r="S23" i="2"/>
  <c r="AS23" i="2" s="1"/>
  <c r="S8" i="2"/>
  <c r="AS8" i="2" s="1"/>
  <c r="S5" i="2"/>
  <c r="AS5" i="2" s="1"/>
  <c r="S21" i="2"/>
  <c r="AS21" i="2" s="1"/>
  <c r="S3" i="2"/>
  <c r="AS3" i="2" s="1"/>
  <c r="S4" i="2"/>
  <c r="AS4" i="2" s="1"/>
  <c r="S31" i="2"/>
  <c r="AS31" i="2" s="1"/>
  <c r="S49" i="2"/>
  <c r="AS49" i="2" s="1"/>
  <c r="S63" i="2"/>
  <c r="AS63" i="2" s="1"/>
  <c r="S33" i="2"/>
  <c r="AS33" i="2" s="1"/>
  <c r="S48" i="2"/>
  <c r="AS48" i="2" s="1"/>
  <c r="S56" i="2"/>
  <c r="AS56" i="2" s="1"/>
  <c r="S68" i="2"/>
  <c r="AS68" i="2" s="1"/>
  <c r="S35" i="2"/>
  <c r="AS35" i="2" s="1"/>
  <c r="S50" i="2"/>
  <c r="AS50" i="2" s="1"/>
  <c r="S61" i="2"/>
  <c r="AS61" i="2" s="1"/>
  <c r="S37" i="2"/>
  <c r="AS37" i="2" s="1"/>
  <c r="S52" i="2"/>
  <c r="AS52" i="2" s="1"/>
  <c r="S66" i="2"/>
  <c r="AS66" i="2" s="1"/>
  <c r="S24" i="2"/>
  <c r="AS24" i="2" s="1"/>
  <c r="S36" i="2"/>
  <c r="AS36" i="2" s="1"/>
  <c r="S54" i="2"/>
  <c r="AS54" i="2" s="1"/>
  <c r="S59" i="2"/>
  <c r="AS59" i="2" s="1"/>
  <c r="S38" i="2"/>
  <c r="AS38" i="2" s="1"/>
  <c r="S53" i="2"/>
  <c r="AS53" i="2" s="1"/>
  <c r="S64" i="2"/>
  <c r="AS64" i="2" s="1"/>
  <c r="S6" i="2"/>
  <c r="AS6" i="2" s="1"/>
  <c r="S40" i="2"/>
  <c r="AS40" i="2" s="1"/>
  <c r="S57" i="2"/>
  <c r="AS57" i="2" s="1"/>
  <c r="S42" i="2"/>
  <c r="AS42" i="2" s="1"/>
  <c r="S62" i="2"/>
  <c r="AS62" i="2" s="1"/>
  <c r="S41" i="2"/>
  <c r="AS41" i="2" s="1"/>
  <c r="S55" i="2"/>
  <c r="AS55" i="2" s="1"/>
  <c r="S67" i="2"/>
  <c r="AS67" i="2" s="1"/>
  <c r="S30" i="2"/>
  <c r="AS30" i="2" s="1"/>
  <c r="S45" i="2"/>
  <c r="AS45" i="2" s="1"/>
  <c r="S65" i="2"/>
  <c r="AS65" i="2" s="1"/>
  <c r="T1" i="2"/>
  <c r="S26" i="2"/>
  <c r="AS26" i="2" s="1"/>
  <c r="S29" i="2"/>
  <c r="AS29" i="2" s="1"/>
  <c r="S28" i="2"/>
  <c r="AS28" i="2" s="1"/>
  <c r="S60" i="2"/>
  <c r="AS60" i="2" s="1"/>
  <c r="S47" i="2"/>
  <c r="AS47" i="2" s="1"/>
  <c r="S43" i="2"/>
  <c r="AS43" i="2" s="1"/>
  <c r="S58" i="2"/>
  <c r="AS58" i="2" s="1"/>
  <c r="S69" i="2" l="1"/>
  <c r="AS69" i="2" s="1"/>
  <c r="U1" i="2"/>
  <c r="T6" i="2"/>
  <c r="AT6" i="2" s="1"/>
  <c r="T18" i="2"/>
  <c r="AT18" i="2" s="1"/>
  <c r="T4" i="2"/>
  <c r="AT4" i="2" s="1"/>
  <c r="T16" i="2"/>
  <c r="AT16" i="2" s="1"/>
  <c r="T9" i="2"/>
  <c r="AT9" i="2" s="1"/>
  <c r="T2" i="2"/>
  <c r="AT2" i="2" s="1"/>
  <c r="T14" i="2"/>
  <c r="AT14" i="2" s="1"/>
  <c r="T29" i="2"/>
  <c r="AT29" i="2" s="1"/>
  <c r="T41" i="2"/>
  <c r="AT41" i="2" s="1"/>
  <c r="T53" i="2"/>
  <c r="AT53" i="2" s="1"/>
  <c r="T22" i="2"/>
  <c r="AT22" i="2" s="1"/>
  <c r="T34" i="2"/>
  <c r="AT34" i="2" s="1"/>
  <c r="T46" i="2"/>
  <c r="AT46" i="2" s="1"/>
  <c r="T15" i="2"/>
  <c r="AT15" i="2" s="1"/>
  <c r="T27" i="2"/>
  <c r="AT27" i="2" s="1"/>
  <c r="T39" i="2"/>
  <c r="AT39" i="2" s="1"/>
  <c r="T51" i="2"/>
  <c r="AT51" i="2" s="1"/>
  <c r="T12" i="2"/>
  <c r="AT12" i="2" s="1"/>
  <c r="T17" i="2"/>
  <c r="AT17" i="2" s="1"/>
  <c r="T13" i="2"/>
  <c r="AT13" i="2" s="1"/>
  <c r="T19" i="2"/>
  <c r="AT19" i="2" s="1"/>
  <c r="T10" i="2"/>
  <c r="AT10" i="2" s="1"/>
  <c r="T11" i="2"/>
  <c r="AT11" i="2" s="1"/>
  <c r="T7" i="2"/>
  <c r="AT7" i="2" s="1"/>
  <c r="T20" i="2"/>
  <c r="AT20" i="2" s="1"/>
  <c r="T23" i="2"/>
  <c r="AT23" i="2" s="1"/>
  <c r="T8" i="2"/>
  <c r="AT8" i="2" s="1"/>
  <c r="T26" i="2"/>
  <c r="AT26" i="2" s="1"/>
  <c r="T32" i="2"/>
  <c r="AT32" i="2" s="1"/>
  <c r="T47" i="2"/>
  <c r="AT47" i="2" s="1"/>
  <c r="T58" i="2"/>
  <c r="AT58" i="2" s="1"/>
  <c r="T31" i="2"/>
  <c r="AT31" i="2" s="1"/>
  <c r="T49" i="2"/>
  <c r="AT49" i="2" s="1"/>
  <c r="T63" i="2"/>
  <c r="AT63" i="2" s="1"/>
  <c r="T33" i="2"/>
  <c r="AT33" i="2" s="1"/>
  <c r="T48" i="2"/>
  <c r="AT48" i="2" s="1"/>
  <c r="T56" i="2"/>
  <c r="AT56" i="2" s="1"/>
  <c r="T68" i="2"/>
  <c r="AT68" i="2" s="1"/>
  <c r="T5" i="2"/>
  <c r="AT5" i="2" s="1"/>
  <c r="T21" i="2"/>
  <c r="AT21" i="2" s="1"/>
  <c r="T35" i="2"/>
  <c r="AT35" i="2" s="1"/>
  <c r="T50" i="2"/>
  <c r="AT50" i="2" s="1"/>
  <c r="T61" i="2"/>
  <c r="AT61" i="2" s="1"/>
  <c r="T37" i="2"/>
  <c r="AT37" i="2" s="1"/>
  <c r="T52" i="2"/>
  <c r="AT52" i="2" s="1"/>
  <c r="T66" i="2"/>
  <c r="AT66" i="2" s="1"/>
  <c r="T24" i="2"/>
  <c r="AT24" i="2" s="1"/>
  <c r="T36" i="2"/>
  <c r="AT36" i="2" s="1"/>
  <c r="T54" i="2"/>
  <c r="AT54" i="2" s="1"/>
  <c r="T59" i="2"/>
  <c r="AT59" i="2" s="1"/>
  <c r="T38" i="2"/>
  <c r="AT38" i="2" s="1"/>
  <c r="T64" i="2"/>
  <c r="AT64" i="2" s="1"/>
  <c r="T40" i="2"/>
  <c r="AT40" i="2" s="1"/>
  <c r="T57" i="2"/>
  <c r="AT57" i="2" s="1"/>
  <c r="T42" i="2"/>
  <c r="AT42" i="2" s="1"/>
  <c r="T62" i="2"/>
  <c r="AT62" i="2" s="1"/>
  <c r="T3" i="2"/>
  <c r="AT3" i="2" s="1"/>
  <c r="T28" i="2"/>
  <c r="AT28" i="2" s="1"/>
  <c r="T43" i="2"/>
  <c r="AT43" i="2" s="1"/>
  <c r="T60" i="2"/>
  <c r="AT60" i="2" s="1"/>
  <c r="T25" i="2"/>
  <c r="AT25" i="2" s="1"/>
  <c r="T30" i="2"/>
  <c r="AT30" i="2" s="1"/>
  <c r="T44" i="2"/>
  <c r="AT44" i="2" s="1"/>
  <c r="T55" i="2"/>
  <c r="AT55" i="2" s="1"/>
  <c r="T45" i="2"/>
  <c r="AT45" i="2" s="1"/>
  <c r="T67" i="2"/>
  <c r="AT67" i="2" s="1"/>
  <c r="T65" i="2"/>
  <c r="AT65" i="2" s="1"/>
  <c r="T69" i="2" l="1"/>
  <c r="AT69" i="2" s="1"/>
  <c r="U13" i="2"/>
  <c r="AU13" i="2" s="1"/>
  <c r="U11" i="2"/>
  <c r="AU11" i="2" s="1"/>
  <c r="U4" i="2"/>
  <c r="AU4" i="2" s="1"/>
  <c r="U16" i="2"/>
  <c r="AU16" i="2" s="1"/>
  <c r="U9" i="2"/>
  <c r="AU9" i="2" s="1"/>
  <c r="U24" i="2"/>
  <c r="AU24" i="2" s="1"/>
  <c r="U36" i="2"/>
  <c r="AU36" i="2" s="1"/>
  <c r="U48" i="2"/>
  <c r="AU48" i="2" s="1"/>
  <c r="U29" i="2"/>
  <c r="AU29" i="2" s="1"/>
  <c r="U41" i="2"/>
  <c r="AU41" i="2" s="1"/>
  <c r="U53" i="2"/>
  <c r="AU53" i="2" s="1"/>
  <c r="U14" i="2"/>
  <c r="AU14" i="2" s="1"/>
  <c r="U22" i="2"/>
  <c r="AU22" i="2" s="1"/>
  <c r="U34" i="2"/>
  <c r="AU34" i="2" s="1"/>
  <c r="U46" i="2"/>
  <c r="AU46" i="2" s="1"/>
  <c r="U15" i="2"/>
  <c r="AU15" i="2" s="1"/>
  <c r="U27" i="2"/>
  <c r="AU27" i="2" s="1"/>
  <c r="U12" i="2"/>
  <c r="AU12" i="2" s="1"/>
  <c r="U17" i="2"/>
  <c r="AU17" i="2" s="1"/>
  <c r="U18" i="2"/>
  <c r="AU18" i="2" s="1"/>
  <c r="U19" i="2"/>
  <c r="AU19" i="2" s="1"/>
  <c r="U10" i="2"/>
  <c r="AU10" i="2" s="1"/>
  <c r="U7" i="2"/>
  <c r="AU7" i="2" s="1"/>
  <c r="U20" i="2"/>
  <c r="AU20" i="2" s="1"/>
  <c r="U23" i="2"/>
  <c r="AU23" i="2" s="1"/>
  <c r="U5" i="2"/>
  <c r="AU5" i="2" s="1"/>
  <c r="U6" i="2"/>
  <c r="AU6" i="2" s="1"/>
  <c r="U21" i="2"/>
  <c r="AU21" i="2" s="1"/>
  <c r="U8" i="2"/>
  <c r="AU8" i="2" s="1"/>
  <c r="U25" i="2"/>
  <c r="AU25" i="2" s="1"/>
  <c r="U30" i="2"/>
  <c r="AU30" i="2" s="1"/>
  <c r="U45" i="2"/>
  <c r="AU45" i="2" s="1"/>
  <c r="U65" i="2"/>
  <c r="AU65" i="2" s="1"/>
  <c r="U26" i="2"/>
  <c r="AU26" i="2" s="1"/>
  <c r="U32" i="2"/>
  <c r="AU32" i="2" s="1"/>
  <c r="U47" i="2"/>
  <c r="AU47" i="2" s="1"/>
  <c r="U58" i="2"/>
  <c r="AU58" i="2" s="1"/>
  <c r="U31" i="2"/>
  <c r="AU31" i="2" s="1"/>
  <c r="U49" i="2"/>
  <c r="AU49" i="2" s="1"/>
  <c r="U63" i="2"/>
  <c r="AU63" i="2" s="1"/>
  <c r="U33" i="2"/>
  <c r="AU33" i="2" s="1"/>
  <c r="U51" i="2"/>
  <c r="AU51" i="2" s="1"/>
  <c r="U56" i="2"/>
  <c r="AU56" i="2" s="1"/>
  <c r="U68" i="2"/>
  <c r="AU68" i="2" s="1"/>
  <c r="U35" i="2"/>
  <c r="AU35" i="2" s="1"/>
  <c r="U50" i="2"/>
  <c r="AU50" i="2" s="1"/>
  <c r="U61" i="2"/>
  <c r="AU61" i="2" s="1"/>
  <c r="U37" i="2"/>
  <c r="AU37" i="2" s="1"/>
  <c r="U52" i="2"/>
  <c r="AU52" i="2" s="1"/>
  <c r="U66" i="2"/>
  <c r="AU66" i="2" s="1"/>
  <c r="U39" i="2"/>
  <c r="AU39" i="2" s="1"/>
  <c r="U54" i="2"/>
  <c r="AU54" i="2" s="1"/>
  <c r="U59" i="2"/>
  <c r="AU59" i="2" s="1"/>
  <c r="U38" i="2"/>
  <c r="AU38" i="2" s="1"/>
  <c r="U64" i="2"/>
  <c r="AU64" i="2" s="1"/>
  <c r="U2" i="2"/>
  <c r="AU2" i="2" s="1"/>
  <c r="U40" i="2"/>
  <c r="AU40" i="2" s="1"/>
  <c r="U57" i="2"/>
  <c r="AU57" i="2" s="1"/>
  <c r="U44" i="2"/>
  <c r="AU44" i="2" s="1"/>
  <c r="U55" i="2"/>
  <c r="AU55" i="2" s="1"/>
  <c r="U67" i="2"/>
  <c r="AU67" i="2" s="1"/>
  <c r="U3" i="2"/>
  <c r="AU3" i="2" s="1"/>
  <c r="U28" i="2"/>
  <c r="AU28" i="2" s="1"/>
  <c r="U43" i="2"/>
  <c r="AU43" i="2" s="1"/>
  <c r="U60" i="2"/>
  <c r="AU60" i="2" s="1"/>
  <c r="U42" i="2"/>
  <c r="AU42" i="2" s="1"/>
  <c r="U62" i="2"/>
  <c r="AU62" i="2" s="1"/>
  <c r="U69" i="2" l="1"/>
  <c r="AU69" i="2" s="1"/>
</calcChain>
</file>

<file path=xl/sharedStrings.xml><?xml version="1.0" encoding="utf-8"?>
<sst xmlns="http://schemas.openxmlformats.org/spreadsheetml/2006/main" count="17459" uniqueCount="983">
  <si>
    <t>Notes</t>
  </si>
  <si>
    <t>County</t>
  </si>
  <si>
    <t>County Code</t>
  </si>
  <si>
    <t>Year</t>
  </si>
  <si>
    <t>Year Code</t>
  </si>
  <si>
    <t>Month</t>
  </si>
  <si>
    <t>Month Code</t>
  </si>
  <si>
    <t>Deaths</t>
  </si>
  <si>
    <t>Population</t>
  </si>
  <si>
    <t>Crude Rate</t>
  </si>
  <si>
    <t>Alachua County, FL</t>
  </si>
  <si>
    <t>Jan., 1999</t>
  </si>
  <si>
    <t>1999/01</t>
  </si>
  <si>
    <t>Not Applicable</t>
  </si>
  <si>
    <t>Feb., 1999</t>
  </si>
  <si>
    <t>1999/02</t>
  </si>
  <si>
    <t>Mar., 1999</t>
  </si>
  <si>
    <t>1999/03</t>
  </si>
  <si>
    <t>Apr., 1999</t>
  </si>
  <si>
    <t>1999/04</t>
  </si>
  <si>
    <t>May, 1999</t>
  </si>
  <si>
    <t>1999/05</t>
  </si>
  <si>
    <t>Jun., 1999</t>
  </si>
  <si>
    <t>1999/06</t>
  </si>
  <si>
    <t>Jul., 1999</t>
  </si>
  <si>
    <t>1999/07</t>
  </si>
  <si>
    <t>Aug., 1999</t>
  </si>
  <si>
    <t>1999/08</t>
  </si>
  <si>
    <t>Sep., 1999</t>
  </si>
  <si>
    <t>1999/09</t>
  </si>
  <si>
    <t>Oct., 1999</t>
  </si>
  <si>
    <t>1999/10</t>
  </si>
  <si>
    <t>Nov., 1999</t>
  </si>
  <si>
    <t>1999/11</t>
  </si>
  <si>
    <t>Dec., 1999</t>
  </si>
  <si>
    <t>1999/12</t>
  </si>
  <si>
    <t>Jan., 2000</t>
  </si>
  <si>
    <t>2000/01</t>
  </si>
  <si>
    <t>Feb., 2000</t>
  </si>
  <si>
    <t>2000/02</t>
  </si>
  <si>
    <t>Mar., 2000</t>
  </si>
  <si>
    <t>2000/03</t>
  </si>
  <si>
    <t>Apr., 2000</t>
  </si>
  <si>
    <t>2000/04</t>
  </si>
  <si>
    <t>May, 2000</t>
  </si>
  <si>
    <t>2000/05</t>
  </si>
  <si>
    <t>Jun., 2000</t>
  </si>
  <si>
    <t>2000/06</t>
  </si>
  <si>
    <t>Jul., 2000</t>
  </si>
  <si>
    <t>2000/07</t>
  </si>
  <si>
    <t>Aug., 2000</t>
  </si>
  <si>
    <t>2000/08</t>
  </si>
  <si>
    <t>Sep., 2000</t>
  </si>
  <si>
    <t>2000/09</t>
  </si>
  <si>
    <t>Oct., 2000</t>
  </si>
  <si>
    <t>2000/10</t>
  </si>
  <si>
    <t>Nov., 2000</t>
  </si>
  <si>
    <t>2000/11</t>
  </si>
  <si>
    <t>Dec., 2000</t>
  </si>
  <si>
    <t>2000/12</t>
  </si>
  <si>
    <t>Jan., 2001</t>
  </si>
  <si>
    <t>2001/01</t>
  </si>
  <si>
    <t>Feb., 2001</t>
  </si>
  <si>
    <t>2001/02</t>
  </si>
  <si>
    <t>Mar., 2001</t>
  </si>
  <si>
    <t>2001/03</t>
  </si>
  <si>
    <t>Apr., 2001</t>
  </si>
  <si>
    <t>2001/04</t>
  </si>
  <si>
    <t>May, 2001</t>
  </si>
  <si>
    <t>2001/05</t>
  </si>
  <si>
    <t>Jun., 2001</t>
  </si>
  <si>
    <t>2001/06</t>
  </si>
  <si>
    <t>Jul., 2001</t>
  </si>
  <si>
    <t>2001/07</t>
  </si>
  <si>
    <t>Aug., 2001</t>
  </si>
  <si>
    <t>2001/08</t>
  </si>
  <si>
    <t>Sep., 2001</t>
  </si>
  <si>
    <t>2001/09</t>
  </si>
  <si>
    <t>Oct., 2001</t>
  </si>
  <si>
    <t>2001/10</t>
  </si>
  <si>
    <t>Nov., 2001</t>
  </si>
  <si>
    <t>2001/11</t>
  </si>
  <si>
    <t>Dec., 2001</t>
  </si>
  <si>
    <t>2001/12</t>
  </si>
  <si>
    <t>Jan., 2002</t>
  </si>
  <si>
    <t>2002/01</t>
  </si>
  <si>
    <t>Feb., 2002</t>
  </si>
  <si>
    <t>2002/02</t>
  </si>
  <si>
    <t>Mar., 2002</t>
  </si>
  <si>
    <t>2002/03</t>
  </si>
  <si>
    <t>Apr., 2002</t>
  </si>
  <si>
    <t>2002/04</t>
  </si>
  <si>
    <t>May, 2002</t>
  </si>
  <si>
    <t>2002/05</t>
  </si>
  <si>
    <t>Jun., 2002</t>
  </si>
  <si>
    <t>2002/06</t>
  </si>
  <si>
    <t>Jul., 2002</t>
  </si>
  <si>
    <t>2002/07</t>
  </si>
  <si>
    <t>Aug., 2002</t>
  </si>
  <si>
    <t>2002/08</t>
  </si>
  <si>
    <t>Sep., 2002</t>
  </si>
  <si>
    <t>2002/09</t>
  </si>
  <si>
    <t>Oct., 2002</t>
  </si>
  <si>
    <t>2002/10</t>
  </si>
  <si>
    <t>Nov., 2002</t>
  </si>
  <si>
    <t>2002/11</t>
  </si>
  <si>
    <t>Dec., 2002</t>
  </si>
  <si>
    <t>2002/12</t>
  </si>
  <si>
    <t>Jan., 2003</t>
  </si>
  <si>
    <t>2003/01</t>
  </si>
  <si>
    <t>Feb., 2003</t>
  </si>
  <si>
    <t>2003/02</t>
  </si>
  <si>
    <t>Mar., 2003</t>
  </si>
  <si>
    <t>2003/03</t>
  </si>
  <si>
    <t>Apr., 2003</t>
  </si>
  <si>
    <t>2003/04</t>
  </si>
  <si>
    <t>May, 2003</t>
  </si>
  <si>
    <t>2003/05</t>
  </si>
  <si>
    <t>Jun., 2003</t>
  </si>
  <si>
    <t>2003/06</t>
  </si>
  <si>
    <t>Jul., 2003</t>
  </si>
  <si>
    <t>2003/07</t>
  </si>
  <si>
    <t>Aug., 2003</t>
  </si>
  <si>
    <t>2003/08</t>
  </si>
  <si>
    <t>Sep., 2003</t>
  </si>
  <si>
    <t>2003/09</t>
  </si>
  <si>
    <t>Oct., 2003</t>
  </si>
  <si>
    <t>2003/10</t>
  </si>
  <si>
    <t>Nov., 2003</t>
  </si>
  <si>
    <t>2003/11</t>
  </si>
  <si>
    <t>Dec., 2003</t>
  </si>
  <si>
    <t>2003/12</t>
  </si>
  <si>
    <t>Jan., 2004</t>
  </si>
  <si>
    <t>2004/01</t>
  </si>
  <si>
    <t>Feb., 2004</t>
  </si>
  <si>
    <t>2004/02</t>
  </si>
  <si>
    <t>Mar., 2004</t>
  </si>
  <si>
    <t>2004/03</t>
  </si>
  <si>
    <t>Apr., 2004</t>
  </si>
  <si>
    <t>2004/04</t>
  </si>
  <si>
    <t>May, 2004</t>
  </si>
  <si>
    <t>2004/05</t>
  </si>
  <si>
    <t>Jun., 2004</t>
  </si>
  <si>
    <t>2004/06</t>
  </si>
  <si>
    <t>Jul., 2004</t>
  </si>
  <si>
    <t>2004/07</t>
  </si>
  <si>
    <t>Aug., 2004</t>
  </si>
  <si>
    <t>2004/08</t>
  </si>
  <si>
    <t>Sep., 2004</t>
  </si>
  <si>
    <t>2004/09</t>
  </si>
  <si>
    <t>Oct., 2004</t>
  </si>
  <si>
    <t>2004/10</t>
  </si>
  <si>
    <t>Nov., 2004</t>
  </si>
  <si>
    <t>2004/11</t>
  </si>
  <si>
    <t>Dec., 2004</t>
  </si>
  <si>
    <t>2004/12</t>
  </si>
  <si>
    <t>Jan., 2005</t>
  </si>
  <si>
    <t>2005/01</t>
  </si>
  <si>
    <t>Feb., 2005</t>
  </si>
  <si>
    <t>2005/02</t>
  </si>
  <si>
    <t>Mar., 2005</t>
  </si>
  <si>
    <t>2005/03</t>
  </si>
  <si>
    <t>Apr., 2005</t>
  </si>
  <si>
    <t>2005/04</t>
  </si>
  <si>
    <t>May, 2005</t>
  </si>
  <si>
    <t>2005/05</t>
  </si>
  <si>
    <t>Jun., 2005</t>
  </si>
  <si>
    <t>2005/06</t>
  </si>
  <si>
    <t>Jul., 2005</t>
  </si>
  <si>
    <t>2005/07</t>
  </si>
  <si>
    <t>Aug., 2005</t>
  </si>
  <si>
    <t>2005/08</t>
  </si>
  <si>
    <t>Sep., 2005</t>
  </si>
  <si>
    <t>2005/09</t>
  </si>
  <si>
    <t>Oct., 2005</t>
  </si>
  <si>
    <t>2005/10</t>
  </si>
  <si>
    <t>Nov., 2005</t>
  </si>
  <si>
    <t>2005/11</t>
  </si>
  <si>
    <t>Dec., 2005</t>
  </si>
  <si>
    <t>2005/12</t>
  </si>
  <si>
    <t>Jan., 2006</t>
  </si>
  <si>
    <t>2006/01</t>
  </si>
  <si>
    <t>Feb., 2006</t>
  </si>
  <si>
    <t>2006/02</t>
  </si>
  <si>
    <t>Mar., 2006</t>
  </si>
  <si>
    <t>2006/03</t>
  </si>
  <si>
    <t>Apr., 2006</t>
  </si>
  <si>
    <t>2006/04</t>
  </si>
  <si>
    <t>May, 2006</t>
  </si>
  <si>
    <t>2006/05</t>
  </si>
  <si>
    <t>Jun., 2006</t>
  </si>
  <si>
    <t>2006/06</t>
  </si>
  <si>
    <t>Jul., 2006</t>
  </si>
  <si>
    <t>2006/07</t>
  </si>
  <si>
    <t>Aug., 2006</t>
  </si>
  <si>
    <t>2006/08</t>
  </si>
  <si>
    <t>Sep., 2006</t>
  </si>
  <si>
    <t>2006/09</t>
  </si>
  <si>
    <t>Oct., 2006</t>
  </si>
  <si>
    <t>2006/10</t>
  </si>
  <si>
    <t>Nov., 2006</t>
  </si>
  <si>
    <t>2006/11</t>
  </si>
  <si>
    <t>Dec., 2006</t>
  </si>
  <si>
    <t>2006/12</t>
  </si>
  <si>
    <t>Jan., 2007</t>
  </si>
  <si>
    <t>2007/01</t>
  </si>
  <si>
    <t>Feb., 2007</t>
  </si>
  <si>
    <t>2007/02</t>
  </si>
  <si>
    <t>Mar., 2007</t>
  </si>
  <si>
    <t>2007/03</t>
  </si>
  <si>
    <t>Apr., 2007</t>
  </si>
  <si>
    <t>2007/04</t>
  </si>
  <si>
    <t>May, 2007</t>
  </si>
  <si>
    <t>2007/05</t>
  </si>
  <si>
    <t>Jun., 2007</t>
  </si>
  <si>
    <t>2007/06</t>
  </si>
  <si>
    <t>Jul., 2007</t>
  </si>
  <si>
    <t>2007/07</t>
  </si>
  <si>
    <t>Aug., 2007</t>
  </si>
  <si>
    <t>2007/08</t>
  </si>
  <si>
    <t>Sep., 2007</t>
  </si>
  <si>
    <t>2007/09</t>
  </si>
  <si>
    <t>Oct., 2007</t>
  </si>
  <si>
    <t>2007/10</t>
  </si>
  <si>
    <t>Nov., 2007</t>
  </si>
  <si>
    <t>2007/11</t>
  </si>
  <si>
    <t>Dec., 2007</t>
  </si>
  <si>
    <t>2007/12</t>
  </si>
  <si>
    <t>Jan., 2008</t>
  </si>
  <si>
    <t>2008/01</t>
  </si>
  <si>
    <t>Feb., 2008</t>
  </si>
  <si>
    <t>2008/02</t>
  </si>
  <si>
    <t>Mar., 2008</t>
  </si>
  <si>
    <t>2008/03</t>
  </si>
  <si>
    <t>Apr., 2008</t>
  </si>
  <si>
    <t>2008/04</t>
  </si>
  <si>
    <t>May, 2008</t>
  </si>
  <si>
    <t>2008/05</t>
  </si>
  <si>
    <t>Jun., 2008</t>
  </si>
  <si>
    <t>2008/06</t>
  </si>
  <si>
    <t>Jul., 2008</t>
  </si>
  <si>
    <t>2008/07</t>
  </si>
  <si>
    <t>Aug., 2008</t>
  </si>
  <si>
    <t>2008/08</t>
  </si>
  <si>
    <t>Sep., 2008</t>
  </si>
  <si>
    <t>2008/09</t>
  </si>
  <si>
    <t>Oct., 2008</t>
  </si>
  <si>
    <t>2008/10</t>
  </si>
  <si>
    <t>Nov., 2008</t>
  </si>
  <si>
    <t>2008/11</t>
  </si>
  <si>
    <t>Dec., 2008</t>
  </si>
  <si>
    <t>2008/12</t>
  </si>
  <si>
    <t>Jan., 2009</t>
  </si>
  <si>
    <t>2009/01</t>
  </si>
  <si>
    <t>Feb., 2009</t>
  </si>
  <si>
    <t>2009/02</t>
  </si>
  <si>
    <t>Mar., 2009</t>
  </si>
  <si>
    <t>2009/03</t>
  </si>
  <si>
    <t>Apr., 2009</t>
  </si>
  <si>
    <t>2009/04</t>
  </si>
  <si>
    <t>May, 2009</t>
  </si>
  <si>
    <t>2009/05</t>
  </si>
  <si>
    <t>Jun., 2009</t>
  </si>
  <si>
    <t>2009/06</t>
  </si>
  <si>
    <t>Jul., 2009</t>
  </si>
  <si>
    <t>2009/07</t>
  </si>
  <si>
    <t>Aug., 2009</t>
  </si>
  <si>
    <t>2009/08</t>
  </si>
  <si>
    <t>Sep., 2009</t>
  </si>
  <si>
    <t>2009/09</t>
  </si>
  <si>
    <t>Oct., 2009</t>
  </si>
  <si>
    <t>2009/10</t>
  </si>
  <si>
    <t>Nov., 2009</t>
  </si>
  <si>
    <t>2009/11</t>
  </si>
  <si>
    <t>Dec., 2009</t>
  </si>
  <si>
    <t>2009/12</t>
  </si>
  <si>
    <t>Jan., 2010</t>
  </si>
  <si>
    <t>2010/01</t>
  </si>
  <si>
    <t>Feb., 2010</t>
  </si>
  <si>
    <t>2010/02</t>
  </si>
  <si>
    <t>Mar., 2010</t>
  </si>
  <si>
    <t>2010/03</t>
  </si>
  <si>
    <t>Apr., 2010</t>
  </si>
  <si>
    <t>2010/04</t>
  </si>
  <si>
    <t>May, 2010</t>
  </si>
  <si>
    <t>2010/05</t>
  </si>
  <si>
    <t>Jun., 2010</t>
  </si>
  <si>
    <t>2010/06</t>
  </si>
  <si>
    <t>Jul., 2010</t>
  </si>
  <si>
    <t>2010/07</t>
  </si>
  <si>
    <t>Aug., 2010</t>
  </si>
  <si>
    <t>2010/08</t>
  </si>
  <si>
    <t>Sep., 2010</t>
  </si>
  <si>
    <t>2010/09</t>
  </si>
  <si>
    <t>Oct., 2010</t>
  </si>
  <si>
    <t>2010/10</t>
  </si>
  <si>
    <t>Nov., 2010</t>
  </si>
  <si>
    <t>2010/11</t>
  </si>
  <si>
    <t>Dec., 2010</t>
  </si>
  <si>
    <t>2010/12</t>
  </si>
  <si>
    <t>Jan., 2011</t>
  </si>
  <si>
    <t>2011/01</t>
  </si>
  <si>
    <t>Feb., 2011</t>
  </si>
  <si>
    <t>2011/02</t>
  </si>
  <si>
    <t>Mar., 2011</t>
  </si>
  <si>
    <t>2011/03</t>
  </si>
  <si>
    <t>Apr., 2011</t>
  </si>
  <si>
    <t>2011/04</t>
  </si>
  <si>
    <t>May, 2011</t>
  </si>
  <si>
    <t>2011/05</t>
  </si>
  <si>
    <t>Jun., 2011</t>
  </si>
  <si>
    <t>2011/06</t>
  </si>
  <si>
    <t>Jul., 2011</t>
  </si>
  <si>
    <t>2011/07</t>
  </si>
  <si>
    <t>Aug., 2011</t>
  </si>
  <si>
    <t>2011/08</t>
  </si>
  <si>
    <t>Sep., 2011</t>
  </si>
  <si>
    <t>2011/09</t>
  </si>
  <si>
    <t>Oct., 2011</t>
  </si>
  <si>
    <t>2011/10</t>
  </si>
  <si>
    <t>Nov., 2011</t>
  </si>
  <si>
    <t>2011/11</t>
  </si>
  <si>
    <t>Dec., 2011</t>
  </si>
  <si>
    <t>2011/12</t>
  </si>
  <si>
    <t>Jan., 2012</t>
  </si>
  <si>
    <t>2012/01</t>
  </si>
  <si>
    <t>Feb., 2012</t>
  </si>
  <si>
    <t>2012/02</t>
  </si>
  <si>
    <t>Mar., 2012</t>
  </si>
  <si>
    <t>2012/03</t>
  </si>
  <si>
    <t>Apr., 2012</t>
  </si>
  <si>
    <t>2012/04</t>
  </si>
  <si>
    <t>May, 2012</t>
  </si>
  <si>
    <t>2012/05</t>
  </si>
  <si>
    <t>Jun., 2012</t>
  </si>
  <si>
    <t>2012/06</t>
  </si>
  <si>
    <t>Jul., 2012</t>
  </si>
  <si>
    <t>2012/07</t>
  </si>
  <si>
    <t>Aug., 2012</t>
  </si>
  <si>
    <t>2012/08</t>
  </si>
  <si>
    <t>Sep., 2012</t>
  </si>
  <si>
    <t>2012/09</t>
  </si>
  <si>
    <t>Oct., 2012</t>
  </si>
  <si>
    <t>2012/10</t>
  </si>
  <si>
    <t>Nov., 2012</t>
  </si>
  <si>
    <t>2012/11</t>
  </si>
  <si>
    <t>Dec., 2012</t>
  </si>
  <si>
    <t>2012/12</t>
  </si>
  <si>
    <t>Jan., 2013</t>
  </si>
  <si>
    <t>2013/01</t>
  </si>
  <si>
    <t>Feb., 2013</t>
  </si>
  <si>
    <t>2013/02</t>
  </si>
  <si>
    <t>Mar., 2013</t>
  </si>
  <si>
    <t>2013/03</t>
  </si>
  <si>
    <t>Apr., 2013</t>
  </si>
  <si>
    <t>2013/04</t>
  </si>
  <si>
    <t>May, 2013</t>
  </si>
  <si>
    <t>2013/05</t>
  </si>
  <si>
    <t>Jun., 2013</t>
  </si>
  <si>
    <t>2013/06</t>
  </si>
  <si>
    <t>Jul., 2013</t>
  </si>
  <si>
    <t>2013/07</t>
  </si>
  <si>
    <t>Aug., 2013</t>
  </si>
  <si>
    <t>2013/08</t>
  </si>
  <si>
    <t>Sep., 2013</t>
  </si>
  <si>
    <t>2013/09</t>
  </si>
  <si>
    <t>Oct., 2013</t>
  </si>
  <si>
    <t>2013/10</t>
  </si>
  <si>
    <t>Nov., 2013</t>
  </si>
  <si>
    <t>2013/11</t>
  </si>
  <si>
    <t>Dec., 2013</t>
  </si>
  <si>
    <t>2013/12</t>
  </si>
  <si>
    <t>Jan., 2014</t>
  </si>
  <si>
    <t>2014/01</t>
  </si>
  <si>
    <t>Feb., 2014</t>
  </si>
  <si>
    <t>2014/02</t>
  </si>
  <si>
    <t>Mar., 2014</t>
  </si>
  <si>
    <t>2014/03</t>
  </si>
  <si>
    <t>Apr., 2014</t>
  </si>
  <si>
    <t>2014/04</t>
  </si>
  <si>
    <t>May, 2014</t>
  </si>
  <si>
    <t>2014/05</t>
  </si>
  <si>
    <t>Jun., 2014</t>
  </si>
  <si>
    <t>2014/06</t>
  </si>
  <si>
    <t>Jul., 2014</t>
  </si>
  <si>
    <t>2014/07</t>
  </si>
  <si>
    <t>Aug., 2014</t>
  </si>
  <si>
    <t>2014/08</t>
  </si>
  <si>
    <t>Sep., 2014</t>
  </si>
  <si>
    <t>2014/09</t>
  </si>
  <si>
    <t>Oct., 2014</t>
  </si>
  <si>
    <t>2014/10</t>
  </si>
  <si>
    <t>Nov., 2014</t>
  </si>
  <si>
    <t>2014/11</t>
  </si>
  <si>
    <t>Dec., 2014</t>
  </si>
  <si>
    <t>2014/12</t>
  </si>
  <si>
    <t>Jan., 2015</t>
  </si>
  <si>
    <t>2015/01</t>
  </si>
  <si>
    <t>Feb., 2015</t>
  </si>
  <si>
    <t>2015/02</t>
  </si>
  <si>
    <t>Mar., 2015</t>
  </si>
  <si>
    <t>2015/03</t>
  </si>
  <si>
    <t>Apr., 2015</t>
  </si>
  <si>
    <t>2015/04</t>
  </si>
  <si>
    <t>May, 2015</t>
  </si>
  <si>
    <t>2015/05</t>
  </si>
  <si>
    <t>Jun., 2015</t>
  </si>
  <si>
    <t>2015/06</t>
  </si>
  <si>
    <t>Jul., 2015</t>
  </si>
  <si>
    <t>2015/07</t>
  </si>
  <si>
    <t>Aug., 2015</t>
  </si>
  <si>
    <t>2015/08</t>
  </si>
  <si>
    <t>Sep., 2015</t>
  </si>
  <si>
    <t>2015/09</t>
  </si>
  <si>
    <t>Oct., 2015</t>
  </si>
  <si>
    <t>2015/10</t>
  </si>
  <si>
    <t>Nov., 2015</t>
  </si>
  <si>
    <t>2015/11</t>
  </si>
  <si>
    <t>Dec., 2015</t>
  </si>
  <si>
    <t>2015/12</t>
  </si>
  <si>
    <t>Jan., 2016</t>
  </si>
  <si>
    <t>2016/01</t>
  </si>
  <si>
    <t>Feb., 2016</t>
  </si>
  <si>
    <t>2016/02</t>
  </si>
  <si>
    <t>Mar., 2016</t>
  </si>
  <si>
    <t>2016/03</t>
  </si>
  <si>
    <t>Apr., 2016</t>
  </si>
  <si>
    <t>2016/04</t>
  </si>
  <si>
    <t>May, 2016</t>
  </si>
  <si>
    <t>2016/05</t>
  </si>
  <si>
    <t>Jun., 2016</t>
  </si>
  <si>
    <t>2016/06</t>
  </si>
  <si>
    <t>Jul., 2016</t>
  </si>
  <si>
    <t>2016/07</t>
  </si>
  <si>
    <t>Aug., 2016</t>
  </si>
  <si>
    <t>2016/08</t>
  </si>
  <si>
    <t>Sep., 2016</t>
  </si>
  <si>
    <t>2016/09</t>
  </si>
  <si>
    <t>Oct., 2016</t>
  </si>
  <si>
    <t>2016/10</t>
  </si>
  <si>
    <t>Nov., 2016</t>
  </si>
  <si>
    <t>2016/11</t>
  </si>
  <si>
    <t>Dec., 2016</t>
  </si>
  <si>
    <t>2016/12</t>
  </si>
  <si>
    <t>Jan., 2017</t>
  </si>
  <si>
    <t>2017/01</t>
  </si>
  <si>
    <t>Feb., 2017</t>
  </si>
  <si>
    <t>2017/02</t>
  </si>
  <si>
    <t>Mar., 2017</t>
  </si>
  <si>
    <t>2017/03</t>
  </si>
  <si>
    <t>Apr., 2017</t>
  </si>
  <si>
    <t>2017/04</t>
  </si>
  <si>
    <t>May, 2017</t>
  </si>
  <si>
    <t>2017/05</t>
  </si>
  <si>
    <t>Jun., 2017</t>
  </si>
  <si>
    <t>2017/06</t>
  </si>
  <si>
    <t>Jul., 2017</t>
  </si>
  <si>
    <t>2017/07</t>
  </si>
  <si>
    <t>Aug., 2017</t>
  </si>
  <si>
    <t>2017/08</t>
  </si>
  <si>
    <t>Sep., 2017</t>
  </si>
  <si>
    <t>2017/09</t>
  </si>
  <si>
    <t>Oct., 2017</t>
  </si>
  <si>
    <t>2017/10</t>
  </si>
  <si>
    <t>Nov., 2017</t>
  </si>
  <si>
    <t>2017/11</t>
  </si>
  <si>
    <t>Dec., 2017</t>
  </si>
  <si>
    <t>2017/12</t>
  </si>
  <si>
    <t>Jan., 2018</t>
  </si>
  <si>
    <t>2018/01</t>
  </si>
  <si>
    <t>Feb., 2018</t>
  </si>
  <si>
    <t>2018/02</t>
  </si>
  <si>
    <t>Mar., 2018</t>
  </si>
  <si>
    <t>2018/03</t>
  </si>
  <si>
    <t>Apr., 2018</t>
  </si>
  <si>
    <t>2018/04</t>
  </si>
  <si>
    <t>May, 2018</t>
  </si>
  <si>
    <t>2018/05</t>
  </si>
  <si>
    <t>Jun., 2018</t>
  </si>
  <si>
    <t>2018/06</t>
  </si>
  <si>
    <t>Jul., 2018</t>
  </si>
  <si>
    <t>2018/07</t>
  </si>
  <si>
    <t>Aug., 2018</t>
  </si>
  <si>
    <t>2018/08</t>
  </si>
  <si>
    <t>Sep., 2018</t>
  </si>
  <si>
    <t>2018/09</t>
  </si>
  <si>
    <t>Oct., 2018</t>
  </si>
  <si>
    <t>2018/10</t>
  </si>
  <si>
    <t>Nov., 2018</t>
  </si>
  <si>
    <t>2018/11</t>
  </si>
  <si>
    <t>Dec., 2018</t>
  </si>
  <si>
    <t>2018/12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</si>
  <si>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</si>
  <si>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</si>
  <si>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</si>
  <si>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</si>
  <si>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</si>
  <si>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</si>
  <si>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</si>
  <si>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</si>
  <si>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</si>
  <si>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</si>
  <si>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</si>
  <si>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</si>
  <si>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</si>
  <si>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</si>
  <si>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</si>
  <si>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</si>
  <si>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</si>
  <si>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</si>
  <si>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</si>
  <si>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</si>
  <si>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</si>
  <si>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</si>
  <si>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</si>
  <si>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</si>
  <si>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</si>
  <si>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</si>
  <si>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</si>
  <si>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</si>
  <si>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</si>
  <si>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</si>
  <si>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</si>
  <si>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</si>
  <si>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</si>
  <si>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</si>
  <si>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</si>
  <si>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</si>
  <si>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</si>
  <si>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</si>
  <si>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</si>
  <si>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</si>
  <si>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</si>
  <si>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</si>
  <si>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</si>
  <si>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</si>
  <si>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</si>
  <si>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</si>
  <si>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</si>
  <si>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</si>
  <si>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</si>
  <si>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</si>
  <si>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</si>
  <si>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</si>
  <si>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</si>
  <si>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</si>
  <si>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</si>
  <si>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</si>
  <si>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</si>
  <si>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</si>
  <si>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</si>
  <si>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</si>
  <si>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</si>
  <si>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</si>
  <si>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</si>
  <si>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</si>
  <si>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</si>
  <si>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---</t>
  </si>
  <si>
    <t>Dataset: Multiple Cause of Death, 1999-2018</t>
  </si>
  <si>
    <t>Query Parameters:</t>
  </si>
  <si>
    <t>Title: 113-cause r99</t>
  </si>
  <si>
    <t>States: Florida (12)</t>
  </si>
  <si>
    <t>UCD - ICD-10 113 Cause List: Symptoms, signs and abnormal clinical and laboratory findings, not elsewhere classified (R00-R99)</t>
  </si>
  <si>
    <t>Show Totals: Disabled</t>
  </si>
  <si>
    <t>Show Suppressed: True</t>
  </si>
  <si>
    <t>Calculate Rates Per: 100,000</t>
  </si>
  <si>
    <t>Rate Options: Default intercensal populations for years 2001-2009 (except Infant Age Groups)</t>
  </si>
  <si>
    <t>Help: See http://wonder.cdc.gov/wonder/help/mcd.html for more information.</t>
  </si>
  <si>
    <t>Suggested Citation: Centers for Disease Control and Prevention, National Center for Health Statistics. Multiple Cause of Death</t>
  </si>
  <si>
    <t>1999-2018 on CDC WONDER Online Database, released in 2020. Data are from the Multiple Cause of Death Files, 1999-2018, as</t>
  </si>
  <si>
    <t>compiled from data provided by the 57 vital statistics jurisdictions through the Vital Statistics Cooperative Program. Accessed</t>
  </si>
  <si>
    <t>Messages:</t>
  </si>
  <si>
    <t>Caveats:</t>
  </si>
  <si>
    <t>1. Population and rates are labeled 'Not Applicable' when Autopsy, Place of Death, Weekday or Month are grouped by or limited,</t>
  </si>
  <si>
    <t>due to lack of a valid population. More information: http://wonder.cdc.gov/wonder/help/mcd.html#NotApplicableRates.</t>
  </si>
  <si>
    <t>2. As of April 3, 2017, the underlying cause of death has been revised for 125 deaths in 2014. More information:</t>
  </si>
  <si>
    <t>http://wonder.cdc.gov/wonder/help/mcd.html#2014-Revision.</t>
  </si>
  <si>
    <t>http://wonder.cdc.gov/wonder/help/mcd.html#Unreliable.</t>
  </si>
  <si>
    <t>Desoto County, FL</t>
  </si>
  <si>
    <t>MCD - ICD Sub-Chapter</t>
  </si>
  <si>
    <t>MCD - ICD Sub-Chapter Code</t>
  </si>
  <si>
    <t>Ill-defined and unknown causes of mortality</t>
  </si>
  <si>
    <t>R95-R99</t>
  </si>
  <si>
    <t>General symptoms and signs</t>
  </si>
  <si>
    <t>R50-R68</t>
  </si>
  <si>
    <t>Symptoms and signs involving the circulatory and respiratory systems</t>
  </si>
  <si>
    <t>R00-R09</t>
  </si>
  <si>
    <t>MCD - ICD-10 Codes: R00-R99 (Symptoms, signs and abnormal clinical and laboratory findings, not elsewhere classified)</t>
  </si>
  <si>
    <t>Group By: County; Year; Month; MCD - ICD Sub-Chapter</t>
  </si>
  <si>
    <t>Show Zero Values: Disabled</t>
  </si>
  <si>
    <t>Query Date: Jul 20, 2020 12:42:16 PM</t>
  </si>
  <si>
    <t>at http://wonder.cdc.gov/mcd-icd10.html on Jul 20, 2020 12:42:16 PM</t>
  </si>
  <si>
    <t>1. The full results are too long to be displayed. Due to suppression constraints rows that are zero, suppressed or a total will</t>
  </si>
  <si>
    <t>not be available.</t>
  </si>
  <si>
    <t>Footnotes:</t>
  </si>
  <si>
    <t>1. Totals and sub-totals show the frequency of the selected causes of death, which may be greater than the number of deaths.</t>
  </si>
  <si>
    <t>Note that any single death record may have up to 20 causes. More information.</t>
  </si>
  <si>
    <t>3. Death rates are flagged as Unreliable when the rate is calculated with a numerator of 20 or less. More information:</t>
  </si>
  <si>
    <t>4. Beginning with the 2018 data, changes have been implemented that affect the counts for ICD-10 cause of death codes O00-O99</t>
  </si>
  <si>
    <t>compared to previous practice. In addition, data for the cause of death codes O00-O99 for 2003 through 2017 reflect differences</t>
  </si>
  <si>
    <t>in information available to individual states and probable errors. Caution should be used in interpreting these data. More</t>
  </si>
  <si>
    <t>information can be found at: https://www.cdc.gov/nchs/maternal-mortality/.</t>
  </si>
  <si>
    <t>Total</t>
  </si>
  <si>
    <t>2001 per capita</t>
  </si>
  <si>
    <t>2002 per capita</t>
  </si>
  <si>
    <t>2003 per capita</t>
  </si>
  <si>
    <t>2004 per capita</t>
  </si>
  <si>
    <t>2005 per capita</t>
  </si>
  <si>
    <t>2006 per capita</t>
  </si>
  <si>
    <t>2007 per capita</t>
  </si>
  <si>
    <t>2008 per capita</t>
  </si>
  <si>
    <t>2009 per capita</t>
  </si>
  <si>
    <t>2010 per capita</t>
  </si>
  <si>
    <t>2011 per capita</t>
  </si>
  <si>
    <t>2012 per capita</t>
  </si>
  <si>
    <t>2013 per capita</t>
  </si>
  <si>
    <t>2014 per capita</t>
  </si>
  <si>
    <t>2015 per capita</t>
  </si>
  <si>
    <t>2016 per capita</t>
  </si>
  <si>
    <t>2017 per capita</t>
  </si>
  <si>
    <t>2018 per capita</t>
  </si>
  <si>
    <t>1999 per capita</t>
  </si>
  <si>
    <t>2000 per capita</t>
  </si>
  <si>
    <t>Unknown</t>
  </si>
  <si>
    <t>2020 (Provisional)</t>
  </si>
  <si>
    <t>358 Standard Causes=Other Ill-Defined &amp; Unknown Mortality Causes (R96-R99), Sudden Infant Death Syndrome (R95)</t>
  </si>
  <si>
    <t>358 Standard Causes=Other Symp, Signs, Abnor Clinic/Lab Finding (R00-R53, R55-R94)</t>
  </si>
  <si>
    <t>1999 crude deaths/month</t>
  </si>
  <si>
    <t>CDC wonder data</t>
  </si>
  <si>
    <t>358 causes R95-R99</t>
  </si>
  <si>
    <t>https://wonder.cdc.gov/</t>
  </si>
  <si>
    <t>http://www.flhealthcharts.com/FLQuery/SessionExpired.aspx?redirect=/FLQUERY/Population/PopulationRpt.aspx</t>
  </si>
  <si>
    <t>358 causes R00-R53,R55-R94</t>
  </si>
  <si>
    <t>2019-2020 FDOH reported</t>
  </si>
  <si>
    <t>sum of  358 causes R00-R53,R55-R94 and 358 causes R95-R99</t>
  </si>
  <si>
    <t>http://www.flhealthcharts.com/charts/ReportCounter.aspx?datatype=death</t>
  </si>
  <si>
    <t>Sheet name</t>
  </si>
  <si>
    <t>URL</t>
  </si>
  <si>
    <t>1999 monthly deaths per capita</t>
  </si>
  <si>
    <t>2000 monthly deaths per capita</t>
  </si>
  <si>
    <t>2001 monthly deaths per capita</t>
  </si>
  <si>
    <t>2002 monthly deaths per capita</t>
  </si>
  <si>
    <t>2003 monthly deaths per capita</t>
  </si>
  <si>
    <t>2004 monthly deaths per capita</t>
  </si>
  <si>
    <t>2005 monthly deaths per capita</t>
  </si>
  <si>
    <t>2006 monthly deaths per capita</t>
  </si>
  <si>
    <t>2007 monthly deaths per capita</t>
  </si>
  <si>
    <t>2008 monthly deaths per capita</t>
  </si>
  <si>
    <t>2009 monthly deaths per capita</t>
  </si>
  <si>
    <t>2010 monthly deaths per capita</t>
  </si>
  <si>
    <t>2011 monthly deaths per capita</t>
  </si>
  <si>
    <t>2012 monthly deaths per capita</t>
  </si>
  <si>
    <t>2013 monthly deaths per capita</t>
  </si>
  <si>
    <t>2014 monthly deaths per capita</t>
  </si>
  <si>
    <t>2015 monthly deaths per capita</t>
  </si>
  <si>
    <t>2016 monthly deaths per capita</t>
  </si>
  <si>
    <t>2017 monthly deaths per capita</t>
  </si>
  <si>
    <t>2018 monthly deaths per capita</t>
  </si>
  <si>
    <t>2019 monthly deaths per capita</t>
  </si>
  <si>
    <t>2000 crude deaths/month</t>
  </si>
  <si>
    <t>2001 crude deaths/month</t>
  </si>
  <si>
    <t>2002 crude deaths/month</t>
  </si>
  <si>
    <t>2003 crude deaths/month</t>
  </si>
  <si>
    <t>2004 crude deaths/month</t>
  </si>
  <si>
    <t>2005 crude deaths/month</t>
  </si>
  <si>
    <t>2006 crude deaths/month</t>
  </si>
  <si>
    <t>2007 crude deaths/month</t>
  </si>
  <si>
    <t>2008 crude deaths/month</t>
  </si>
  <si>
    <t>2009 crude deaths/month</t>
  </si>
  <si>
    <t>2010 crude deaths/month</t>
  </si>
  <si>
    <t>2011 crude deaths/month</t>
  </si>
  <si>
    <t>2012 crude deaths/month</t>
  </si>
  <si>
    <t>2013 crude deaths/month</t>
  </si>
  <si>
    <t>2014 crude deaths/month</t>
  </si>
  <si>
    <t>2015 crude deaths/month</t>
  </si>
  <si>
    <t>2016 crude deaths/month</t>
  </si>
  <si>
    <t>2017 crude deaths/month</t>
  </si>
  <si>
    <t>2018 crude deaths/month</t>
  </si>
  <si>
    <t>2019 crude deaths/month</t>
  </si>
  <si>
    <t>2020 crude deaths/month</t>
  </si>
  <si>
    <t>2020 monthly deaths per capita (Through June)</t>
  </si>
  <si>
    <t>Methodology</t>
  </si>
  <si>
    <t>crude death for cause/crude total deaths</t>
  </si>
  <si>
    <t>proportionate mortality</t>
  </si>
  <si>
    <t>monthly death rate</t>
  </si>
  <si>
    <t>crude YTD deaths / total months per reporting period</t>
  </si>
  <si>
    <t>proportionate monthly mortality</t>
  </si>
  <si>
    <t>monthly death rate/(reported total death rate/number of months in reporting period)</t>
  </si>
  <si>
    <t xml:space="preserve"> average deaths per month per capita</t>
  </si>
  <si>
    <t>average monthly deaths per average total deaths</t>
  </si>
  <si>
    <t>average(deaths) divided by reporting period divided by average population per 1000s</t>
  </si>
  <si>
    <t>average deaths divided by month by cause/average of total deaths per reporting period</t>
  </si>
  <si>
    <t>To do:</t>
  </si>
  <si>
    <t>Learn Temporal Fourier analysis</t>
  </si>
  <si>
    <t>something terrible happened in 2010!</t>
  </si>
  <si>
    <t>Resident Death Counts by Year by Residence County</t>
  </si>
  <si>
    <t>Resident Deaths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</si>
  <si>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</si>
  <si>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</si>
  <si>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</si>
  <si>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</si>
  <si>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</si>
  <si>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</si>
  <si>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</si>
  <si>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</si>
  <si>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</si>
  <si>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</si>
  <si>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</si>
  <si>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</si>
  <si>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</si>
  <si>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</si>
  <si>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</si>
  <si>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</si>
  <si>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</si>
  <si>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</si>
  <si>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</si>
  <si>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</si>
  <si>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</si>
  <si>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</si>
  <si>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</si>
  <si>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</si>
  <si>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</si>
  <si>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</si>
  <si>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</si>
  <si>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</si>
  <si>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</si>
  <si>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</si>
  <si>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</si>
  <si>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</si>
  <si>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</si>
  <si>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</si>
  <si>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</si>
  <si>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</si>
  <si>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</si>
  <si>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</si>
  <si>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</si>
  <si>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</si>
  <si>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</si>
  <si>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</si>
  <si>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</si>
  <si>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</si>
  <si>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</si>
  <si>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</si>
  <si>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</si>
  <si>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</si>
  <si>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</si>
  <si>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</si>
  <si>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</si>
  <si>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</si>
  <si>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</si>
  <si>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</si>
  <si>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Saint Johns</t>
  </si>
  <si>
    <t>Saint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</si>
  <si>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</si>
  <si>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</si>
  <si>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</si>
  <si>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</si>
  <si>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</si>
  <si>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</si>
  <si>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</si>
  <si>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</si>
  <si>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</si>
  <si>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</si>
  <si>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</si>
  <si>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Population by Year by County</t>
  </si>
  <si>
    <t>County Name</t>
  </si>
  <si>
    <t>St. Johns</t>
  </si>
  <si>
    <t>St. Lucie</t>
  </si>
  <si>
    <t>2020 (prov)</t>
  </si>
  <si>
    <t>State</t>
  </si>
  <si>
    <t>State Code</t>
  </si>
  <si>
    <t>Florida</t>
  </si>
  <si>
    <t>Suppressed</t>
  </si>
  <si>
    <t>DeSoto County, FL</t>
  </si>
  <si>
    <t>Dataset: Underlying Cause of Death, 1999-2018</t>
  </si>
  <si>
    <t>ICD-10 Codes: R00-R99 (Symptoms, signs and abnormal clinical and laboratory findings, not elsewhere classified)</t>
  </si>
  <si>
    <t>Show Zero Values: True</t>
  </si>
  <si>
    <t>Help: See http://wonder.cdc.gov/wonder/help/ucd.html for more information.</t>
  </si>
  <si>
    <t>Suggested Citation: Centers for Disease Control and Prevention, National Center for Health Statistics. Underlying Cause of Death</t>
  </si>
  <si>
    <t>http://wonder.cdc.gov/wonder/help/faq.html#Privacy.</t>
  </si>
  <si>
    <t>http://wonder.cdc.gov/wonder/help/ucd.html#2014-Revision.</t>
  </si>
  <si>
    <t>3. Data are Suppressed when the data meet the criteria for confidentiality constraints. More information:</t>
  </si>
  <si>
    <t>http://wonder.cdc.gov/wonder/help/ucd.html#Assurance of Confidentiality.</t>
  </si>
  <si>
    <t>4. Death rates are flagged as Unreliable when the rate is calculated with a numerator of 20 or less. More information:</t>
  </si>
  <si>
    <t>http://wonder.cdc.gov/wonder/help/ucd.html#Unreliable.</t>
  </si>
  <si>
    <t>ICD-10 113 Cause List</t>
  </si>
  <si>
    <t>ICD-10 113 Cause List Code</t>
  </si>
  <si>
    <t>Symptoms, signs and abnormal clinical and laboratory findings, not elsewhere classified (R00-R99)</t>
  </si>
  <si>
    <t>GR113-110</t>
  </si>
  <si>
    <t>Unreliable</t>
  </si>
  <si>
    <t>Group By: State; County; Year; ICD-10 113 Cause List</t>
  </si>
  <si>
    <t>Query Date: Jul 24, 2020 9:58:02 PM</t>
  </si>
  <si>
    <t>at http://wonder.cdc.gov/ucd-icd10.html on Jul 24, 2020 9:58:02 PM</t>
  </si>
  <si>
    <t>1. Selections made to any variable in [ICD-10 Codes, ICD-10 113 Cause List] cause equivalent selections in the other variables.</t>
  </si>
  <si>
    <t>More Information: http://wonder.cdc.gov/wonder/help/faq.html#related-variables.</t>
  </si>
  <si>
    <t>2. Totals are not available for these results due to suppression constraints. More Information:</t>
  </si>
  <si>
    <t>3. Totals and Percent of Total are disabled when data are grouped by 113 or 130 Cause Lists. Check Caveats below for more</t>
  </si>
  <si>
    <t>information.</t>
  </si>
  <si>
    <t>1. A '#' symbol preceding the label indicates a rankable cause of death. More information.</t>
  </si>
  <si>
    <t>1. Totals and Percent of Total are disabled when data are grouped by a 113 or 130 Cause List because both aggregate and detailed</t>
  </si>
  <si>
    <t>values are displayed in the table. Also be aware that charts and maps containing both aggregate and detail data could be</t>
  </si>
  <si>
    <t>misleading.</t>
  </si>
  <si>
    <t>5. The population figures for year 2018 are bridged-race estimates of the July 1 resident population, from the Vintage 2018</t>
  </si>
  <si>
    <t>postcensal series released by NCHS on June 25, 2019. The population figures for year 2017 are bridged-race estimates of the July</t>
  </si>
  <si>
    <t>1 resident population, from the Vintage 2017 postcensal series released by NCHS on June 27, 2018. The population figures for</t>
  </si>
  <si>
    <t>year 2016 are bridged-race estimates of the July 1 resident population, from the Vintage 2016 postcensal series released by NCHS</t>
  </si>
  <si>
    <t>on June 26, 2017. The population figures for year 2015 are bridged-race estimates of the July 1 resident population, from the</t>
  </si>
  <si>
    <t>Vintage 2015 postcensal series released by NCHS on June 28, 2016. The population figures for year 2014 are bridged-race</t>
  </si>
  <si>
    <t>estimates of the July 1 resident population, from the Vintage 2014 postcensal series released by NCHS on June 30, 2015. The</t>
  </si>
  <si>
    <t>population figures for year 2013 are bridged-race estimates of the July 1 resident population, from the Vintage 2013 postcensal</t>
  </si>
  <si>
    <t>series released by NCHS on June 26, 2014. The population figures for year 2012 are bridged-race estimates of the July 1 resident</t>
  </si>
  <si>
    <t>population, from the Vintage 2012 postcensal series released by NCHS on June 13, 2013. The population figures for year 2011 are</t>
  </si>
  <si>
    <t>bridged-race estimates of the July 1 resident population, from the Vintage 2011 postcensal series released by NCHS on July 18,</t>
  </si>
  <si>
    <t>2012. Population figures for 2010 are April 1 Census counts. The population figures for years 2001 - 2009 are bridged-race</t>
  </si>
  <si>
    <t>estimates of the July 1 resident population, from the revised intercensal county-level 2000 - 2009 series released by NCHS on</t>
  </si>
  <si>
    <t>October 26, 2012. Population figures for 2000 are April 1 Census counts. Population figures for 1999 are from the 1990-1999</t>
  </si>
  <si>
    <t>intercensal series of July 1 estimates. Population figures for the infant age groups are the number of live births.</t>
  </si>
  <si>
    <t>&lt;br/&gt;&lt;b&gt;Note:&lt;/b&gt; Rates and population figures for years 2001 - 2009 differ slightly from previously published reports, due to</t>
  </si>
  <si>
    <t>use of the population estimates which were available at the time of release.</t>
  </si>
  <si>
    <t>6. The population figures used in the calculation of death rates for the age group 'under 1 year' are the estimates of the</t>
  </si>
  <si>
    <t>resident population that is under one year of age. More information: http://wonder.cdc.gov/wonder/help/ucd.html#Age Group.</t>
  </si>
  <si>
    <t>7. Beginning with the 2018 data, changes have been implemented that affect the counts for ICD-10 cause of death codes O00-O99</t>
  </si>
  <si>
    <t>1999_Population</t>
  </si>
  <si>
    <t>2000_Population</t>
  </si>
  <si>
    <t>2001_Population</t>
  </si>
  <si>
    <t>2002_Population</t>
  </si>
  <si>
    <t>2003_Population</t>
  </si>
  <si>
    <t>2004_Population</t>
  </si>
  <si>
    <t>2005_Population</t>
  </si>
  <si>
    <t>2006_Population</t>
  </si>
  <si>
    <t>2007_Population</t>
  </si>
  <si>
    <t>2008_Population</t>
  </si>
  <si>
    <t>2009_Population</t>
  </si>
  <si>
    <t>2010_Population</t>
  </si>
  <si>
    <t>2011_Population</t>
  </si>
  <si>
    <t>2012_Population</t>
  </si>
  <si>
    <t>2013_Population</t>
  </si>
  <si>
    <t>2014_Population</t>
  </si>
  <si>
    <t>2015_Population</t>
  </si>
  <si>
    <t>2016_Population</t>
  </si>
  <si>
    <t>2017_Population</t>
  </si>
  <si>
    <t>2018_Population</t>
  </si>
  <si>
    <t>2019_Population</t>
  </si>
  <si>
    <t>2020_Population_(prov)</t>
  </si>
  <si>
    <t>1999_r99</t>
  </si>
  <si>
    <t>2000_r99</t>
  </si>
  <si>
    <t>2001_r99</t>
  </si>
  <si>
    <t>2002_r99</t>
  </si>
  <si>
    <t>2003_r99</t>
  </si>
  <si>
    <t>2004_r99</t>
  </si>
  <si>
    <t>2005_r99</t>
  </si>
  <si>
    <t>2006_r99</t>
  </si>
  <si>
    <t>2007_r99</t>
  </si>
  <si>
    <t>2008_r99</t>
  </si>
  <si>
    <t>2009_r99</t>
  </si>
  <si>
    <t>2010_r99</t>
  </si>
  <si>
    <t>2011_r99</t>
  </si>
  <si>
    <t>2012_r99</t>
  </si>
  <si>
    <t>2013_r99</t>
  </si>
  <si>
    <t>2014_r99</t>
  </si>
  <si>
    <t>2015_r99</t>
  </si>
  <si>
    <t>2016_r99</t>
  </si>
  <si>
    <t>2017_r99</t>
  </si>
  <si>
    <t>2018_r99</t>
  </si>
  <si>
    <t>2019_r99</t>
  </si>
  <si>
    <t>2020_(Prov)_r99</t>
  </si>
  <si>
    <t>2000_monthly_r99_death_rate</t>
  </si>
  <si>
    <t>2001_monthly_r99_death_rate</t>
  </si>
  <si>
    <t>2002_monthly_r99_death_rate</t>
  </si>
  <si>
    <t>2003_monthly_r99_death_rate</t>
  </si>
  <si>
    <t>2004_monthly_r99_death_rate</t>
  </si>
  <si>
    <t>2005_monthly_r99_death_rate</t>
  </si>
  <si>
    <t>2006_monthly_r99_death_rate</t>
  </si>
  <si>
    <t>2007_monthly_r99_death_rate</t>
  </si>
  <si>
    <t>2008_monthly_r99_death_rate</t>
  </si>
  <si>
    <t>2009_monthly_r99_death_rate</t>
  </si>
  <si>
    <t>2010_monthly_r99_death_rate</t>
  </si>
  <si>
    <t>2011_monthly_r99_death_rate</t>
  </si>
  <si>
    <t>2012_monthly_r99_death_rate</t>
  </si>
  <si>
    <t>2013_monthly_r99_death_rate</t>
  </si>
  <si>
    <t>2014_monthly_r99_death_rate</t>
  </si>
  <si>
    <t>2015_monthly_r99_death_rate</t>
  </si>
  <si>
    <t>2016_monthly_r99_death_rate</t>
  </si>
  <si>
    <t>2017_monthly_r99_death_rate</t>
  </si>
  <si>
    <t>2018_monthly_r99_death_rate</t>
  </si>
  <si>
    <t>1999_monthly_r99_death_rate</t>
  </si>
  <si>
    <t>2019_monthly_r99_death_rate</t>
  </si>
  <si>
    <t>2020_monthly_r99_death_rate_(prov)</t>
  </si>
  <si>
    <t>1999_proportionate_monthly_r99_mortality</t>
  </si>
  <si>
    <t>2000_proportionate_monthly_r99_mortality</t>
  </si>
  <si>
    <t>2001_proportionate_monthly_r99_mortality</t>
  </si>
  <si>
    <t>2002_proportionate_monthly_r99_mortality</t>
  </si>
  <si>
    <t>2003_proportionate_monthly_r99_mortality</t>
  </si>
  <si>
    <t>2004_proportionate_monthly_r99_mortality</t>
  </si>
  <si>
    <t>2005_proportionate_monthly_r99_mortality</t>
  </si>
  <si>
    <t>2006_proportionate_monthly_r99_mortality</t>
  </si>
  <si>
    <t>2007_proportionate_monthly_r99_mortality</t>
  </si>
  <si>
    <t>2008_proportionate_monthly_r99_mortality</t>
  </si>
  <si>
    <t>2009_proportionate_monthly_r99_mortality</t>
  </si>
  <si>
    <t>2010_proportionate_monthly_r99_mortality</t>
  </si>
  <si>
    <t>2011_proportionate_monthly_r99_mortality</t>
  </si>
  <si>
    <t>2012_proportionate_monthly_r99_mortality</t>
  </si>
  <si>
    <t>2013_proportionate_monthly_r99_mortality</t>
  </si>
  <si>
    <t>2014_proportionate_monthly_r99_mortality</t>
  </si>
  <si>
    <t>2015_proportionate_monthly_r99_mortality</t>
  </si>
  <si>
    <t>2016_proportionate_monthly_r99_mortality</t>
  </si>
  <si>
    <t>2017_proportionate_monthly_r99_mortality</t>
  </si>
  <si>
    <t>2018_proportionate_monthly_r99_mortality</t>
  </si>
  <si>
    <t>2019_proportionate_monthly_r99_mortality</t>
  </si>
  <si>
    <t>2020_proportionate_monthly_r99_mortality_through_June</t>
  </si>
  <si>
    <t>1999-2019_r99_deaths_per_month</t>
  </si>
  <si>
    <t>1999-2019_proportionate_monthly_r99_mortality</t>
  </si>
  <si>
    <t>1999-2019__r99_deaths_per_month_per_capita</t>
  </si>
  <si>
    <t>2020_average_proportionate_monthly_r99_mortality_(prov)</t>
  </si>
  <si>
    <t>2020_average_r99_deaths_per_capita_(prov)</t>
  </si>
  <si>
    <t>1999_total_deaths</t>
  </si>
  <si>
    <t>2000_total_deaths</t>
  </si>
  <si>
    <t>2001_total_deaths</t>
  </si>
  <si>
    <t>2002_total_deaths</t>
  </si>
  <si>
    <t>2003_total_deaths</t>
  </si>
  <si>
    <t>2004_total_deaths</t>
  </si>
  <si>
    <t>2005_total_deaths</t>
  </si>
  <si>
    <t>2006_total_deaths</t>
  </si>
  <si>
    <t>2007_total_deaths</t>
  </si>
  <si>
    <t>2008_total_deaths</t>
  </si>
  <si>
    <t>2009_total_deaths</t>
  </si>
  <si>
    <t>2010_total_deaths</t>
  </si>
  <si>
    <t>2011_total_deaths</t>
  </si>
  <si>
    <t>2012_total_deaths</t>
  </si>
  <si>
    <t>2013_total_deaths</t>
  </si>
  <si>
    <t>2014_total_deaths</t>
  </si>
  <si>
    <t>2015_total_deaths</t>
  </si>
  <si>
    <t>2016_total_deaths</t>
  </si>
  <si>
    <t>2017_total_deaths</t>
  </si>
  <si>
    <t>2018_total_deaths</t>
  </si>
  <si>
    <t>2019_total_deaths</t>
  </si>
  <si>
    <t>2020_total_deaths</t>
  </si>
  <si>
    <t>1999_total_deaths_per_month</t>
  </si>
  <si>
    <t>2000_total_deaths_per_month</t>
  </si>
  <si>
    <t>2001_total_deaths_per_month</t>
  </si>
  <si>
    <t>2002_total_deaths_per_month</t>
  </si>
  <si>
    <t>2003_total_deaths_per_month</t>
  </si>
  <si>
    <t>2004_total_deaths_per_month</t>
  </si>
  <si>
    <t>2005_total_deaths_per_month</t>
  </si>
  <si>
    <t>2006_total_deaths_per_month</t>
  </si>
  <si>
    <t>2007_total_deaths_per_month</t>
  </si>
  <si>
    <t>2008_total_deaths_per_month</t>
  </si>
  <si>
    <t>2009_total_deaths_per_month</t>
  </si>
  <si>
    <t>2010_total_deaths_per_month</t>
  </si>
  <si>
    <t>2011_total_deaths_per_month</t>
  </si>
  <si>
    <t>2012_total_deaths_per_month</t>
  </si>
  <si>
    <t>2013_total_deaths_per_month</t>
  </si>
  <si>
    <t>2014_total_deaths_per_month</t>
  </si>
  <si>
    <t>2015_total_deaths_per_month</t>
  </si>
  <si>
    <t>2016_total_deaths_per_month</t>
  </si>
  <si>
    <t>2017_total_deaths_per_month</t>
  </si>
  <si>
    <t>2018_total_deaths_per_month</t>
  </si>
  <si>
    <t>2019_total_deaths_per_month</t>
  </si>
  <si>
    <t>2020_average_total_deaths_per_month_(prov)</t>
  </si>
  <si>
    <t>1999_2019_average_monthly_total_deaths</t>
  </si>
  <si>
    <t>1999_proportionate_r99_mortality</t>
  </si>
  <si>
    <t>2000_proportionate_r99_mortality</t>
  </si>
  <si>
    <t>2001_proportionate_r99_mortality</t>
  </si>
  <si>
    <t>2002_proportionate_r99_mortality</t>
  </si>
  <si>
    <t>2003_proportionate_r99_mortality</t>
  </si>
  <si>
    <t>2004_proportionate_r99_mortality</t>
  </si>
  <si>
    <t>2005_proportionate_r99_mortality</t>
  </si>
  <si>
    <t>2006_proportionate_r99_mortality</t>
  </si>
  <si>
    <t>2007_proportionate_r99_mortality</t>
  </si>
  <si>
    <t>2008_proportionate_r99_mortality</t>
  </si>
  <si>
    <t>2009_proportionate_r99_mortality</t>
  </si>
  <si>
    <t>2010_proportionate_r99_mortality</t>
  </si>
  <si>
    <t>2011_proportionate_r99_mortality</t>
  </si>
  <si>
    <t>2012_proportionate_r99_mortality</t>
  </si>
  <si>
    <t>2013_proportionate_r99_mortality</t>
  </si>
  <si>
    <t>2014_proportionate_r99_mortality</t>
  </si>
  <si>
    <t>2015_proportionate_r99_mortality</t>
  </si>
  <si>
    <t>2016_proportionate_r99_mortality</t>
  </si>
  <si>
    <t>2017_proportionate_r99_mortality</t>
  </si>
  <si>
    <t>2018_proportionate_r99_mortality</t>
  </si>
  <si>
    <t>2019_proportionate_r99_mortality</t>
  </si>
  <si>
    <t>2020_proportionate_r99_mortality</t>
  </si>
  <si>
    <t>recorded_unspecified_infectuous_August_10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</si>
</sst>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3" fontId="16" fillId="0" borderId="0" xfId="0" applyNumberFormat="1" applyFont="1" applyBorder="1" applyAlignment="1">
      <alignment wrapText="1"/>
    </xf>
    <xf numFmtId="10" fontId="0" fillId="0" borderId="0" xfId="1" applyNumberFormat="1" applyFont="1"/>
    <xf numFmtId="0" fontId="18" fillId="0" borderId="0" xfId="43"/>
    <xf numFmtId="9" fontId="0" fillId="0" borderId="0" xfId="1" applyFont="1"/>
    <xf numFmtId="3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16" fillId="0" borderId="0" xfId="0" applyFont="1" applyBorder="1" applyAlignment="1">
      <alignment wrapText="1"/>
    </xf>
    <xf numFmtId="3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Border="1"/>
    <xf numFmtId="0" fontId="16" fillId="0" borderId="0" xfId="0" applyFont="1" applyBorder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0" fontId="16" fillId="0" borderId="15" xfId="0" applyFont="1" applyBorder="1" applyAlignment="1">
      <alignment wrapText="1"/>
    </xf>
    <xf numFmtId="0" fontId="16" fillId="0" borderId="15" xfId="0" applyFont="1" applyBorder="1" applyAlignment="1">
      <alignment horizontal="center" vertical="center" wrapText="1"/>
    </xf>
    <xf numFmtId="3" fontId="0" fillId="0" borderId="15" xfId="0" applyNumberFormat="1" applyBorder="1" applyAlignment="1">
      <alignment wrapText="1"/>
    </xf>
    <xf numFmtId="0" fontId="0" fillId="0" borderId="15" xfId="0" applyBorder="1" applyAlignment="1">
      <alignment wrapText="1"/>
    </xf>
    <xf numFmtId="3" fontId="16" fillId="0" borderId="15" xfId="0" applyNumberFormat="1" applyFont="1" applyBorder="1" applyAlignment="1">
      <alignment wrapText="1"/>
    </xf>
    <xf numFmtId="0" fontId="0" fillId="0" borderId="0" xfId="0" applyFill="1"/>
    <xf numFmtId="10" fontId="0" fillId="0" borderId="0" xfId="1" applyNumberFormat="1" applyFont="1" applyFill="1"/>
    <xf numFmtId="0" fontId="0" fillId="33" borderId="0" xfId="0" applyFill="1"/>
    <xf numFmtId="10" fontId="0" fillId="33" borderId="0" xfId="1" applyNumberFormat="1" applyFont="1" applyFill="1"/>
    <xf numFmtId="0" fontId="0" fillId="33" borderId="0" xfId="0" applyFill="1" applyAlignment="1">
      <alignment wrapText="1"/>
    </xf>
    <xf numFmtId="1" fontId="0" fillId="0" borderId="0" xfId="0" applyNumberFormat="1"/>
    <xf numFmtId="1" fontId="0" fillId="33" borderId="0" xfId="0" applyNumberFormat="1" applyFill="1"/>
    <xf numFmtId="0" fontId="16" fillId="0" borderId="10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3" xfId="0" applyFont="1" applyBorder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Garbage</a:t>
            </a:r>
            <a:r>
              <a:rPr lang="en-US" baseline="0"/>
              <a:t> code deaths per county exceeding 700,000 residents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67077044940861E-2"/>
          <c:y val="4.648792364884563E-2"/>
          <c:w val="0.83279375993493776"/>
          <c:h val="0.8591602655591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chart'!$H$1</c:f>
              <c:strCache>
                <c:ptCount val="1"/>
                <c:pt idx="0">
                  <c:v>Broward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chart'!$B$2:$B$23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 (prov)</c:v>
                </c:pt>
              </c:strCache>
            </c:strRef>
          </c:cat>
          <c:val>
            <c:numRef>
              <c:f>'combo chart'!$H$2:$H$23</c:f>
              <c:numCache>
                <c:formatCode>General</c:formatCode>
                <c:ptCount val="22"/>
                <c:pt idx="0">
                  <c:v>121</c:v>
                </c:pt>
                <c:pt idx="1">
                  <c:v>181</c:v>
                </c:pt>
                <c:pt idx="2">
                  <c:v>22</c:v>
                </c:pt>
                <c:pt idx="3">
                  <c:v>143</c:v>
                </c:pt>
                <c:pt idx="4">
                  <c:v>173</c:v>
                </c:pt>
                <c:pt idx="5">
                  <c:v>87</c:v>
                </c:pt>
                <c:pt idx="6">
                  <c:v>72</c:v>
                </c:pt>
                <c:pt idx="7">
                  <c:v>194</c:v>
                </c:pt>
                <c:pt idx="8">
                  <c:v>214</c:v>
                </c:pt>
                <c:pt idx="9">
                  <c:v>253</c:v>
                </c:pt>
                <c:pt idx="10">
                  <c:v>272</c:v>
                </c:pt>
                <c:pt idx="11">
                  <c:v>382</c:v>
                </c:pt>
                <c:pt idx="12">
                  <c:v>325</c:v>
                </c:pt>
                <c:pt idx="13">
                  <c:v>388</c:v>
                </c:pt>
                <c:pt idx="14">
                  <c:v>210</c:v>
                </c:pt>
                <c:pt idx="15">
                  <c:v>38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104</c:v>
                </c:pt>
                <c:pt idx="2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8-43C6-9DD1-39678F108850}"/>
            </c:ext>
          </c:extLst>
        </c:ser>
        <c:ser>
          <c:idx val="1"/>
          <c:order val="1"/>
          <c:tx>
            <c:strRef>
              <c:f>'combo chart'!$AB$1</c:f>
              <c:strCache>
                <c:ptCount val="1"/>
                <c:pt idx="0">
                  <c:v>Hernando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chart'!$AB$2:$AB$23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30</c:v>
                </c:pt>
                <c:pt idx="7">
                  <c:v>23</c:v>
                </c:pt>
                <c:pt idx="8">
                  <c:v>37</c:v>
                </c:pt>
                <c:pt idx="9">
                  <c:v>37</c:v>
                </c:pt>
                <c:pt idx="10">
                  <c:v>0</c:v>
                </c:pt>
                <c:pt idx="11">
                  <c:v>126</c:v>
                </c:pt>
                <c:pt idx="12">
                  <c:v>258</c:v>
                </c:pt>
                <c:pt idx="13">
                  <c:v>285</c:v>
                </c:pt>
                <c:pt idx="14">
                  <c:v>296</c:v>
                </c:pt>
                <c:pt idx="15">
                  <c:v>246</c:v>
                </c:pt>
                <c:pt idx="16">
                  <c:v>183</c:v>
                </c:pt>
                <c:pt idx="17">
                  <c:v>134</c:v>
                </c:pt>
                <c:pt idx="18">
                  <c:v>100</c:v>
                </c:pt>
                <c:pt idx="19">
                  <c:v>78</c:v>
                </c:pt>
                <c:pt idx="20">
                  <c:v>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8-43C6-9DD1-39678F108850}"/>
            </c:ext>
          </c:extLst>
        </c:ser>
        <c:ser>
          <c:idx val="2"/>
          <c:order val="2"/>
          <c:tx>
            <c:strRef>
              <c:f>'combo chart'!$AD$1</c:f>
              <c:strCache>
                <c:ptCount val="1"/>
                <c:pt idx="0">
                  <c:v>Hillsborough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chart'!$AD$2:$AD$23</c:f>
              <c:numCache>
                <c:formatCode>General</c:formatCode>
                <c:ptCount val="22"/>
                <c:pt idx="0">
                  <c:v>33</c:v>
                </c:pt>
                <c:pt idx="1">
                  <c:v>63</c:v>
                </c:pt>
                <c:pt idx="2">
                  <c:v>58</c:v>
                </c:pt>
                <c:pt idx="3">
                  <c:v>36</c:v>
                </c:pt>
                <c:pt idx="4">
                  <c:v>72</c:v>
                </c:pt>
                <c:pt idx="5">
                  <c:v>60</c:v>
                </c:pt>
                <c:pt idx="6">
                  <c:v>33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31</c:v>
                </c:pt>
                <c:pt idx="11">
                  <c:v>32</c:v>
                </c:pt>
                <c:pt idx="12">
                  <c:v>107</c:v>
                </c:pt>
                <c:pt idx="13">
                  <c:v>61</c:v>
                </c:pt>
                <c:pt idx="14">
                  <c:v>104</c:v>
                </c:pt>
                <c:pt idx="15">
                  <c:v>55</c:v>
                </c:pt>
                <c:pt idx="16">
                  <c:v>23</c:v>
                </c:pt>
                <c:pt idx="17">
                  <c:v>52</c:v>
                </c:pt>
                <c:pt idx="18">
                  <c:v>66</c:v>
                </c:pt>
                <c:pt idx="19">
                  <c:v>84</c:v>
                </c:pt>
                <c:pt idx="20">
                  <c:v>13</c:v>
                </c:pt>
                <c:pt idx="2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8-43C6-9DD1-39678F108850}"/>
            </c:ext>
          </c:extLst>
        </c:ser>
        <c:ser>
          <c:idx val="3"/>
          <c:order val="3"/>
          <c:tx>
            <c:strRef>
              <c:f>'combo chart'!$AS$1</c:f>
              <c:strCache>
                <c:ptCount val="1"/>
                <c:pt idx="0">
                  <c:v>Miami-Dade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'combo chart'!$AS$2:$AS$23</c:f>
              <c:numCache>
                <c:formatCode>General</c:formatCode>
                <c:ptCount val="22"/>
                <c:pt idx="0">
                  <c:v>180</c:v>
                </c:pt>
                <c:pt idx="1">
                  <c:v>160</c:v>
                </c:pt>
                <c:pt idx="2">
                  <c:v>23</c:v>
                </c:pt>
                <c:pt idx="3">
                  <c:v>67</c:v>
                </c:pt>
                <c:pt idx="4">
                  <c:v>93</c:v>
                </c:pt>
                <c:pt idx="5">
                  <c:v>97</c:v>
                </c:pt>
                <c:pt idx="6">
                  <c:v>38</c:v>
                </c:pt>
                <c:pt idx="7">
                  <c:v>103</c:v>
                </c:pt>
                <c:pt idx="8">
                  <c:v>23</c:v>
                </c:pt>
                <c:pt idx="9">
                  <c:v>24</c:v>
                </c:pt>
                <c:pt idx="10">
                  <c:v>45</c:v>
                </c:pt>
                <c:pt idx="11">
                  <c:v>243</c:v>
                </c:pt>
                <c:pt idx="12">
                  <c:v>111</c:v>
                </c:pt>
                <c:pt idx="13">
                  <c:v>151</c:v>
                </c:pt>
                <c:pt idx="14">
                  <c:v>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</c:v>
                </c:pt>
                <c:pt idx="20">
                  <c:v>8</c:v>
                </c:pt>
                <c:pt idx="2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8-43C6-9DD1-39678F108850}"/>
            </c:ext>
          </c:extLst>
        </c:ser>
        <c:ser>
          <c:idx val="4"/>
          <c:order val="4"/>
          <c:tx>
            <c:strRef>
              <c:f>'combo chart'!$BB$1</c:f>
              <c:strCache>
                <c:ptCount val="1"/>
                <c:pt idx="0">
                  <c:v>Pinellas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'combo chart'!$BB$2:$BB$23</c:f>
              <c:numCache>
                <c:formatCode>General</c:formatCode>
                <c:ptCount val="22"/>
                <c:pt idx="0">
                  <c:v>1312</c:v>
                </c:pt>
                <c:pt idx="1">
                  <c:v>1266</c:v>
                </c:pt>
                <c:pt idx="2">
                  <c:v>1199</c:v>
                </c:pt>
                <c:pt idx="3">
                  <c:v>1173</c:v>
                </c:pt>
                <c:pt idx="4">
                  <c:v>1252</c:v>
                </c:pt>
                <c:pt idx="5">
                  <c:v>1289</c:v>
                </c:pt>
                <c:pt idx="6">
                  <c:v>1169</c:v>
                </c:pt>
                <c:pt idx="7">
                  <c:v>1194</c:v>
                </c:pt>
                <c:pt idx="8">
                  <c:v>1265</c:v>
                </c:pt>
                <c:pt idx="9">
                  <c:v>1306</c:v>
                </c:pt>
                <c:pt idx="10">
                  <c:v>1365</c:v>
                </c:pt>
                <c:pt idx="11">
                  <c:v>1345</c:v>
                </c:pt>
                <c:pt idx="12">
                  <c:v>1181</c:v>
                </c:pt>
                <c:pt idx="13">
                  <c:v>916</c:v>
                </c:pt>
                <c:pt idx="14">
                  <c:v>940</c:v>
                </c:pt>
                <c:pt idx="15">
                  <c:v>1003</c:v>
                </c:pt>
                <c:pt idx="16">
                  <c:v>973</c:v>
                </c:pt>
                <c:pt idx="17">
                  <c:v>978</c:v>
                </c:pt>
                <c:pt idx="18">
                  <c:v>1034</c:v>
                </c:pt>
                <c:pt idx="19">
                  <c:v>1051</c:v>
                </c:pt>
                <c:pt idx="20">
                  <c:v>69</c:v>
                </c:pt>
                <c:pt idx="2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8-43C6-9DD1-39678F108850}"/>
            </c:ext>
          </c:extLst>
        </c:ser>
        <c:ser>
          <c:idx val="5"/>
          <c:order val="5"/>
          <c:tx>
            <c:strRef>
              <c:f>'combo chart'!$AZ$1</c:f>
              <c:strCache>
                <c:ptCount val="1"/>
                <c:pt idx="0">
                  <c:v>Palm Beach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'combo chart'!$AZ$2:$AZ$23</c:f>
              <c:numCache>
                <c:formatCode>General</c:formatCode>
                <c:ptCount val="22"/>
                <c:pt idx="0">
                  <c:v>39</c:v>
                </c:pt>
                <c:pt idx="1">
                  <c:v>31</c:v>
                </c:pt>
                <c:pt idx="2">
                  <c:v>10</c:v>
                </c:pt>
                <c:pt idx="3">
                  <c:v>90</c:v>
                </c:pt>
                <c:pt idx="4">
                  <c:v>118</c:v>
                </c:pt>
                <c:pt idx="5">
                  <c:v>208</c:v>
                </c:pt>
                <c:pt idx="6">
                  <c:v>106</c:v>
                </c:pt>
                <c:pt idx="7">
                  <c:v>136</c:v>
                </c:pt>
                <c:pt idx="8">
                  <c:v>192</c:v>
                </c:pt>
                <c:pt idx="9">
                  <c:v>198</c:v>
                </c:pt>
                <c:pt idx="10">
                  <c:v>214</c:v>
                </c:pt>
                <c:pt idx="11">
                  <c:v>236</c:v>
                </c:pt>
                <c:pt idx="12">
                  <c:v>264</c:v>
                </c:pt>
                <c:pt idx="13">
                  <c:v>364</c:v>
                </c:pt>
                <c:pt idx="14">
                  <c:v>186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119</c:v>
                </c:pt>
                <c:pt idx="21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8-43C6-9DD1-39678F108850}"/>
            </c:ext>
          </c:extLst>
        </c:ser>
        <c:ser>
          <c:idx val="6"/>
          <c:order val="6"/>
          <c:tx>
            <c:strRef>
              <c:f>'combo chart'!$AX$1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'combo chart'!$AX$2:$AX$23</c:f>
              <c:numCache>
                <c:formatCode>General</c:formatCode>
                <c:ptCount val="22"/>
                <c:pt idx="0">
                  <c:v>33</c:v>
                </c:pt>
                <c:pt idx="1">
                  <c:v>73</c:v>
                </c:pt>
                <c:pt idx="2">
                  <c:v>0</c:v>
                </c:pt>
                <c:pt idx="3">
                  <c:v>31</c:v>
                </c:pt>
                <c:pt idx="4">
                  <c:v>20</c:v>
                </c:pt>
                <c:pt idx="5">
                  <c:v>0</c:v>
                </c:pt>
                <c:pt idx="6">
                  <c:v>22</c:v>
                </c:pt>
                <c:pt idx="7">
                  <c:v>31</c:v>
                </c:pt>
                <c:pt idx="8">
                  <c:v>48</c:v>
                </c:pt>
                <c:pt idx="9">
                  <c:v>47</c:v>
                </c:pt>
                <c:pt idx="10">
                  <c:v>13</c:v>
                </c:pt>
                <c:pt idx="11">
                  <c:v>94</c:v>
                </c:pt>
                <c:pt idx="12">
                  <c:v>0</c:v>
                </c:pt>
                <c:pt idx="13">
                  <c:v>51</c:v>
                </c:pt>
                <c:pt idx="14">
                  <c:v>33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78-43C6-9DD1-39678F10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919855"/>
        <c:axId val="758852623"/>
      </c:barChart>
      <c:lineChart>
        <c:grouping val="standard"/>
        <c:varyColors val="0"/>
        <c:ser>
          <c:idx val="7"/>
          <c:order val="7"/>
          <c:tx>
            <c:v>Population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'FDOH Population'!$B$69:$W$69</c:f>
              <c:numCache>
                <c:formatCode>#,##0</c:formatCode>
                <c:ptCount val="22"/>
                <c:pt idx="0">
                  <c:v>15679606</c:v>
                </c:pt>
                <c:pt idx="1">
                  <c:v>16074896</c:v>
                </c:pt>
                <c:pt idx="2" formatCode="General">
                  <c:v>16384860</c:v>
                </c:pt>
                <c:pt idx="3" formatCode="General">
                  <c:v>16718033</c:v>
                </c:pt>
                <c:pt idx="4" formatCode="General">
                  <c:v>17074368</c:v>
                </c:pt>
                <c:pt idx="5" formatCode="General">
                  <c:v>17476489</c:v>
                </c:pt>
                <c:pt idx="6" formatCode="General">
                  <c:v>17876663</c:v>
                </c:pt>
                <c:pt idx="7" formatCode="General">
                  <c:v>18237596</c:v>
                </c:pt>
                <c:pt idx="8" formatCode="General">
                  <c:v>18500958</c:v>
                </c:pt>
                <c:pt idx="9" formatCode="General">
                  <c:v>18636837</c:v>
                </c:pt>
                <c:pt idx="10" formatCode="General">
                  <c:v>18711844</c:v>
                </c:pt>
                <c:pt idx="11" formatCode="General">
                  <c:v>18820280</c:v>
                </c:pt>
                <c:pt idx="12" formatCode="General">
                  <c:v>18941742</c:v>
                </c:pt>
                <c:pt idx="13" formatCode="General">
                  <c:v>19118938</c:v>
                </c:pt>
                <c:pt idx="14" formatCode="General">
                  <c:v>19314396</c:v>
                </c:pt>
                <c:pt idx="15" formatCode="General">
                  <c:v>19579871</c:v>
                </c:pt>
                <c:pt idx="16" formatCode="General">
                  <c:v>19897762</c:v>
                </c:pt>
                <c:pt idx="17" formatCode="General">
                  <c:v>20231092</c:v>
                </c:pt>
                <c:pt idx="18" formatCode="General">
                  <c:v>20555733</c:v>
                </c:pt>
                <c:pt idx="19" formatCode="General">
                  <c:v>20957705</c:v>
                </c:pt>
                <c:pt idx="20">
                  <c:v>21268553</c:v>
                </c:pt>
                <c:pt idx="21">
                  <c:v>21599535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78-43C6-9DD1-39678F10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75983"/>
        <c:axId val="760466735"/>
      </c:lineChart>
      <c:catAx>
        <c:axId val="6729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52623"/>
        <c:crosses val="autoZero"/>
        <c:auto val="1"/>
        <c:lblAlgn val="ctr"/>
        <c:lblOffset val="100"/>
        <c:noMultiLvlLbl val="0"/>
      </c:catAx>
      <c:valAx>
        <c:axId val="7588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garbage code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9855"/>
        <c:crosses val="autoZero"/>
        <c:crossBetween val="between"/>
      </c:valAx>
      <c:valAx>
        <c:axId val="76046673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5983"/>
        <c:crosses val="max"/>
        <c:crossBetween val="between"/>
      </c:valAx>
      <c:catAx>
        <c:axId val="689575983"/>
        <c:scaling>
          <c:orientation val="minMax"/>
        </c:scaling>
        <c:delete val="1"/>
        <c:axPos val="b"/>
        <c:majorTickMark val="out"/>
        <c:minorTickMark val="none"/>
        <c:tickLblPos val="nextTo"/>
        <c:crossAx val="76046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50100954168401"/>
          <c:y val="0.71073795505988946"/>
          <c:w val="7.7498990458315972E-2"/>
          <c:h val="0.268491223582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garbage code deaths, 1999-2019 and 2020 (provisional)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analysis!$BO$1</c:f>
              <c:strCache>
                <c:ptCount val="1"/>
                <c:pt idx="0">
                  <c:v>2020_monthly_r99_death_rate_(prov)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analysis!$A$2:$A$68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Desoto</c:v>
                </c:pt>
                <c:pt idx="13">
                  <c:v>Dixie</c:v>
                </c:pt>
                <c:pt idx="14">
                  <c:v>Duval</c:v>
                </c:pt>
                <c:pt idx="15">
                  <c:v>Escambia</c:v>
                </c:pt>
                <c:pt idx="16">
                  <c:v>Flagler</c:v>
                </c:pt>
                <c:pt idx="17">
                  <c:v>Franklin</c:v>
                </c:pt>
                <c:pt idx="18">
                  <c:v>Gadsden</c:v>
                </c:pt>
                <c:pt idx="19">
                  <c:v>Gilchrist</c:v>
                </c:pt>
                <c:pt idx="20">
                  <c:v>Glades</c:v>
                </c:pt>
                <c:pt idx="21">
                  <c:v>Gulf</c:v>
                </c:pt>
                <c:pt idx="22">
                  <c:v>Hamilton</c:v>
                </c:pt>
                <c:pt idx="23">
                  <c:v>Hardee</c:v>
                </c:pt>
                <c:pt idx="24">
                  <c:v>Hendry</c:v>
                </c:pt>
                <c:pt idx="25">
                  <c:v>Hernando</c:v>
                </c:pt>
                <c:pt idx="26">
                  <c:v>Highlands</c:v>
                </c:pt>
                <c:pt idx="27">
                  <c:v>Hillsborough</c:v>
                </c:pt>
                <c:pt idx="28">
                  <c:v>Holmes</c:v>
                </c:pt>
                <c:pt idx="29">
                  <c:v>Indian River</c:v>
                </c:pt>
                <c:pt idx="30">
                  <c:v>Jackson</c:v>
                </c:pt>
                <c:pt idx="31">
                  <c:v>Jefferson</c:v>
                </c:pt>
                <c:pt idx="32">
                  <c:v>Lafayette</c:v>
                </c:pt>
                <c:pt idx="33">
                  <c:v>Lake</c:v>
                </c:pt>
                <c:pt idx="34">
                  <c:v>Lee</c:v>
                </c:pt>
                <c:pt idx="35">
                  <c:v>Leon</c:v>
                </c:pt>
                <c:pt idx="36">
                  <c:v>Levy</c:v>
                </c:pt>
                <c:pt idx="37">
                  <c:v>Liberty</c:v>
                </c:pt>
                <c:pt idx="38">
                  <c:v>Madison</c:v>
                </c:pt>
                <c:pt idx="39">
                  <c:v>Manatee</c:v>
                </c:pt>
                <c:pt idx="40">
                  <c:v>Marion</c:v>
                </c:pt>
                <c:pt idx="41">
                  <c:v>Martin</c:v>
                </c:pt>
                <c:pt idx="42">
                  <c:v>Miami-Dade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Santa Rosa</c:v>
                </c:pt>
                <c:pt idx="55">
                  <c:v>Sarasota</c:v>
                </c:pt>
                <c:pt idx="56">
                  <c:v>Seminole</c:v>
                </c:pt>
                <c:pt idx="57">
                  <c:v>St. Johns</c:v>
                </c:pt>
                <c:pt idx="58">
                  <c:v>St. Lucie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analysis!$BO$2:$BO$68</c:f>
              <c:numCache>
                <c:formatCode>General</c:formatCode>
                <c:ptCount val="67"/>
                <c:pt idx="0">
                  <c:v>19.166666666666668</c:v>
                </c:pt>
                <c:pt idx="1">
                  <c:v>1</c:v>
                </c:pt>
                <c:pt idx="2">
                  <c:v>9.8333333333333339</c:v>
                </c:pt>
                <c:pt idx="3">
                  <c:v>1.5</c:v>
                </c:pt>
                <c:pt idx="4">
                  <c:v>28.166666666666668</c:v>
                </c:pt>
                <c:pt idx="5">
                  <c:v>37.5</c:v>
                </c:pt>
                <c:pt idx="6">
                  <c:v>0.16666666666666666</c:v>
                </c:pt>
                <c:pt idx="7">
                  <c:v>8.5</c:v>
                </c:pt>
                <c:pt idx="8">
                  <c:v>2.8333333333333335</c:v>
                </c:pt>
                <c:pt idx="9">
                  <c:v>3.5</c:v>
                </c:pt>
                <c:pt idx="10">
                  <c:v>11.5</c:v>
                </c:pt>
                <c:pt idx="11">
                  <c:v>2.1666666666666665</c:v>
                </c:pt>
                <c:pt idx="12">
                  <c:v>0.33333333333333331</c:v>
                </c:pt>
                <c:pt idx="13">
                  <c:v>1.5</c:v>
                </c:pt>
                <c:pt idx="14">
                  <c:v>21.333333333333332</c:v>
                </c:pt>
                <c:pt idx="15">
                  <c:v>13.333333333333334</c:v>
                </c:pt>
                <c:pt idx="16">
                  <c:v>1.6666666666666667</c:v>
                </c:pt>
                <c:pt idx="17">
                  <c:v>0.33333333333333331</c:v>
                </c:pt>
                <c:pt idx="18">
                  <c:v>1.3333333333333333</c:v>
                </c:pt>
                <c:pt idx="19">
                  <c:v>2.5</c:v>
                </c:pt>
                <c:pt idx="20">
                  <c:v>0</c:v>
                </c:pt>
                <c:pt idx="21">
                  <c:v>0.16666666666666666</c:v>
                </c:pt>
                <c:pt idx="22">
                  <c:v>0.5</c:v>
                </c:pt>
                <c:pt idx="23">
                  <c:v>2</c:v>
                </c:pt>
                <c:pt idx="24">
                  <c:v>1.1666666666666667</c:v>
                </c:pt>
                <c:pt idx="25">
                  <c:v>12.166666666666666</c:v>
                </c:pt>
                <c:pt idx="26">
                  <c:v>8</c:v>
                </c:pt>
                <c:pt idx="27">
                  <c:v>54.666666666666664</c:v>
                </c:pt>
                <c:pt idx="28">
                  <c:v>1</c:v>
                </c:pt>
                <c:pt idx="29">
                  <c:v>1.6666666666666667</c:v>
                </c:pt>
                <c:pt idx="30">
                  <c:v>1.5</c:v>
                </c:pt>
                <c:pt idx="31">
                  <c:v>0.33333333333333331</c:v>
                </c:pt>
                <c:pt idx="32">
                  <c:v>0</c:v>
                </c:pt>
                <c:pt idx="33">
                  <c:v>2.6666666666666665</c:v>
                </c:pt>
                <c:pt idx="34">
                  <c:v>11.833333333333334</c:v>
                </c:pt>
                <c:pt idx="35">
                  <c:v>6</c:v>
                </c:pt>
                <c:pt idx="36">
                  <c:v>1.6666666666666667</c:v>
                </c:pt>
                <c:pt idx="37">
                  <c:v>0</c:v>
                </c:pt>
                <c:pt idx="38">
                  <c:v>0.5</c:v>
                </c:pt>
                <c:pt idx="39">
                  <c:v>14.333333333333334</c:v>
                </c:pt>
                <c:pt idx="40">
                  <c:v>12</c:v>
                </c:pt>
                <c:pt idx="41">
                  <c:v>2.5</c:v>
                </c:pt>
                <c:pt idx="42">
                  <c:v>43.333333333333336</c:v>
                </c:pt>
                <c:pt idx="43">
                  <c:v>2.3333333333333335</c:v>
                </c:pt>
                <c:pt idx="44">
                  <c:v>1.6666666666666667</c:v>
                </c:pt>
                <c:pt idx="45">
                  <c:v>7.333333333333333</c:v>
                </c:pt>
                <c:pt idx="46">
                  <c:v>0.83333333333333337</c:v>
                </c:pt>
                <c:pt idx="47">
                  <c:v>22.833333333333332</c:v>
                </c:pt>
                <c:pt idx="48">
                  <c:v>5.5</c:v>
                </c:pt>
                <c:pt idx="49">
                  <c:v>97.833333333333329</c:v>
                </c:pt>
                <c:pt idx="50">
                  <c:v>29.333333333333332</c:v>
                </c:pt>
                <c:pt idx="51">
                  <c:v>134.33333333333334</c:v>
                </c:pt>
                <c:pt idx="52">
                  <c:v>36.166666666666664</c:v>
                </c:pt>
                <c:pt idx="53">
                  <c:v>1</c:v>
                </c:pt>
                <c:pt idx="54">
                  <c:v>1.8333333333333333</c:v>
                </c:pt>
                <c:pt idx="55">
                  <c:v>4.5</c:v>
                </c:pt>
                <c:pt idx="56">
                  <c:v>3.3333333333333335</c:v>
                </c:pt>
                <c:pt idx="57">
                  <c:v>29.5</c:v>
                </c:pt>
                <c:pt idx="58">
                  <c:v>3.1666666666666665</c:v>
                </c:pt>
                <c:pt idx="59">
                  <c:v>1.1666666666666667</c:v>
                </c:pt>
                <c:pt idx="60">
                  <c:v>0.83333333333333337</c:v>
                </c:pt>
                <c:pt idx="61">
                  <c:v>0</c:v>
                </c:pt>
                <c:pt idx="62">
                  <c:v>2.3333333333333335</c:v>
                </c:pt>
                <c:pt idx="63">
                  <c:v>11.5</c:v>
                </c:pt>
                <c:pt idx="64">
                  <c:v>0.16666666666666666</c:v>
                </c:pt>
                <c:pt idx="65">
                  <c:v>2</c:v>
                </c:pt>
                <c:pt idx="6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A-4C12-ACF9-DE2997B807B5}"/>
            </c:ext>
          </c:extLst>
        </c:ser>
        <c:ser>
          <c:idx val="1"/>
          <c:order val="1"/>
          <c:tx>
            <c:strRef>
              <c:f>analysis!$CL$1</c:f>
              <c:strCache>
                <c:ptCount val="1"/>
                <c:pt idx="0">
                  <c:v>1999-2019_r99_deaths_per_month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analysis!$A$2:$A$68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Desoto</c:v>
                </c:pt>
                <c:pt idx="13">
                  <c:v>Dixie</c:v>
                </c:pt>
                <c:pt idx="14">
                  <c:v>Duval</c:v>
                </c:pt>
                <c:pt idx="15">
                  <c:v>Escambia</c:v>
                </c:pt>
                <c:pt idx="16">
                  <c:v>Flagler</c:v>
                </c:pt>
                <c:pt idx="17">
                  <c:v>Franklin</c:v>
                </c:pt>
                <c:pt idx="18">
                  <c:v>Gadsden</c:v>
                </c:pt>
                <c:pt idx="19">
                  <c:v>Gilchrist</c:v>
                </c:pt>
                <c:pt idx="20">
                  <c:v>Glades</c:v>
                </c:pt>
                <c:pt idx="21">
                  <c:v>Gulf</c:v>
                </c:pt>
                <c:pt idx="22">
                  <c:v>Hamilton</c:v>
                </c:pt>
                <c:pt idx="23">
                  <c:v>Hardee</c:v>
                </c:pt>
                <c:pt idx="24">
                  <c:v>Hendry</c:v>
                </c:pt>
                <c:pt idx="25">
                  <c:v>Hernando</c:v>
                </c:pt>
                <c:pt idx="26">
                  <c:v>Highlands</c:v>
                </c:pt>
                <c:pt idx="27">
                  <c:v>Hillsborough</c:v>
                </c:pt>
                <c:pt idx="28">
                  <c:v>Holmes</c:v>
                </c:pt>
                <c:pt idx="29">
                  <c:v>Indian River</c:v>
                </c:pt>
                <c:pt idx="30">
                  <c:v>Jackson</c:v>
                </c:pt>
                <c:pt idx="31">
                  <c:v>Jefferson</c:v>
                </c:pt>
                <c:pt idx="32">
                  <c:v>Lafayette</c:v>
                </c:pt>
                <c:pt idx="33">
                  <c:v>Lake</c:v>
                </c:pt>
                <c:pt idx="34">
                  <c:v>Lee</c:v>
                </c:pt>
                <c:pt idx="35">
                  <c:v>Leon</c:v>
                </c:pt>
                <c:pt idx="36">
                  <c:v>Levy</c:v>
                </c:pt>
                <c:pt idx="37">
                  <c:v>Liberty</c:v>
                </c:pt>
                <c:pt idx="38">
                  <c:v>Madison</c:v>
                </c:pt>
                <c:pt idx="39">
                  <c:v>Manatee</c:v>
                </c:pt>
                <c:pt idx="40">
                  <c:v>Marion</c:v>
                </c:pt>
                <c:pt idx="41">
                  <c:v>Martin</c:v>
                </c:pt>
                <c:pt idx="42">
                  <c:v>Miami-Dade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Santa Rosa</c:v>
                </c:pt>
                <c:pt idx="55">
                  <c:v>Sarasota</c:v>
                </c:pt>
                <c:pt idx="56">
                  <c:v>Seminole</c:v>
                </c:pt>
                <c:pt idx="57">
                  <c:v>St. Johns</c:v>
                </c:pt>
                <c:pt idx="58">
                  <c:v>St. Lucie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analysis!$CL$2:$CL$68</c:f>
              <c:numCache>
                <c:formatCode>General</c:formatCode>
                <c:ptCount val="67"/>
                <c:pt idx="0">
                  <c:v>5.4880952380952381</c:v>
                </c:pt>
                <c:pt idx="1">
                  <c:v>0.34126984126984122</c:v>
                </c:pt>
                <c:pt idx="2">
                  <c:v>1.4087301587301588</c:v>
                </c:pt>
                <c:pt idx="3">
                  <c:v>0.47222222222222227</c:v>
                </c:pt>
                <c:pt idx="4">
                  <c:v>3.6587301587301586</c:v>
                </c:pt>
                <c:pt idx="5">
                  <c:v>18.591269841269842</c:v>
                </c:pt>
                <c:pt idx="6">
                  <c:v>6.3492063492063489E-2</c:v>
                </c:pt>
                <c:pt idx="7">
                  <c:v>1.896825396825397</c:v>
                </c:pt>
                <c:pt idx="8">
                  <c:v>2.1865079365079363</c:v>
                </c:pt>
                <c:pt idx="9">
                  <c:v>0.98412698412698418</c:v>
                </c:pt>
                <c:pt idx="10">
                  <c:v>2.1944444444444442</c:v>
                </c:pt>
                <c:pt idx="11">
                  <c:v>0.61904761904761907</c:v>
                </c:pt>
                <c:pt idx="12">
                  <c:v>0.1626984126984127</c:v>
                </c:pt>
                <c:pt idx="13">
                  <c:v>0.20634920634920637</c:v>
                </c:pt>
                <c:pt idx="14">
                  <c:v>7.8492063492063489</c:v>
                </c:pt>
                <c:pt idx="15">
                  <c:v>4.1785714285714288</c:v>
                </c:pt>
                <c:pt idx="16">
                  <c:v>2.1785714285714284</c:v>
                </c:pt>
                <c:pt idx="17">
                  <c:v>0.22222222222222221</c:v>
                </c:pt>
                <c:pt idx="18">
                  <c:v>0.43253968253968256</c:v>
                </c:pt>
                <c:pt idx="19">
                  <c:v>0.2341269841269841</c:v>
                </c:pt>
                <c:pt idx="20">
                  <c:v>4.7619047619047616E-2</c:v>
                </c:pt>
                <c:pt idx="21">
                  <c:v>0.23809523809523811</c:v>
                </c:pt>
                <c:pt idx="22">
                  <c:v>4.7619047619047616E-2</c:v>
                </c:pt>
                <c:pt idx="23">
                  <c:v>9.9206349206349201E-2</c:v>
                </c:pt>
                <c:pt idx="24">
                  <c:v>0.19444444444444445</c:v>
                </c:pt>
                <c:pt idx="25">
                  <c:v>10.869047619047619</c:v>
                </c:pt>
                <c:pt idx="26">
                  <c:v>0.83730158730158732</c:v>
                </c:pt>
                <c:pt idx="27">
                  <c:v>8.6150793650793656</c:v>
                </c:pt>
                <c:pt idx="28">
                  <c:v>0.19047619047619047</c:v>
                </c:pt>
                <c:pt idx="29">
                  <c:v>1.3412698412698412</c:v>
                </c:pt>
                <c:pt idx="30">
                  <c:v>0.45634920634920634</c:v>
                </c:pt>
                <c:pt idx="31">
                  <c:v>0.13095238095238096</c:v>
                </c:pt>
                <c:pt idx="32">
                  <c:v>1.984126984126984E-2</c:v>
                </c:pt>
                <c:pt idx="33">
                  <c:v>4.3055555555555554</c:v>
                </c:pt>
                <c:pt idx="34">
                  <c:v>4.1309523809523805</c:v>
                </c:pt>
                <c:pt idx="35">
                  <c:v>2.6547619047619047</c:v>
                </c:pt>
                <c:pt idx="36">
                  <c:v>0.80158730158730152</c:v>
                </c:pt>
                <c:pt idx="37">
                  <c:v>2.3809523809523808E-2</c:v>
                </c:pt>
                <c:pt idx="38">
                  <c:v>0.12698412698412698</c:v>
                </c:pt>
                <c:pt idx="39">
                  <c:v>5.3730158730158735</c:v>
                </c:pt>
                <c:pt idx="40">
                  <c:v>4.753968253968254</c:v>
                </c:pt>
                <c:pt idx="41">
                  <c:v>1.4841269841269842</c:v>
                </c:pt>
                <c:pt idx="42">
                  <c:v>15.277777777777779</c:v>
                </c:pt>
                <c:pt idx="43">
                  <c:v>0.61111111111111105</c:v>
                </c:pt>
                <c:pt idx="44">
                  <c:v>0.41666666666666669</c:v>
                </c:pt>
                <c:pt idx="45">
                  <c:v>1.2261904761904761</c:v>
                </c:pt>
                <c:pt idx="46">
                  <c:v>0.31746031746031744</c:v>
                </c:pt>
                <c:pt idx="47">
                  <c:v>8.7857142857142865</c:v>
                </c:pt>
                <c:pt idx="48">
                  <c:v>1.5793650793650793</c:v>
                </c:pt>
                <c:pt idx="49">
                  <c:v>14.861111111111112</c:v>
                </c:pt>
                <c:pt idx="50">
                  <c:v>26.396825396825395</c:v>
                </c:pt>
                <c:pt idx="51">
                  <c:v>103.3888888888889</c:v>
                </c:pt>
                <c:pt idx="52">
                  <c:v>3.4523809523809526</c:v>
                </c:pt>
                <c:pt idx="53">
                  <c:v>1.7619047619047619</c:v>
                </c:pt>
                <c:pt idx="54">
                  <c:v>4.5595238095238093</c:v>
                </c:pt>
                <c:pt idx="55">
                  <c:v>1.7976190476190477</c:v>
                </c:pt>
                <c:pt idx="56">
                  <c:v>1.1150793650793651</c:v>
                </c:pt>
                <c:pt idx="57">
                  <c:v>11.785714285714285</c:v>
                </c:pt>
                <c:pt idx="58">
                  <c:v>2.7579365079365079</c:v>
                </c:pt>
                <c:pt idx="59">
                  <c:v>0.7857142857142857</c:v>
                </c:pt>
                <c:pt idx="60">
                  <c:v>0.2341269841269841</c:v>
                </c:pt>
                <c:pt idx="61">
                  <c:v>0.15873015873015872</c:v>
                </c:pt>
                <c:pt idx="62">
                  <c:v>0.26587301587301587</c:v>
                </c:pt>
                <c:pt idx="63">
                  <c:v>9.1269841269841265</c:v>
                </c:pt>
                <c:pt idx="64">
                  <c:v>0.24603174603174605</c:v>
                </c:pt>
                <c:pt idx="65">
                  <c:v>0.32539682539682541</c:v>
                </c:pt>
                <c:pt idx="66">
                  <c:v>0.18650793650793651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A-4C12-ACF9-DE2997B8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292383"/>
        <c:axId val="471454495"/>
      </c:barChart>
      <c:catAx>
        <c:axId val="36129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4495"/>
        <c:crosses val="autoZero"/>
        <c:auto val="1"/>
        <c:lblAlgn val="ctr"/>
        <c:lblOffset val="100"/>
        <c:noMultiLvlLbl val="0"/>
      </c:catAx>
      <c:valAx>
        <c:axId val="4714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deaths per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analysis!$A$53</c:f>
              <c:strCache>
                <c:ptCount val="1"/>
                <c:pt idx="0">
                  <c:v>Pinellas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8-459A-AE46-BB2F3E60A7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(analysis!#REF!,analysis!#REF!,analysis!#REF!)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(analysis!#REF!,analysis!#REF!,analysis!#REF!)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1E8-459A-AE46-BB2F3E60A7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analysis!$A$2:$A$68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Desoto</c:v>
                </c:pt>
                <c:pt idx="13">
                  <c:v>Dixie</c:v>
                </c:pt>
                <c:pt idx="14">
                  <c:v>Duval</c:v>
                </c:pt>
                <c:pt idx="15">
                  <c:v>Escambia</c:v>
                </c:pt>
                <c:pt idx="16">
                  <c:v>Flagler</c:v>
                </c:pt>
                <c:pt idx="17">
                  <c:v>Franklin</c:v>
                </c:pt>
                <c:pt idx="18">
                  <c:v>Gadsden</c:v>
                </c:pt>
                <c:pt idx="19">
                  <c:v>Gilchrist</c:v>
                </c:pt>
                <c:pt idx="20">
                  <c:v>Glades</c:v>
                </c:pt>
                <c:pt idx="21">
                  <c:v>Gulf</c:v>
                </c:pt>
                <c:pt idx="22">
                  <c:v>Hamilton</c:v>
                </c:pt>
                <c:pt idx="23">
                  <c:v>Hardee</c:v>
                </c:pt>
                <c:pt idx="24">
                  <c:v>Hendry</c:v>
                </c:pt>
                <c:pt idx="25">
                  <c:v>Hernando</c:v>
                </c:pt>
                <c:pt idx="26">
                  <c:v>Highlands</c:v>
                </c:pt>
                <c:pt idx="27">
                  <c:v>Hillsborough</c:v>
                </c:pt>
                <c:pt idx="28">
                  <c:v>Holmes</c:v>
                </c:pt>
                <c:pt idx="29">
                  <c:v>Indian River</c:v>
                </c:pt>
                <c:pt idx="30">
                  <c:v>Jackson</c:v>
                </c:pt>
                <c:pt idx="31">
                  <c:v>Jefferson</c:v>
                </c:pt>
                <c:pt idx="32">
                  <c:v>Lafayette</c:v>
                </c:pt>
                <c:pt idx="33">
                  <c:v>Lake</c:v>
                </c:pt>
                <c:pt idx="34">
                  <c:v>Lee</c:v>
                </c:pt>
                <c:pt idx="35">
                  <c:v>Leon</c:v>
                </c:pt>
                <c:pt idx="36">
                  <c:v>Levy</c:v>
                </c:pt>
                <c:pt idx="37">
                  <c:v>Liberty</c:v>
                </c:pt>
                <c:pt idx="38">
                  <c:v>Madison</c:v>
                </c:pt>
                <c:pt idx="39">
                  <c:v>Manatee</c:v>
                </c:pt>
                <c:pt idx="40">
                  <c:v>Marion</c:v>
                </c:pt>
                <c:pt idx="41">
                  <c:v>Martin</c:v>
                </c:pt>
                <c:pt idx="42">
                  <c:v>Miami-Dade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Santa Rosa</c:v>
                </c:pt>
                <c:pt idx="55">
                  <c:v>Sarasota</c:v>
                </c:pt>
                <c:pt idx="56">
                  <c:v>Seminole</c:v>
                </c:pt>
                <c:pt idx="57">
                  <c:v>St. Johns</c:v>
                </c:pt>
                <c:pt idx="58">
                  <c:v>St. Lucie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11-4FB5-BF35-80AD3DB987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analysis!$A$2:$A$68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Desoto</c:v>
                </c:pt>
                <c:pt idx="13">
                  <c:v>Dixie</c:v>
                </c:pt>
                <c:pt idx="14">
                  <c:v>Duval</c:v>
                </c:pt>
                <c:pt idx="15">
                  <c:v>Escambia</c:v>
                </c:pt>
                <c:pt idx="16">
                  <c:v>Flagler</c:v>
                </c:pt>
                <c:pt idx="17">
                  <c:v>Franklin</c:v>
                </c:pt>
                <c:pt idx="18">
                  <c:v>Gadsden</c:v>
                </c:pt>
                <c:pt idx="19">
                  <c:v>Gilchrist</c:v>
                </c:pt>
                <c:pt idx="20">
                  <c:v>Glades</c:v>
                </c:pt>
                <c:pt idx="21">
                  <c:v>Gulf</c:v>
                </c:pt>
                <c:pt idx="22">
                  <c:v>Hamilton</c:v>
                </c:pt>
                <c:pt idx="23">
                  <c:v>Hardee</c:v>
                </c:pt>
                <c:pt idx="24">
                  <c:v>Hendry</c:v>
                </c:pt>
                <c:pt idx="25">
                  <c:v>Hernando</c:v>
                </c:pt>
                <c:pt idx="26">
                  <c:v>Highlands</c:v>
                </c:pt>
                <c:pt idx="27">
                  <c:v>Hillsborough</c:v>
                </c:pt>
                <c:pt idx="28">
                  <c:v>Holmes</c:v>
                </c:pt>
                <c:pt idx="29">
                  <c:v>Indian River</c:v>
                </c:pt>
                <c:pt idx="30">
                  <c:v>Jackson</c:v>
                </c:pt>
                <c:pt idx="31">
                  <c:v>Jefferson</c:v>
                </c:pt>
                <c:pt idx="32">
                  <c:v>Lafayette</c:v>
                </c:pt>
                <c:pt idx="33">
                  <c:v>Lake</c:v>
                </c:pt>
                <c:pt idx="34">
                  <c:v>Lee</c:v>
                </c:pt>
                <c:pt idx="35">
                  <c:v>Leon</c:v>
                </c:pt>
                <c:pt idx="36">
                  <c:v>Levy</c:v>
                </c:pt>
                <c:pt idx="37">
                  <c:v>Liberty</c:v>
                </c:pt>
                <c:pt idx="38">
                  <c:v>Madison</c:v>
                </c:pt>
                <c:pt idx="39">
                  <c:v>Manatee</c:v>
                </c:pt>
                <c:pt idx="40">
                  <c:v>Marion</c:v>
                </c:pt>
                <c:pt idx="41">
                  <c:v>Martin</c:v>
                </c:pt>
                <c:pt idx="42">
                  <c:v>Miami-Dade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Santa Rosa</c:v>
                </c:pt>
                <c:pt idx="55">
                  <c:v>Sarasota</c:v>
                </c:pt>
                <c:pt idx="56">
                  <c:v>Seminole</c:v>
                </c:pt>
                <c:pt idx="57">
                  <c:v>St. Johns</c:v>
                </c:pt>
                <c:pt idx="58">
                  <c:v>St. Lucie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611-4FB5-BF35-80AD3DB987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analysis!$A$2:$A$68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Desoto</c:v>
                </c:pt>
                <c:pt idx="13">
                  <c:v>Dixie</c:v>
                </c:pt>
                <c:pt idx="14">
                  <c:v>Duval</c:v>
                </c:pt>
                <c:pt idx="15">
                  <c:v>Escambia</c:v>
                </c:pt>
                <c:pt idx="16">
                  <c:v>Flagler</c:v>
                </c:pt>
                <c:pt idx="17">
                  <c:v>Franklin</c:v>
                </c:pt>
                <c:pt idx="18">
                  <c:v>Gadsden</c:v>
                </c:pt>
                <c:pt idx="19">
                  <c:v>Gilchrist</c:v>
                </c:pt>
                <c:pt idx="20">
                  <c:v>Glades</c:v>
                </c:pt>
                <c:pt idx="21">
                  <c:v>Gulf</c:v>
                </c:pt>
                <c:pt idx="22">
                  <c:v>Hamilton</c:v>
                </c:pt>
                <c:pt idx="23">
                  <c:v>Hardee</c:v>
                </c:pt>
                <c:pt idx="24">
                  <c:v>Hendry</c:v>
                </c:pt>
                <c:pt idx="25">
                  <c:v>Hernando</c:v>
                </c:pt>
                <c:pt idx="26">
                  <c:v>Highlands</c:v>
                </c:pt>
                <c:pt idx="27">
                  <c:v>Hillsborough</c:v>
                </c:pt>
                <c:pt idx="28">
                  <c:v>Holmes</c:v>
                </c:pt>
                <c:pt idx="29">
                  <c:v>Indian River</c:v>
                </c:pt>
                <c:pt idx="30">
                  <c:v>Jackson</c:v>
                </c:pt>
                <c:pt idx="31">
                  <c:v>Jefferson</c:v>
                </c:pt>
                <c:pt idx="32">
                  <c:v>Lafayette</c:v>
                </c:pt>
                <c:pt idx="33">
                  <c:v>Lake</c:v>
                </c:pt>
                <c:pt idx="34">
                  <c:v>Lee</c:v>
                </c:pt>
                <c:pt idx="35">
                  <c:v>Leon</c:v>
                </c:pt>
                <c:pt idx="36">
                  <c:v>Levy</c:v>
                </c:pt>
                <c:pt idx="37">
                  <c:v>Liberty</c:v>
                </c:pt>
                <c:pt idx="38">
                  <c:v>Madison</c:v>
                </c:pt>
                <c:pt idx="39">
                  <c:v>Manatee</c:v>
                </c:pt>
                <c:pt idx="40">
                  <c:v>Marion</c:v>
                </c:pt>
                <c:pt idx="41">
                  <c:v>Martin</c:v>
                </c:pt>
                <c:pt idx="42">
                  <c:v>Miami-Dade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Santa Rosa</c:v>
                </c:pt>
                <c:pt idx="55">
                  <c:v>Sarasota</c:v>
                </c:pt>
                <c:pt idx="56">
                  <c:v>Seminole</c:v>
                </c:pt>
                <c:pt idx="57">
                  <c:v>St. Johns</c:v>
                </c:pt>
                <c:pt idx="58">
                  <c:v>St. Lucie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611-4FB5-BF35-80AD3DB9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64207"/>
        <c:axId val="837127103"/>
      </c:barChart>
      <c:catAx>
        <c:axId val="8366642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27103"/>
        <c:crosses val="autoZero"/>
        <c:auto val="1"/>
        <c:lblAlgn val="ctr"/>
        <c:lblOffset val="100"/>
        <c:noMultiLvlLbl val="0"/>
      </c:catAx>
      <c:valAx>
        <c:axId val="8371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Pinellas R99 code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'SOURCE CDC '!$F$1022:$F$1041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'SOURCE CDC '!$J$1022:$J$1041</c:f>
              <c:numCache>
                <c:formatCode>General</c:formatCode>
                <c:ptCount val="20"/>
                <c:pt idx="0">
                  <c:v>1323</c:v>
                </c:pt>
                <c:pt idx="1">
                  <c:v>1299</c:v>
                </c:pt>
                <c:pt idx="2">
                  <c:v>1231</c:v>
                </c:pt>
                <c:pt idx="3">
                  <c:v>1217</c:v>
                </c:pt>
                <c:pt idx="4">
                  <c:v>1280</c:v>
                </c:pt>
                <c:pt idx="5">
                  <c:v>1300</c:v>
                </c:pt>
                <c:pt idx="6">
                  <c:v>1117</c:v>
                </c:pt>
                <c:pt idx="7">
                  <c:v>1180</c:v>
                </c:pt>
                <c:pt idx="8">
                  <c:v>1224</c:v>
                </c:pt>
                <c:pt idx="9">
                  <c:v>1265</c:v>
                </c:pt>
                <c:pt idx="10">
                  <c:v>1329</c:v>
                </c:pt>
                <c:pt idx="11">
                  <c:v>1352</c:v>
                </c:pt>
                <c:pt idx="12">
                  <c:v>1192</c:v>
                </c:pt>
                <c:pt idx="13">
                  <c:v>940</c:v>
                </c:pt>
                <c:pt idx="14">
                  <c:v>959</c:v>
                </c:pt>
                <c:pt idx="15">
                  <c:v>1026</c:v>
                </c:pt>
                <c:pt idx="16">
                  <c:v>996</c:v>
                </c:pt>
                <c:pt idx="17">
                  <c:v>1006</c:v>
                </c:pt>
                <c:pt idx="18">
                  <c:v>1063</c:v>
                </c:pt>
                <c:pt idx="19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2-4A06-A956-7D4DD9DE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77311"/>
        <c:axId val="479829919"/>
      </c:barChart>
      <c:catAx>
        <c:axId val="9998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9919"/>
        <c:crosses val="autoZero"/>
        <c:auto val="1"/>
        <c:lblAlgn val="ctr"/>
        <c:lblOffset val="100"/>
        <c:noMultiLvlLbl val="0"/>
      </c:catAx>
      <c:valAx>
        <c:axId val="479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185735</xdr:rowOff>
    </xdr:from>
    <xdr:to>
      <xdr:col>18</xdr:col>
      <xdr:colOff>1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42FA6-F708-48CF-BC56-823DBA54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26</xdr:col>
      <xdr:colOff>581026</xdr:colOff>
      <xdr:row>107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70744-4428-4495-BE39-B3E1AF685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4763</xdr:colOff>
      <xdr:row>133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E99B5-0B7E-41D1-8BBE-C9D5375B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25</xdr:col>
      <xdr:colOff>266700</xdr:colOff>
      <xdr:row>170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F4BBB-ECED-4CE7-B6F3-F098CFE4B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423862</xdr:colOff>
      <xdr:row>1029</xdr:row>
      <xdr:rowOff>185737</xdr:rowOff>
    </xdr:from>
    <xdr:to>
      <xdr:col>23</xdr:col>
      <xdr:colOff>119062</xdr:colOff>
      <xdr:row>1409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8603-536D-4649-A5F0-24BE7D53E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lhealthcharts.com/charts/ReportCounter.aspx?datatype=death" TargetMode="External"/><Relationship Id="rId2" Type="http://schemas.openxmlformats.org/officeDocument/2006/relationships/hyperlink" Target="http://www.flhealthcharts.com/charts/ReportCounter.aspx?datatype=death" TargetMode="External"/><Relationship Id="rId1" Type="http://schemas.openxmlformats.org/officeDocument/2006/relationships/hyperlink" Target="http://www.flhealthcharts.com/charts/ReportCounter.aspx?datatype=deat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F1D4-5B79-4CA6-9109-8679FE0B1279}">
  <dimension ref="A1:FF68"/>
  <sheetViews>
    <sheetView tabSelected="1" workbookViewId="0">
      <pane xSplit="1" topLeftCell="DI1" activePane="topRight" state="frozen"/>
      <selection pane="topRight" sqref="A1:XFD1048576"/>
    </sheetView>
  </sheetViews>
  <sheetFormatPr defaultRowHeight="15" x14ac:dyDescent="0.25"/>
  <cols>
    <col min="1" max="1" width="9.140625" style="17"/>
    <col min="22" max="23" width="9.140625" style="15"/>
    <col min="24" max="24" width="10.140625" style="14" bestFit="1" customWidth="1"/>
    <col min="25" max="25" width="9.140625" style="14"/>
    <col min="44" max="44" width="10.140625" style="17" bestFit="1" customWidth="1"/>
    <col min="45" max="45" width="9.140625" style="17"/>
    <col min="90" max="90" width="12" style="26" bestFit="1" customWidth="1"/>
    <col min="91" max="92" width="12" style="26" customWidth="1"/>
    <col min="93" max="94" width="9.140625" style="26"/>
  </cols>
  <sheetData>
    <row r="1" spans="1:162" s="9" customFormat="1" ht="105" x14ac:dyDescent="0.25">
      <c r="A1" s="9" t="s">
        <v>765</v>
      </c>
      <c r="B1" s="9" t="s">
        <v>844</v>
      </c>
      <c r="C1" s="9" t="s">
        <v>845</v>
      </c>
      <c r="D1" s="9" t="s">
        <v>846</v>
      </c>
      <c r="E1" s="9" t="s">
        <v>847</v>
      </c>
      <c r="F1" s="9" t="s">
        <v>848</v>
      </c>
      <c r="G1" s="9" t="s">
        <v>849</v>
      </c>
      <c r="H1" s="9" t="s">
        <v>850</v>
      </c>
      <c r="I1" s="9" t="s">
        <v>851</v>
      </c>
      <c r="J1" s="9" t="s">
        <v>852</v>
      </c>
      <c r="K1" s="9" t="s">
        <v>853</v>
      </c>
      <c r="L1" s="9" t="s">
        <v>854</v>
      </c>
      <c r="M1" s="9" t="s">
        <v>855</v>
      </c>
      <c r="N1" s="9" t="s">
        <v>856</v>
      </c>
      <c r="O1" s="9" t="s">
        <v>857</v>
      </c>
      <c r="P1" s="9" t="s">
        <v>858</v>
      </c>
      <c r="Q1" s="9" t="s">
        <v>859</v>
      </c>
      <c r="R1" s="9" t="s">
        <v>860</v>
      </c>
      <c r="S1" s="9" t="s">
        <v>861</v>
      </c>
      <c r="T1" s="9" t="s">
        <v>862</v>
      </c>
      <c r="U1" s="9" t="s">
        <v>863</v>
      </c>
      <c r="V1" s="9" t="s">
        <v>864</v>
      </c>
      <c r="W1" s="9" t="s">
        <v>865</v>
      </c>
      <c r="X1" s="9" t="s">
        <v>960</v>
      </c>
      <c r="Y1" s="9" t="s">
        <v>961</v>
      </c>
      <c r="Z1" s="9" t="s">
        <v>962</v>
      </c>
      <c r="AA1" s="9" t="s">
        <v>963</v>
      </c>
      <c r="AB1" s="9" t="s">
        <v>964</v>
      </c>
      <c r="AC1" s="9" t="s">
        <v>965</v>
      </c>
      <c r="AD1" s="9" t="s">
        <v>966</v>
      </c>
      <c r="AE1" s="9" t="s">
        <v>967</v>
      </c>
      <c r="AF1" s="9" t="s">
        <v>968</v>
      </c>
      <c r="AG1" s="9" t="s">
        <v>969</v>
      </c>
      <c r="AH1" s="9" t="s">
        <v>970</v>
      </c>
      <c r="AI1" s="9" t="s">
        <v>971</v>
      </c>
      <c r="AJ1" s="9" t="s">
        <v>972</v>
      </c>
      <c r="AK1" s="9" t="s">
        <v>973</v>
      </c>
      <c r="AL1" s="9" t="s">
        <v>974</v>
      </c>
      <c r="AM1" s="9" t="s">
        <v>975</v>
      </c>
      <c r="AN1" s="9" t="s">
        <v>976</v>
      </c>
      <c r="AO1" s="9" t="s">
        <v>977</v>
      </c>
      <c r="AP1" s="9" t="s">
        <v>978</v>
      </c>
      <c r="AQ1" s="9" t="s">
        <v>979</v>
      </c>
      <c r="AR1" s="9" t="s">
        <v>980</v>
      </c>
      <c r="AS1" s="9" t="s">
        <v>981</v>
      </c>
      <c r="AT1" s="9" t="s">
        <v>885</v>
      </c>
      <c r="AU1" s="9" t="s">
        <v>866</v>
      </c>
      <c r="AV1" s="9" t="s">
        <v>867</v>
      </c>
      <c r="AW1" s="9" t="s">
        <v>868</v>
      </c>
      <c r="AX1" s="9" t="s">
        <v>869</v>
      </c>
      <c r="AY1" s="9" t="s">
        <v>870</v>
      </c>
      <c r="AZ1" s="9" t="s">
        <v>871</v>
      </c>
      <c r="BA1" s="9" t="s">
        <v>872</v>
      </c>
      <c r="BB1" s="9" t="s">
        <v>873</v>
      </c>
      <c r="BC1" s="9" t="s">
        <v>874</v>
      </c>
      <c r="BD1" s="9" t="s">
        <v>875</v>
      </c>
      <c r="BE1" s="9" t="s">
        <v>876</v>
      </c>
      <c r="BF1" s="9" t="s">
        <v>877</v>
      </c>
      <c r="BG1" s="9" t="s">
        <v>878</v>
      </c>
      <c r="BH1" s="9" t="s">
        <v>879</v>
      </c>
      <c r="BI1" s="9" t="s">
        <v>880</v>
      </c>
      <c r="BJ1" s="9" t="s">
        <v>881</v>
      </c>
      <c r="BK1" s="9" t="s">
        <v>882</v>
      </c>
      <c r="BL1" s="9" t="s">
        <v>883</v>
      </c>
      <c r="BM1" s="9" t="s">
        <v>884</v>
      </c>
      <c r="BN1" s="9" t="s">
        <v>886</v>
      </c>
      <c r="BO1" s="9" t="s">
        <v>887</v>
      </c>
      <c r="BP1" s="9" t="s">
        <v>888</v>
      </c>
      <c r="BQ1" s="9" t="s">
        <v>889</v>
      </c>
      <c r="BR1" s="9" t="s">
        <v>890</v>
      </c>
      <c r="BS1" s="9" t="s">
        <v>891</v>
      </c>
      <c r="BT1" s="9" t="s">
        <v>892</v>
      </c>
      <c r="BU1" s="9" t="s">
        <v>893</v>
      </c>
      <c r="BV1" s="9" t="s">
        <v>894</v>
      </c>
      <c r="BW1" s="9" t="s">
        <v>895</v>
      </c>
      <c r="BX1" s="9" t="s">
        <v>896</v>
      </c>
      <c r="BY1" s="9" t="s">
        <v>897</v>
      </c>
      <c r="BZ1" s="9" t="s">
        <v>898</v>
      </c>
      <c r="CA1" s="9" t="s">
        <v>899</v>
      </c>
      <c r="CB1" s="9" t="s">
        <v>900</v>
      </c>
      <c r="CC1" s="9" t="s">
        <v>901</v>
      </c>
      <c r="CD1" s="9" t="s">
        <v>902</v>
      </c>
      <c r="CE1" s="9" t="s">
        <v>903</v>
      </c>
      <c r="CF1" s="9" t="s">
        <v>904</v>
      </c>
      <c r="CG1" s="9" t="s">
        <v>905</v>
      </c>
      <c r="CH1" s="9" t="s">
        <v>906</v>
      </c>
      <c r="CI1" s="9" t="s">
        <v>907</v>
      </c>
      <c r="CJ1" s="9" t="s">
        <v>908</v>
      </c>
      <c r="CK1" s="9" t="s">
        <v>909</v>
      </c>
      <c r="CL1" s="28" t="s">
        <v>910</v>
      </c>
      <c r="CM1" s="28" t="s">
        <v>911</v>
      </c>
      <c r="CN1" s="28" t="s">
        <v>912</v>
      </c>
      <c r="CO1" s="28" t="s">
        <v>913</v>
      </c>
      <c r="CP1" s="28" t="s">
        <v>914</v>
      </c>
      <c r="CQ1" s="9" t="s">
        <v>915</v>
      </c>
      <c r="CR1" s="9" t="s">
        <v>916</v>
      </c>
      <c r="CS1" s="9" t="s">
        <v>917</v>
      </c>
      <c r="CT1" s="9" t="s">
        <v>918</v>
      </c>
      <c r="CU1" s="9" t="s">
        <v>919</v>
      </c>
      <c r="CV1" s="9" t="s">
        <v>920</v>
      </c>
      <c r="CW1" s="9" t="s">
        <v>921</v>
      </c>
      <c r="CX1" s="9" t="s">
        <v>922</v>
      </c>
      <c r="CY1" s="9" t="s">
        <v>923</v>
      </c>
      <c r="CZ1" s="9" t="s">
        <v>924</v>
      </c>
      <c r="DA1" s="9" t="s">
        <v>925</v>
      </c>
      <c r="DB1" s="9" t="s">
        <v>926</v>
      </c>
      <c r="DC1" s="9" t="s">
        <v>927</v>
      </c>
      <c r="DD1" s="9" t="s">
        <v>928</v>
      </c>
      <c r="DE1" s="9" t="s">
        <v>929</v>
      </c>
      <c r="DF1" s="9" t="s">
        <v>930</v>
      </c>
      <c r="DG1" s="9" t="s">
        <v>931</v>
      </c>
      <c r="DH1" s="9" t="s">
        <v>932</v>
      </c>
      <c r="DI1" s="9" t="s">
        <v>933</v>
      </c>
      <c r="DJ1" s="9" t="s">
        <v>934</v>
      </c>
      <c r="DK1" s="9" t="s">
        <v>935</v>
      </c>
      <c r="DL1" s="9" t="s">
        <v>936</v>
      </c>
      <c r="DM1" s="9" t="s">
        <v>822</v>
      </c>
      <c r="DN1" s="9" t="s">
        <v>823</v>
      </c>
      <c r="DO1" s="9" t="s">
        <v>824</v>
      </c>
      <c r="DP1" s="9" t="s">
        <v>825</v>
      </c>
      <c r="DQ1" s="9" t="s">
        <v>826</v>
      </c>
      <c r="DR1" s="9" t="s">
        <v>827</v>
      </c>
      <c r="DS1" s="9" t="s">
        <v>828</v>
      </c>
      <c r="DT1" s="9" t="s">
        <v>829</v>
      </c>
      <c r="DU1" s="9" t="s">
        <v>830</v>
      </c>
      <c r="DV1" s="9" t="s">
        <v>831</v>
      </c>
      <c r="DW1" s="9" t="s">
        <v>832</v>
      </c>
      <c r="DX1" s="9" t="s">
        <v>833</v>
      </c>
      <c r="DY1" s="9" t="s">
        <v>834</v>
      </c>
      <c r="DZ1" s="9" t="s">
        <v>835</v>
      </c>
      <c r="EA1" s="9" t="s">
        <v>836</v>
      </c>
      <c r="EB1" s="9" t="s">
        <v>837</v>
      </c>
      <c r="EC1" s="9" t="s">
        <v>838</v>
      </c>
      <c r="ED1" s="9" t="s">
        <v>839</v>
      </c>
      <c r="EE1" s="9" t="s">
        <v>840</v>
      </c>
      <c r="EF1" s="9" t="s">
        <v>841</v>
      </c>
      <c r="EG1" s="9" t="s">
        <v>842</v>
      </c>
      <c r="EH1" s="9" t="s">
        <v>843</v>
      </c>
      <c r="EI1" s="9" t="s">
        <v>937</v>
      </c>
      <c r="EJ1" s="9" t="s">
        <v>938</v>
      </c>
      <c r="EK1" s="9" t="s">
        <v>939</v>
      </c>
      <c r="EL1" s="9" t="s">
        <v>940</v>
      </c>
      <c r="EM1" s="9" t="s">
        <v>941</v>
      </c>
      <c r="EN1" s="9" t="s">
        <v>942</v>
      </c>
      <c r="EO1" s="9" t="s">
        <v>943</v>
      </c>
      <c r="EP1" s="9" t="s">
        <v>944</v>
      </c>
      <c r="EQ1" s="9" t="s">
        <v>945</v>
      </c>
      <c r="ER1" s="9" t="s">
        <v>946</v>
      </c>
      <c r="ES1" s="9" t="s">
        <v>947</v>
      </c>
      <c r="ET1" s="9" t="s">
        <v>948</v>
      </c>
      <c r="EU1" s="9" t="s">
        <v>949</v>
      </c>
      <c r="EV1" s="9" t="s">
        <v>950</v>
      </c>
      <c r="EW1" s="9" t="s">
        <v>951</v>
      </c>
      <c r="EX1" s="9" t="s">
        <v>952</v>
      </c>
      <c r="EY1" s="9" t="s">
        <v>953</v>
      </c>
      <c r="EZ1" s="9" t="s">
        <v>954</v>
      </c>
      <c r="FA1" s="9" t="s">
        <v>955</v>
      </c>
      <c r="FB1" s="9" t="s">
        <v>956</v>
      </c>
      <c r="FC1" s="9" t="s">
        <v>957</v>
      </c>
      <c r="FD1" s="9" t="s">
        <v>958</v>
      </c>
      <c r="FE1" s="9" t="s">
        <v>959</v>
      </c>
      <c r="FF1" s="9" t="s">
        <v>982</v>
      </c>
    </row>
    <row r="2" spans="1:162" x14ac:dyDescent="0.25">
      <c r="A2" s="17" t="s">
        <v>697</v>
      </c>
      <c r="B2">
        <v>62</v>
      </c>
      <c r="C2" s="13">
        <v>84</v>
      </c>
      <c r="D2" s="13">
        <v>62</v>
      </c>
      <c r="E2" s="13">
        <v>79</v>
      </c>
      <c r="F2" s="13">
        <v>79</v>
      </c>
      <c r="G2" s="13">
        <v>72</v>
      </c>
      <c r="H2" s="13">
        <v>54</v>
      </c>
      <c r="I2" s="13">
        <v>42</v>
      </c>
      <c r="J2" s="13">
        <v>35</v>
      </c>
      <c r="K2" s="13">
        <v>22</v>
      </c>
      <c r="L2" s="13">
        <v>27</v>
      </c>
      <c r="M2" s="13">
        <v>43</v>
      </c>
      <c r="N2" s="13">
        <v>54</v>
      </c>
      <c r="O2" s="13">
        <v>37</v>
      </c>
      <c r="P2" s="13">
        <v>37</v>
      </c>
      <c r="Q2" s="13">
        <v>56</v>
      </c>
      <c r="R2" s="13">
        <v>103</v>
      </c>
      <c r="S2" s="13">
        <v>90</v>
      </c>
      <c r="T2" s="13">
        <v>132</v>
      </c>
      <c r="U2" s="13">
        <v>89</v>
      </c>
      <c r="V2" s="15">
        <v>124</v>
      </c>
      <c r="W2" s="15">
        <v>115</v>
      </c>
      <c r="X2" s="2">
        <f t="shared" ref="X2:X33" si="0">B2/CQ2</f>
        <v>2.3387400980761978E-2</v>
      </c>
      <c r="Y2" s="2">
        <f t="shared" ref="Y2:Y33" si="1">C2/CR2</f>
        <v>3.10192023633678E-2</v>
      </c>
      <c r="Z2" s="2">
        <f t="shared" ref="Z2:Z33" si="2">D2/CS2</f>
        <v>2.2693997071742314E-2</v>
      </c>
      <c r="AA2" s="2">
        <f t="shared" ref="AA2:AA33" si="3">E2/CT2</f>
        <v>3.0303030303030304E-2</v>
      </c>
      <c r="AB2" s="2">
        <f t="shared" ref="AB2:AB33" si="4">F2/CU2</f>
        <v>2.8113879003558717E-2</v>
      </c>
      <c r="AC2" s="2">
        <f t="shared" ref="AC2:AC33" si="5">G2/CV2</f>
        <v>2.5522864232541652E-2</v>
      </c>
      <c r="AD2" s="2">
        <f t="shared" ref="AD2:AD33" si="6">H2/CW2</f>
        <v>1.8881118881118882E-2</v>
      </c>
      <c r="AE2" s="2">
        <f t="shared" ref="AE2:AE33" si="7">I2/CX2</f>
        <v>1.4334470989761093E-2</v>
      </c>
      <c r="AF2" s="2">
        <f t="shared" ref="AF2:AF33" si="8">J2/CY2</f>
        <v>1.2056493282810886E-2</v>
      </c>
      <c r="AG2" s="2">
        <f t="shared" ref="AG2:AG33" si="9">K2/CZ2</f>
        <v>7.4450084602368863E-3</v>
      </c>
      <c r="AH2" s="2">
        <f t="shared" ref="AH2:AH33" si="10">L2/DA2</f>
        <v>9.2465753424657536E-3</v>
      </c>
      <c r="AI2" s="2">
        <f t="shared" ref="AI2:AI33" si="11">M2/DB2</f>
        <v>1.4052287581699347E-2</v>
      </c>
      <c r="AJ2" s="2">
        <f t="shared" ref="AJ2:AJ33" si="12">N2/DC2</f>
        <v>1.7470074409576188E-2</v>
      </c>
      <c r="AK2" s="2">
        <f t="shared" ref="AK2:AK33" si="13">O2/DD2</f>
        <v>1.2167050312397237E-2</v>
      </c>
      <c r="AL2" s="2">
        <f t="shared" ref="AL2:AL33" si="14">P2/DE2</f>
        <v>1.1388119421360419E-2</v>
      </c>
      <c r="AM2" s="2">
        <f t="shared" ref="AM2:AM33" si="15">Q2/DF2</f>
        <v>1.7041996348143639E-2</v>
      </c>
      <c r="AN2" s="2">
        <f t="shared" ref="AN2:AN33" si="16">R2/DG2</f>
        <v>3.1117824773413898E-2</v>
      </c>
      <c r="AO2" s="2">
        <f t="shared" ref="AO2:AO33" si="17">S2/DH2</f>
        <v>2.7027027027027029E-2</v>
      </c>
      <c r="AP2" s="2">
        <f t="shared" ref="AP2:AP33" si="18">T2/DI2</f>
        <v>3.7920137891410514E-2</v>
      </c>
      <c r="AQ2" s="2">
        <f t="shared" ref="AQ2:AQ33" si="19">U2/DJ2</f>
        <v>2.3427217688865493E-2</v>
      </c>
      <c r="AR2" s="2">
        <f>V2/DK2</f>
        <v>3.4206896551724139E-2</v>
      </c>
      <c r="AS2" s="2">
        <f>W2/DL2</f>
        <v>5.1224944320712694E-2</v>
      </c>
      <c r="AT2">
        <f t="shared" ref="AT2:AT33" si="20">B2/12</f>
        <v>5.166666666666667</v>
      </c>
      <c r="AU2" s="15">
        <f t="shared" ref="AU2:AU33" si="21">C2/12</f>
        <v>7</v>
      </c>
      <c r="AV2" s="15">
        <f t="shared" ref="AV2:AV33" si="22">D2/12</f>
        <v>5.166666666666667</v>
      </c>
      <c r="AW2" s="15">
        <f t="shared" ref="AW2:AW33" si="23">E2/12</f>
        <v>6.583333333333333</v>
      </c>
      <c r="AX2" s="15">
        <f t="shared" ref="AX2:AX33" si="24">F2/12</f>
        <v>6.583333333333333</v>
      </c>
      <c r="AY2" s="15">
        <f t="shared" ref="AY2:AY33" si="25">G2/12</f>
        <v>6</v>
      </c>
      <c r="AZ2" s="15">
        <f t="shared" ref="AZ2:AZ33" si="26">H2/12</f>
        <v>4.5</v>
      </c>
      <c r="BA2" s="15">
        <f t="shared" ref="BA2:BA33" si="27">I2/12</f>
        <v>3.5</v>
      </c>
      <c r="BB2" s="15">
        <f t="shared" ref="BB2:BB33" si="28">J2/12</f>
        <v>2.9166666666666665</v>
      </c>
      <c r="BC2" s="15">
        <f t="shared" ref="BC2:BC33" si="29">K2/12</f>
        <v>1.8333333333333333</v>
      </c>
      <c r="BD2" s="15">
        <f t="shared" ref="BD2:BD33" si="30">L2/12</f>
        <v>2.25</v>
      </c>
      <c r="BE2" s="15">
        <f t="shared" ref="BE2:BE33" si="31">M2/12</f>
        <v>3.5833333333333335</v>
      </c>
      <c r="BF2" s="15">
        <f t="shared" ref="BF2:BF33" si="32">N2/12</f>
        <v>4.5</v>
      </c>
      <c r="BG2" s="15">
        <f t="shared" ref="BG2:BG33" si="33">O2/12</f>
        <v>3.0833333333333335</v>
      </c>
      <c r="BH2" s="15">
        <f t="shared" ref="BH2:BH33" si="34">P2/12</f>
        <v>3.0833333333333335</v>
      </c>
      <c r="BI2" s="15">
        <f t="shared" ref="BI2:BI33" si="35">Q2/12</f>
        <v>4.666666666666667</v>
      </c>
      <c r="BJ2" s="15">
        <f t="shared" ref="BJ2:BJ33" si="36">R2/12</f>
        <v>8.5833333333333339</v>
      </c>
      <c r="BK2" s="15">
        <f t="shared" ref="BK2:BK33" si="37">S2/12</f>
        <v>7.5</v>
      </c>
      <c r="BL2" s="15">
        <f t="shared" ref="BL2:BL33" si="38">T2/12</f>
        <v>11</v>
      </c>
      <c r="BM2" s="15">
        <f t="shared" ref="BM2:BM33" si="39">U2/12</f>
        <v>7.416666666666667</v>
      </c>
      <c r="BN2" s="15">
        <f t="shared" ref="BN2:BN33" si="40">V2/12</f>
        <v>10.333333333333334</v>
      </c>
      <c r="BO2" s="15">
        <f t="shared" ref="BO2:BO33" si="41">W2/6</f>
        <v>19.166666666666668</v>
      </c>
      <c r="BP2" s="2">
        <f t="shared" ref="BP2:BP33" si="42">B2/(CQ2/12)</f>
        <v>0.28064881176914375</v>
      </c>
      <c r="BQ2" s="2">
        <f t="shared" ref="BQ2:BQ33" si="43">C2/(CR2/12)</f>
        <v>0.37223042836041359</v>
      </c>
      <c r="BR2" s="2">
        <f t="shared" ref="BR2:BR33" si="44">D2/(CS2/12)</f>
        <v>0.27232796486090777</v>
      </c>
      <c r="BS2" s="2">
        <f t="shared" ref="BS2:BS33" si="45">E2/(CT2/12)</f>
        <v>0.36363636363636365</v>
      </c>
      <c r="BT2" s="2">
        <f t="shared" ref="BT2:BT33" si="46">F2/(CU2/12)</f>
        <v>0.33736654804270466</v>
      </c>
      <c r="BU2" s="2">
        <f t="shared" ref="BU2:BU33" si="47">G2/(CV2/12)</f>
        <v>0.30627437079049979</v>
      </c>
      <c r="BV2" s="2">
        <f t="shared" ref="BV2:BV33" si="48">H2/(CW2/12)</f>
        <v>0.22657342657342655</v>
      </c>
      <c r="BW2" s="2">
        <f t="shared" ref="BW2:BW33" si="49">I2/(CX2/12)</f>
        <v>0.17201365187713311</v>
      </c>
      <c r="BX2" s="2">
        <f t="shared" ref="BX2:BX33" si="50">J2/(CY2/12)</f>
        <v>0.14467791939373062</v>
      </c>
      <c r="BY2" s="2">
        <f t="shared" ref="BY2:BY33" si="51">K2/(CZ2/12)</f>
        <v>8.9340101522842635E-2</v>
      </c>
      <c r="BZ2" s="2">
        <f t="shared" ref="BZ2:BZ33" si="52">L2/(DA2/12)</f>
        <v>0.11095890410958904</v>
      </c>
      <c r="CA2" s="2">
        <f t="shared" ref="CA2:CA33" si="53">M2/(DB2/12)</f>
        <v>0.16862745098039217</v>
      </c>
      <c r="CB2" s="2">
        <f t="shared" ref="CB2:CB33" si="54">N2/(DC2/12)</f>
        <v>0.20964089291491428</v>
      </c>
      <c r="CC2" s="2">
        <f t="shared" ref="CC2:CC33" si="55">O2/(DD2/12)</f>
        <v>0.14600460374876686</v>
      </c>
      <c r="CD2" s="2">
        <f t="shared" ref="CD2:CD33" si="56">P2/(DE2/12)</f>
        <v>0.13665743305632502</v>
      </c>
      <c r="CE2" s="2">
        <f t="shared" ref="CE2:CE33" si="57">Q2/(DF2/12)</f>
        <v>0.20450395617772368</v>
      </c>
      <c r="CF2" s="2">
        <f t="shared" ref="CF2:CF33" si="58">R2/(DG2/12)</f>
        <v>0.3734138972809668</v>
      </c>
      <c r="CG2" s="2">
        <f t="shared" ref="CG2:CG33" si="59">S2/(DH2/12)</f>
        <v>0.32432432432432434</v>
      </c>
      <c r="CH2" s="2">
        <f t="shared" ref="CH2:CH33" si="60">T2/(DI2/12)</f>
        <v>0.4550416546969262</v>
      </c>
      <c r="CI2" s="2">
        <f t="shared" ref="CI2:CI33" si="61">U2/(DJ2/12)</f>
        <v>0.28112661226638591</v>
      </c>
      <c r="CJ2" s="2">
        <f t="shared" ref="CJ2:CJ33" si="62">V2/(DK2/12)</f>
        <v>0.41048275862068967</v>
      </c>
      <c r="CK2" s="2">
        <f t="shared" ref="CK2:CK33" si="63">W2/(DL2/6)</f>
        <v>0.30734966592427615</v>
      </c>
      <c r="CL2" s="26">
        <f t="shared" ref="CL2:CL33" si="64">AVERAGE($B2:$V2)/12</f>
        <v>5.4880952380952381</v>
      </c>
      <c r="CM2" s="27">
        <f>CL2/AVERAGE(EI2:FC2)</f>
        <v>2.1552463027318489E-2</v>
      </c>
      <c r="CN2" s="27">
        <f t="shared" ref="CN2:CN33" si="65">CL2/((AVERAGE(DM2:EH2)/1000))</f>
        <v>2.2546034436202109E-2</v>
      </c>
      <c r="CO2" s="27">
        <f t="shared" ref="CO2:CO33" si="66">BO2/FD2</f>
        <v>5.1224944320712694E-2</v>
      </c>
      <c r="CP2" s="27">
        <f t="shared" ref="CP2:CP33" si="67">BO2/(EH2/1000)</f>
        <v>7.130854276342305E-2</v>
      </c>
      <c r="CQ2">
        <v>2651</v>
      </c>
      <c r="CR2" s="17">
        <v>2708</v>
      </c>
      <c r="CS2" s="17">
        <v>2732</v>
      </c>
      <c r="CT2">
        <v>2607</v>
      </c>
      <c r="CU2">
        <v>2810</v>
      </c>
      <c r="CV2">
        <v>2821</v>
      </c>
      <c r="CW2">
        <v>2860</v>
      </c>
      <c r="CX2">
        <v>2930</v>
      </c>
      <c r="CY2">
        <v>2903</v>
      </c>
      <c r="CZ2">
        <v>2955</v>
      </c>
      <c r="DA2">
        <v>2920</v>
      </c>
      <c r="DB2">
        <v>3060</v>
      </c>
      <c r="DC2">
        <v>3091</v>
      </c>
      <c r="DD2">
        <v>3041</v>
      </c>
      <c r="DE2">
        <v>3249</v>
      </c>
      <c r="DF2">
        <v>3286</v>
      </c>
      <c r="DG2">
        <v>3310</v>
      </c>
      <c r="DH2">
        <v>3330</v>
      </c>
      <c r="DI2">
        <v>3481</v>
      </c>
      <c r="DJ2">
        <v>3799</v>
      </c>
      <c r="DK2">
        <v>3625</v>
      </c>
      <c r="DL2">
        <v>2245</v>
      </c>
      <c r="DM2">
        <v>213346</v>
      </c>
      <c r="DN2">
        <v>219239</v>
      </c>
      <c r="DO2">
        <v>221643</v>
      </c>
      <c r="DP2">
        <v>224556</v>
      </c>
      <c r="DQ2">
        <v>226976</v>
      </c>
      <c r="DR2">
        <v>229846</v>
      </c>
      <c r="DS2">
        <v>233859</v>
      </c>
      <c r="DT2">
        <v>238704</v>
      </c>
      <c r="DU2">
        <v>242215</v>
      </c>
      <c r="DV2">
        <v>244664</v>
      </c>
      <c r="DW2">
        <v>246489</v>
      </c>
      <c r="DX2">
        <v>247669</v>
      </c>
      <c r="DY2">
        <v>247151</v>
      </c>
      <c r="DZ2">
        <v>246893</v>
      </c>
      <c r="EA2">
        <v>248526</v>
      </c>
      <c r="EB2">
        <v>251760</v>
      </c>
      <c r="EC2">
        <v>255631</v>
      </c>
      <c r="ED2">
        <v>257478</v>
      </c>
      <c r="EE2">
        <v>259349</v>
      </c>
      <c r="EF2">
        <v>263753</v>
      </c>
      <c r="EG2">
        <v>266649</v>
      </c>
      <c r="EH2">
        <v>268785</v>
      </c>
      <c r="EI2" s="29">
        <f>CQ2/12</f>
        <v>220.91666666666666</v>
      </c>
      <c r="EJ2" s="29">
        <f t="shared" ref="EJ2:FC2" si="68">CR2/12</f>
        <v>225.66666666666666</v>
      </c>
      <c r="EK2" s="29">
        <f t="shared" si="68"/>
        <v>227.66666666666666</v>
      </c>
      <c r="EL2" s="29">
        <f t="shared" si="68"/>
        <v>217.25</v>
      </c>
      <c r="EM2" s="29">
        <f t="shared" si="68"/>
        <v>234.16666666666666</v>
      </c>
      <c r="EN2" s="29">
        <f t="shared" si="68"/>
        <v>235.08333333333334</v>
      </c>
      <c r="EO2" s="29">
        <f t="shared" si="68"/>
        <v>238.33333333333334</v>
      </c>
      <c r="EP2" s="29">
        <f t="shared" si="68"/>
        <v>244.16666666666666</v>
      </c>
      <c r="EQ2" s="29">
        <f t="shared" si="68"/>
        <v>241.91666666666666</v>
      </c>
      <c r="ER2" s="29">
        <f t="shared" si="68"/>
        <v>246.25</v>
      </c>
      <c r="ES2" s="29">
        <f t="shared" si="68"/>
        <v>243.33333333333334</v>
      </c>
      <c r="ET2" s="29">
        <f t="shared" si="68"/>
        <v>255</v>
      </c>
      <c r="EU2" s="29">
        <f t="shared" si="68"/>
        <v>257.58333333333331</v>
      </c>
      <c r="EV2" s="29">
        <f t="shared" si="68"/>
        <v>253.41666666666666</v>
      </c>
      <c r="EW2" s="29">
        <f t="shared" si="68"/>
        <v>270.75</v>
      </c>
      <c r="EX2" s="29">
        <f t="shared" si="68"/>
        <v>273.83333333333331</v>
      </c>
      <c r="EY2" s="29">
        <f t="shared" si="68"/>
        <v>275.83333333333331</v>
      </c>
      <c r="EZ2" s="29">
        <f t="shared" si="68"/>
        <v>277.5</v>
      </c>
      <c r="FA2" s="29">
        <f t="shared" si="68"/>
        <v>290.08333333333331</v>
      </c>
      <c r="FB2" s="29">
        <f t="shared" si="68"/>
        <v>316.58333333333331</v>
      </c>
      <c r="FC2" s="29">
        <f t="shared" si="68"/>
        <v>302.08333333333331</v>
      </c>
      <c r="FD2" s="29">
        <f>DL2/6</f>
        <v>374.16666666666669</v>
      </c>
      <c r="FE2" s="29">
        <f>AVERAGE(CQ2:DK2)/12</f>
        <v>254.63888888888889</v>
      </c>
      <c r="FF2">
        <v>72</v>
      </c>
    </row>
    <row r="3" spans="1:162" x14ac:dyDescent="0.25">
      <c r="A3" s="17" t="s">
        <v>698</v>
      </c>
      <c r="B3" s="13">
        <v>2</v>
      </c>
      <c r="C3" s="13">
        <v>4</v>
      </c>
      <c r="D3" s="13">
        <v>3</v>
      </c>
      <c r="E3" s="13">
        <v>1</v>
      </c>
      <c r="F3" s="13">
        <v>4</v>
      </c>
      <c r="G3" s="13">
        <v>2</v>
      </c>
      <c r="H3" s="13">
        <v>4</v>
      </c>
      <c r="I3" s="13">
        <v>4</v>
      </c>
      <c r="J3" s="13">
        <v>7</v>
      </c>
      <c r="K3" s="13">
        <v>5</v>
      </c>
      <c r="L3" s="13">
        <v>4</v>
      </c>
      <c r="M3" s="13">
        <v>8</v>
      </c>
      <c r="N3" s="13">
        <v>7</v>
      </c>
      <c r="O3" s="13">
        <v>6</v>
      </c>
      <c r="P3" s="13">
        <v>2</v>
      </c>
      <c r="Q3" s="13">
        <v>4</v>
      </c>
      <c r="R3" s="13">
        <v>5</v>
      </c>
      <c r="S3" s="13">
        <v>6</v>
      </c>
      <c r="T3" s="13">
        <v>1</v>
      </c>
      <c r="U3" s="13">
        <v>3</v>
      </c>
      <c r="V3" s="15">
        <v>4</v>
      </c>
      <c r="W3" s="15">
        <v>6</v>
      </c>
      <c r="X3" s="2">
        <f t="shared" si="0"/>
        <v>1.5384615384615385E-2</v>
      </c>
      <c r="Y3" s="2">
        <f t="shared" si="1"/>
        <v>3.2258064516129031E-2</v>
      </c>
      <c r="Z3" s="2">
        <f t="shared" si="2"/>
        <v>2.2900763358778626E-2</v>
      </c>
      <c r="AA3" s="2">
        <f t="shared" si="3"/>
        <v>8.8495575221238937E-3</v>
      </c>
      <c r="AB3" s="2">
        <f t="shared" si="4"/>
        <v>2.9411764705882353E-2</v>
      </c>
      <c r="AC3" s="2">
        <f t="shared" si="5"/>
        <v>1.6E-2</v>
      </c>
      <c r="AD3" s="2">
        <f t="shared" si="6"/>
        <v>3.0769230769230771E-2</v>
      </c>
      <c r="AE3" s="2">
        <f t="shared" si="7"/>
        <v>3.2258064516129031E-2</v>
      </c>
      <c r="AF3" s="2">
        <f t="shared" si="8"/>
        <v>0.05</v>
      </c>
      <c r="AG3" s="2">
        <f t="shared" si="9"/>
        <v>3.3557046979865772E-2</v>
      </c>
      <c r="AH3" s="2">
        <f t="shared" si="10"/>
        <v>2.7972027972027972E-2</v>
      </c>
      <c r="AI3" s="2">
        <f t="shared" si="11"/>
        <v>5.4421768707482991E-2</v>
      </c>
      <c r="AJ3" s="2">
        <f t="shared" si="12"/>
        <v>5.3846153846153849E-2</v>
      </c>
      <c r="AK3" s="2">
        <f t="shared" si="13"/>
        <v>3.7735849056603772E-2</v>
      </c>
      <c r="AL3" s="2">
        <f t="shared" si="14"/>
        <v>1.4184397163120567E-2</v>
      </c>
      <c r="AM3" s="2">
        <f t="shared" si="15"/>
        <v>3.2258064516129031E-2</v>
      </c>
      <c r="AN3" s="2">
        <f t="shared" si="16"/>
        <v>3.787878787878788E-2</v>
      </c>
      <c r="AO3" s="2">
        <f t="shared" si="17"/>
        <v>3.9735099337748346E-2</v>
      </c>
      <c r="AP3" s="2">
        <f t="shared" si="18"/>
        <v>6.2893081761006293E-3</v>
      </c>
      <c r="AQ3" s="2">
        <f t="shared" si="19"/>
        <v>1.7647058823529412E-2</v>
      </c>
      <c r="AR3" s="2">
        <f t="shared" ref="AR3:AR66" si="69">V3/DK3</f>
        <v>2.197802197802198E-2</v>
      </c>
      <c r="AS3" s="2">
        <f t="shared" ref="AS3:AS66" si="70">W3/DL3</f>
        <v>5.2631578947368418E-2</v>
      </c>
      <c r="AT3" s="15">
        <f t="shared" si="20"/>
        <v>0.16666666666666666</v>
      </c>
      <c r="AU3" s="15">
        <f t="shared" si="21"/>
        <v>0.33333333333333331</v>
      </c>
      <c r="AV3" s="15">
        <f t="shared" si="22"/>
        <v>0.25</v>
      </c>
      <c r="AW3" s="15">
        <f t="shared" si="23"/>
        <v>8.3333333333333329E-2</v>
      </c>
      <c r="AX3" s="15">
        <f t="shared" si="24"/>
        <v>0.33333333333333331</v>
      </c>
      <c r="AY3" s="15">
        <f t="shared" si="25"/>
        <v>0.16666666666666666</v>
      </c>
      <c r="AZ3" s="15">
        <f t="shared" si="26"/>
        <v>0.33333333333333331</v>
      </c>
      <c r="BA3" s="15">
        <f t="shared" si="27"/>
        <v>0.33333333333333331</v>
      </c>
      <c r="BB3" s="15">
        <f t="shared" si="28"/>
        <v>0.58333333333333337</v>
      </c>
      <c r="BC3" s="15">
        <f t="shared" si="29"/>
        <v>0.41666666666666669</v>
      </c>
      <c r="BD3" s="15">
        <f t="shared" si="30"/>
        <v>0.33333333333333331</v>
      </c>
      <c r="BE3" s="15">
        <f t="shared" si="31"/>
        <v>0.66666666666666663</v>
      </c>
      <c r="BF3" s="15">
        <f t="shared" si="32"/>
        <v>0.58333333333333337</v>
      </c>
      <c r="BG3" s="15">
        <f t="shared" si="33"/>
        <v>0.5</v>
      </c>
      <c r="BH3" s="15">
        <f t="shared" si="34"/>
        <v>0.16666666666666666</v>
      </c>
      <c r="BI3" s="15">
        <f t="shared" si="35"/>
        <v>0.33333333333333331</v>
      </c>
      <c r="BJ3" s="15">
        <f t="shared" si="36"/>
        <v>0.41666666666666669</v>
      </c>
      <c r="BK3" s="15">
        <f t="shared" si="37"/>
        <v>0.5</v>
      </c>
      <c r="BL3" s="15">
        <f t="shared" si="38"/>
        <v>8.3333333333333329E-2</v>
      </c>
      <c r="BM3" s="15">
        <f t="shared" si="39"/>
        <v>0.25</v>
      </c>
      <c r="BN3" s="15">
        <f t="shared" si="40"/>
        <v>0.33333333333333331</v>
      </c>
      <c r="BO3" s="15">
        <f t="shared" si="41"/>
        <v>1</v>
      </c>
      <c r="BP3" s="2">
        <f t="shared" si="42"/>
        <v>0.1846153846153846</v>
      </c>
      <c r="BQ3" s="2">
        <f t="shared" si="43"/>
        <v>0.38709677419354838</v>
      </c>
      <c r="BR3" s="2">
        <f t="shared" si="44"/>
        <v>0.27480916030534353</v>
      </c>
      <c r="BS3" s="2">
        <f t="shared" si="45"/>
        <v>0.10619469026548674</v>
      </c>
      <c r="BT3" s="2">
        <f t="shared" si="46"/>
        <v>0.3529411764705882</v>
      </c>
      <c r="BU3" s="2">
        <f t="shared" si="47"/>
        <v>0.192</v>
      </c>
      <c r="BV3" s="2">
        <f t="shared" si="48"/>
        <v>0.3692307692307692</v>
      </c>
      <c r="BW3" s="2">
        <f t="shared" si="49"/>
        <v>0.38709677419354838</v>
      </c>
      <c r="BX3" s="2">
        <f t="shared" si="50"/>
        <v>0.6</v>
      </c>
      <c r="BY3" s="2">
        <f t="shared" si="51"/>
        <v>0.40268456375838929</v>
      </c>
      <c r="BZ3" s="2">
        <f t="shared" si="52"/>
        <v>0.33566433566433568</v>
      </c>
      <c r="CA3" s="2">
        <f t="shared" si="53"/>
        <v>0.65306122448979587</v>
      </c>
      <c r="CB3" s="2">
        <f t="shared" si="54"/>
        <v>0.64615384615384608</v>
      </c>
      <c r="CC3" s="2">
        <f t="shared" si="55"/>
        <v>0.45283018867924529</v>
      </c>
      <c r="CD3" s="2">
        <f t="shared" si="56"/>
        <v>0.1702127659574468</v>
      </c>
      <c r="CE3" s="2">
        <f t="shared" si="57"/>
        <v>0.38709677419354838</v>
      </c>
      <c r="CF3" s="2">
        <f t="shared" si="58"/>
        <v>0.45454545454545453</v>
      </c>
      <c r="CG3" s="2">
        <f t="shared" si="59"/>
        <v>0.47682119205298013</v>
      </c>
      <c r="CH3" s="2">
        <f t="shared" si="60"/>
        <v>7.5471698113207544E-2</v>
      </c>
      <c r="CI3" s="2">
        <f t="shared" si="61"/>
        <v>0.21176470588235294</v>
      </c>
      <c r="CJ3" s="2">
        <f t="shared" si="62"/>
        <v>0.26373626373626374</v>
      </c>
      <c r="CK3" s="2">
        <f t="shared" si="63"/>
        <v>0.31578947368421051</v>
      </c>
      <c r="CL3" s="26">
        <f t="shared" si="64"/>
        <v>0.34126984126984122</v>
      </c>
      <c r="CM3" s="27">
        <f t="shared" ref="CM3:CM66" si="71">CL3/AVERAGE(EI3:FC3)</f>
        <v>2.9251700680272101E-2</v>
      </c>
      <c r="CN3" s="27">
        <f t="shared" si="65"/>
        <v>1.3225043434341908E-2</v>
      </c>
      <c r="CO3" s="27">
        <f t="shared" si="66"/>
        <v>5.2631578947368418E-2</v>
      </c>
      <c r="CP3" s="27">
        <f t="shared" si="67"/>
        <v>3.5305747775737889E-2</v>
      </c>
      <c r="CQ3" s="17">
        <v>130</v>
      </c>
      <c r="CR3" s="17">
        <v>124</v>
      </c>
      <c r="CS3" s="17">
        <v>131</v>
      </c>
      <c r="CT3">
        <v>113</v>
      </c>
      <c r="CU3">
        <v>136</v>
      </c>
      <c r="CV3">
        <v>125</v>
      </c>
      <c r="CW3">
        <v>130</v>
      </c>
      <c r="CX3">
        <v>124</v>
      </c>
      <c r="CY3">
        <v>140</v>
      </c>
      <c r="CZ3">
        <v>149</v>
      </c>
      <c r="DA3">
        <v>143</v>
      </c>
      <c r="DB3">
        <v>147</v>
      </c>
      <c r="DC3">
        <v>130</v>
      </c>
      <c r="DD3">
        <v>159</v>
      </c>
      <c r="DE3">
        <v>141</v>
      </c>
      <c r="DF3">
        <v>124</v>
      </c>
      <c r="DG3">
        <v>132</v>
      </c>
      <c r="DH3">
        <v>151</v>
      </c>
      <c r="DI3">
        <v>159</v>
      </c>
      <c r="DJ3">
        <v>170</v>
      </c>
      <c r="DK3">
        <v>182</v>
      </c>
      <c r="DL3">
        <v>114</v>
      </c>
      <c r="DM3">
        <v>21498</v>
      </c>
      <c r="DN3">
        <v>22388</v>
      </c>
      <c r="DO3">
        <v>22706</v>
      </c>
      <c r="DP3">
        <v>23231</v>
      </c>
      <c r="DQ3">
        <v>23625</v>
      </c>
      <c r="DR3">
        <v>24170</v>
      </c>
      <c r="DS3">
        <v>24826</v>
      </c>
      <c r="DT3">
        <v>25521</v>
      </c>
      <c r="DU3">
        <v>26189</v>
      </c>
      <c r="DV3">
        <v>26720</v>
      </c>
      <c r="DW3">
        <v>27077</v>
      </c>
      <c r="DX3">
        <v>27070</v>
      </c>
      <c r="DY3">
        <v>26915</v>
      </c>
      <c r="DZ3">
        <v>26926</v>
      </c>
      <c r="EA3">
        <v>26895</v>
      </c>
      <c r="EB3">
        <v>27012</v>
      </c>
      <c r="EC3">
        <v>27003</v>
      </c>
      <c r="ED3">
        <v>26967</v>
      </c>
      <c r="EE3">
        <v>27066</v>
      </c>
      <c r="EF3">
        <v>27488</v>
      </c>
      <c r="EG3">
        <v>28089</v>
      </c>
      <c r="EH3">
        <v>28324</v>
      </c>
      <c r="EI3" s="29">
        <f t="shared" ref="EI3:EI66" si="72">CQ3/12</f>
        <v>10.833333333333334</v>
      </c>
      <c r="EJ3" s="29">
        <f t="shared" ref="EJ3:EJ66" si="73">CR3/12</f>
        <v>10.333333333333334</v>
      </c>
      <c r="EK3" s="29">
        <f t="shared" ref="EK3:EK66" si="74">CS3/12</f>
        <v>10.916666666666666</v>
      </c>
      <c r="EL3" s="29">
        <f t="shared" ref="EL3:EL66" si="75">CT3/12</f>
        <v>9.4166666666666661</v>
      </c>
      <c r="EM3" s="29">
        <f t="shared" ref="EM3:EM66" si="76">CU3/12</f>
        <v>11.333333333333334</v>
      </c>
      <c r="EN3" s="29">
        <f t="shared" ref="EN3:EN66" si="77">CV3/12</f>
        <v>10.416666666666666</v>
      </c>
      <c r="EO3" s="29">
        <f t="shared" ref="EO3:EO66" si="78">CW3/12</f>
        <v>10.833333333333334</v>
      </c>
      <c r="EP3" s="29">
        <f t="shared" ref="EP3:EP66" si="79">CX3/12</f>
        <v>10.333333333333334</v>
      </c>
      <c r="EQ3" s="29">
        <f t="shared" ref="EQ3:EQ66" si="80">CY3/12</f>
        <v>11.666666666666666</v>
      </c>
      <c r="ER3" s="29">
        <f t="shared" ref="ER3:ER66" si="81">CZ3/12</f>
        <v>12.416666666666666</v>
      </c>
      <c r="ES3" s="29">
        <f t="shared" ref="ES3:ES66" si="82">DA3/12</f>
        <v>11.916666666666666</v>
      </c>
      <c r="ET3" s="29">
        <f t="shared" ref="ET3:ET66" si="83">DB3/12</f>
        <v>12.25</v>
      </c>
      <c r="EU3" s="29">
        <f t="shared" ref="EU3:EU66" si="84">DC3/12</f>
        <v>10.833333333333334</v>
      </c>
      <c r="EV3" s="29">
        <f t="shared" ref="EV3:EV66" si="85">DD3/12</f>
        <v>13.25</v>
      </c>
      <c r="EW3" s="29">
        <f t="shared" ref="EW3:EW66" si="86">DE3/12</f>
        <v>11.75</v>
      </c>
      <c r="EX3" s="29">
        <f t="shared" ref="EX3:EX66" si="87">DF3/12</f>
        <v>10.333333333333334</v>
      </c>
      <c r="EY3" s="29">
        <f t="shared" ref="EY3:EY66" si="88">DG3/12</f>
        <v>11</v>
      </c>
      <c r="EZ3" s="29">
        <f t="shared" ref="EZ3:EZ66" si="89">DH3/12</f>
        <v>12.583333333333334</v>
      </c>
      <c r="FA3" s="29">
        <f t="shared" ref="FA3:FA66" si="90">DI3/12</f>
        <v>13.25</v>
      </c>
      <c r="FB3" s="29">
        <f t="shared" ref="FB3:FB66" si="91">DJ3/12</f>
        <v>14.166666666666666</v>
      </c>
      <c r="FC3" s="29">
        <f t="shared" ref="FC3:FC66" si="92">DK3/12</f>
        <v>15.166666666666666</v>
      </c>
      <c r="FD3" s="29">
        <f t="shared" ref="FD3:FD66" si="93">DL3/6</f>
        <v>19</v>
      </c>
      <c r="FE3" s="29">
        <f>AVERAGE(CQ3:DK3)/12</f>
        <v>11.666666666666666</v>
      </c>
      <c r="FF3">
        <v>1</v>
      </c>
    </row>
    <row r="4" spans="1:162" x14ac:dyDescent="0.25">
      <c r="A4" s="17" t="s">
        <v>699</v>
      </c>
      <c r="B4" s="13">
        <v>12</v>
      </c>
      <c r="C4" s="13">
        <v>29</v>
      </c>
      <c r="D4" s="13">
        <v>16</v>
      </c>
      <c r="E4" s="13">
        <v>12</v>
      </c>
      <c r="F4" s="13">
        <v>13</v>
      </c>
      <c r="G4" s="13">
        <v>15</v>
      </c>
      <c r="H4" s="13">
        <v>5</v>
      </c>
      <c r="I4" s="13">
        <v>10</v>
      </c>
      <c r="J4" s="13">
        <v>25</v>
      </c>
      <c r="K4" s="13">
        <v>12</v>
      </c>
      <c r="L4" s="13">
        <v>10</v>
      </c>
      <c r="M4" s="13">
        <v>33</v>
      </c>
      <c r="N4" s="13">
        <v>30</v>
      </c>
      <c r="O4" s="13">
        <v>12</v>
      </c>
      <c r="P4" s="13">
        <v>12</v>
      </c>
      <c r="Q4" s="13">
        <v>24</v>
      </c>
      <c r="R4" s="13">
        <v>13</v>
      </c>
      <c r="S4" s="13">
        <v>11</v>
      </c>
      <c r="T4" s="13">
        <v>15</v>
      </c>
      <c r="U4" s="13">
        <v>15</v>
      </c>
      <c r="V4" s="15">
        <v>31</v>
      </c>
      <c r="W4" s="15">
        <v>59</v>
      </c>
      <c r="X4" s="2">
        <f t="shared" si="0"/>
        <v>7.6093849080532657E-3</v>
      </c>
      <c r="Y4" s="2">
        <f t="shared" si="1"/>
        <v>1.8554062699936022E-2</v>
      </c>
      <c r="Z4" s="2">
        <f t="shared" si="2"/>
        <v>1.0126582278481013E-2</v>
      </c>
      <c r="AA4" s="2">
        <f t="shared" si="3"/>
        <v>7.7972709551656916E-3</v>
      </c>
      <c r="AB4" s="2">
        <f t="shared" si="4"/>
        <v>8.5470085470085479E-3</v>
      </c>
      <c r="AC4" s="2">
        <f t="shared" si="5"/>
        <v>9.7465886939571145E-3</v>
      </c>
      <c r="AD4" s="2">
        <f t="shared" si="6"/>
        <v>3.0102347983142685E-3</v>
      </c>
      <c r="AE4" s="2">
        <f t="shared" si="7"/>
        <v>5.8445353594389245E-3</v>
      </c>
      <c r="AF4" s="2">
        <f t="shared" si="8"/>
        <v>1.5356265356265357E-2</v>
      </c>
      <c r="AG4" s="2">
        <f t="shared" si="9"/>
        <v>7.0175438596491229E-3</v>
      </c>
      <c r="AH4" s="2">
        <f t="shared" si="10"/>
        <v>5.5617352614015575E-3</v>
      </c>
      <c r="AI4" s="2">
        <f t="shared" si="11"/>
        <v>1.8446059250978201E-2</v>
      </c>
      <c r="AJ4" s="2">
        <f t="shared" si="12"/>
        <v>1.7513134851138354E-2</v>
      </c>
      <c r="AK4" s="2">
        <f t="shared" si="13"/>
        <v>6.5430752453653216E-3</v>
      </c>
      <c r="AL4" s="2">
        <f t="shared" si="14"/>
        <v>5.9642147117296221E-3</v>
      </c>
      <c r="AM4" s="2">
        <f t="shared" si="15"/>
        <v>1.078167115902965E-2</v>
      </c>
      <c r="AN4" s="2">
        <f t="shared" si="16"/>
        <v>5.9279525763793889E-3</v>
      </c>
      <c r="AO4" s="2">
        <f t="shared" si="17"/>
        <v>4.8823790501553487E-3</v>
      </c>
      <c r="AP4" s="2">
        <f t="shared" si="18"/>
        <v>6.3051702395964691E-3</v>
      </c>
      <c r="AQ4" s="2">
        <f t="shared" si="19"/>
        <v>7.1633237822349575E-3</v>
      </c>
      <c r="AR4" s="2">
        <f t="shared" si="69"/>
        <v>1.8463371054198929E-2</v>
      </c>
      <c r="AS4" s="2">
        <f t="shared" si="70"/>
        <v>5.1259774109470024E-2</v>
      </c>
      <c r="AT4" s="15">
        <f t="shared" si="20"/>
        <v>1</v>
      </c>
      <c r="AU4" s="15">
        <f t="shared" si="21"/>
        <v>2.4166666666666665</v>
      </c>
      <c r="AV4" s="15">
        <f t="shared" si="22"/>
        <v>1.3333333333333333</v>
      </c>
      <c r="AW4" s="15">
        <f t="shared" si="23"/>
        <v>1</v>
      </c>
      <c r="AX4" s="15">
        <f t="shared" si="24"/>
        <v>1.0833333333333333</v>
      </c>
      <c r="AY4" s="15">
        <f t="shared" si="25"/>
        <v>1.25</v>
      </c>
      <c r="AZ4" s="15">
        <f t="shared" si="26"/>
        <v>0.41666666666666669</v>
      </c>
      <c r="BA4" s="15">
        <f t="shared" si="27"/>
        <v>0.83333333333333337</v>
      </c>
      <c r="BB4" s="15">
        <f t="shared" si="28"/>
        <v>2.0833333333333335</v>
      </c>
      <c r="BC4" s="15">
        <f t="shared" si="29"/>
        <v>1</v>
      </c>
      <c r="BD4" s="15">
        <f t="shared" si="30"/>
        <v>0.83333333333333337</v>
      </c>
      <c r="BE4" s="15">
        <f t="shared" si="31"/>
        <v>2.75</v>
      </c>
      <c r="BF4" s="15">
        <f t="shared" si="32"/>
        <v>2.5</v>
      </c>
      <c r="BG4" s="15">
        <f t="shared" si="33"/>
        <v>1</v>
      </c>
      <c r="BH4" s="15">
        <f t="shared" si="34"/>
        <v>1</v>
      </c>
      <c r="BI4" s="15">
        <f t="shared" si="35"/>
        <v>2</v>
      </c>
      <c r="BJ4" s="15">
        <f t="shared" si="36"/>
        <v>1.0833333333333333</v>
      </c>
      <c r="BK4" s="15">
        <f t="shared" si="37"/>
        <v>0.91666666666666663</v>
      </c>
      <c r="BL4" s="15">
        <f t="shared" si="38"/>
        <v>1.25</v>
      </c>
      <c r="BM4" s="15">
        <f t="shared" si="39"/>
        <v>1.25</v>
      </c>
      <c r="BN4" s="15">
        <f t="shared" si="40"/>
        <v>2.5833333333333335</v>
      </c>
      <c r="BO4" s="15">
        <f t="shared" si="41"/>
        <v>9.8333333333333339</v>
      </c>
      <c r="BP4" s="2">
        <f t="shared" si="42"/>
        <v>9.1312618896639192E-2</v>
      </c>
      <c r="BQ4" s="2">
        <f t="shared" si="43"/>
        <v>0.22264875239923224</v>
      </c>
      <c r="BR4" s="2">
        <f t="shared" si="44"/>
        <v>0.12151898734177216</v>
      </c>
      <c r="BS4" s="2">
        <f t="shared" si="45"/>
        <v>9.3567251461988299E-2</v>
      </c>
      <c r="BT4" s="2">
        <f t="shared" si="46"/>
        <v>0.10256410256410256</v>
      </c>
      <c r="BU4" s="2">
        <f t="shared" si="47"/>
        <v>0.11695906432748537</v>
      </c>
      <c r="BV4" s="2">
        <f t="shared" si="48"/>
        <v>3.6122817579771226E-2</v>
      </c>
      <c r="BW4" s="2">
        <f t="shared" si="49"/>
        <v>7.0134424313267094E-2</v>
      </c>
      <c r="BX4" s="2">
        <f t="shared" si="50"/>
        <v>0.1842751842751843</v>
      </c>
      <c r="BY4" s="2">
        <f t="shared" si="51"/>
        <v>8.4210526315789472E-2</v>
      </c>
      <c r="BZ4" s="2">
        <f t="shared" si="52"/>
        <v>6.6740823136818686E-2</v>
      </c>
      <c r="CA4" s="2">
        <f t="shared" si="53"/>
        <v>0.2213527110117384</v>
      </c>
      <c r="CB4" s="2">
        <f t="shared" si="54"/>
        <v>0.21015761821366025</v>
      </c>
      <c r="CC4" s="2">
        <f t="shared" si="55"/>
        <v>7.8516902944383862E-2</v>
      </c>
      <c r="CD4" s="2">
        <f t="shared" si="56"/>
        <v>7.1570576540755465E-2</v>
      </c>
      <c r="CE4" s="2">
        <f t="shared" si="57"/>
        <v>0.1293800539083558</v>
      </c>
      <c r="CF4" s="2">
        <f t="shared" si="58"/>
        <v>7.1135430916552667E-2</v>
      </c>
      <c r="CG4" s="2">
        <f t="shared" si="59"/>
        <v>5.8588548601864181E-2</v>
      </c>
      <c r="CH4" s="2">
        <f t="shared" si="60"/>
        <v>7.5662042875157626E-2</v>
      </c>
      <c r="CI4" s="2">
        <f t="shared" si="61"/>
        <v>8.5959885386819479E-2</v>
      </c>
      <c r="CJ4" s="2">
        <f t="shared" si="62"/>
        <v>0.22156045265038715</v>
      </c>
      <c r="CK4" s="2">
        <f t="shared" si="63"/>
        <v>0.30755864465682015</v>
      </c>
      <c r="CL4" s="26">
        <f t="shared" si="64"/>
        <v>1.4087301587301588</v>
      </c>
      <c r="CM4" s="27">
        <f t="shared" si="71"/>
        <v>9.3423511145030152E-3</v>
      </c>
      <c r="CN4" s="27">
        <f t="shared" si="65"/>
        <v>8.479207623627999E-3</v>
      </c>
      <c r="CO4" s="27">
        <f t="shared" si="66"/>
        <v>5.1259774109470024E-2</v>
      </c>
      <c r="CP4" s="27">
        <f t="shared" si="67"/>
        <v>5.5168441407375E-2</v>
      </c>
      <c r="CQ4" s="17">
        <v>1577</v>
      </c>
      <c r="CR4" s="17">
        <v>1563</v>
      </c>
      <c r="CS4" s="17">
        <v>1580</v>
      </c>
      <c r="CT4">
        <v>1539</v>
      </c>
      <c r="CU4">
        <v>1521</v>
      </c>
      <c r="CV4">
        <v>1539</v>
      </c>
      <c r="CW4">
        <v>1661</v>
      </c>
      <c r="CX4">
        <v>1711</v>
      </c>
      <c r="CY4">
        <v>1628</v>
      </c>
      <c r="CZ4">
        <v>1710</v>
      </c>
      <c r="DA4">
        <v>1798</v>
      </c>
      <c r="DB4">
        <v>1789</v>
      </c>
      <c r="DC4">
        <v>1713</v>
      </c>
      <c r="DD4">
        <v>1834</v>
      </c>
      <c r="DE4">
        <v>2012</v>
      </c>
      <c r="DF4">
        <v>2226</v>
      </c>
      <c r="DG4">
        <v>2193</v>
      </c>
      <c r="DH4">
        <v>2253</v>
      </c>
      <c r="DI4">
        <v>2379</v>
      </c>
      <c r="DJ4">
        <v>2094</v>
      </c>
      <c r="DK4">
        <v>1679</v>
      </c>
      <c r="DL4">
        <v>1151</v>
      </c>
      <c r="DM4">
        <v>147075</v>
      </c>
      <c r="DN4">
        <v>148692</v>
      </c>
      <c r="DO4">
        <v>150121</v>
      </c>
      <c r="DP4">
        <v>151632</v>
      </c>
      <c r="DQ4">
        <v>153710</v>
      </c>
      <c r="DR4">
        <v>156846</v>
      </c>
      <c r="DS4">
        <v>160437</v>
      </c>
      <c r="DT4">
        <v>163946</v>
      </c>
      <c r="DU4">
        <v>166648</v>
      </c>
      <c r="DV4">
        <v>168495</v>
      </c>
      <c r="DW4">
        <v>168464</v>
      </c>
      <c r="DX4">
        <v>168957</v>
      </c>
      <c r="DY4">
        <v>169311</v>
      </c>
      <c r="DZ4">
        <v>169477</v>
      </c>
      <c r="EA4">
        <v>170004</v>
      </c>
      <c r="EB4">
        <v>171285</v>
      </c>
      <c r="EC4">
        <v>174016</v>
      </c>
      <c r="ED4">
        <v>176637</v>
      </c>
      <c r="EE4">
        <v>178953</v>
      </c>
      <c r="EF4">
        <v>182218</v>
      </c>
      <c r="EG4">
        <v>179900</v>
      </c>
      <c r="EH4">
        <v>178242</v>
      </c>
      <c r="EI4" s="29">
        <f t="shared" si="72"/>
        <v>131.41666666666666</v>
      </c>
      <c r="EJ4" s="29">
        <f t="shared" si="73"/>
        <v>130.25</v>
      </c>
      <c r="EK4" s="29">
        <f t="shared" si="74"/>
        <v>131.66666666666666</v>
      </c>
      <c r="EL4" s="29">
        <f t="shared" si="75"/>
        <v>128.25</v>
      </c>
      <c r="EM4" s="29">
        <f t="shared" si="76"/>
        <v>126.75</v>
      </c>
      <c r="EN4" s="29">
        <f t="shared" si="77"/>
        <v>128.25</v>
      </c>
      <c r="EO4" s="29">
        <f t="shared" si="78"/>
        <v>138.41666666666666</v>
      </c>
      <c r="EP4" s="29">
        <f t="shared" si="79"/>
        <v>142.58333333333334</v>
      </c>
      <c r="EQ4" s="29">
        <f t="shared" si="80"/>
        <v>135.66666666666666</v>
      </c>
      <c r="ER4" s="29">
        <f t="shared" si="81"/>
        <v>142.5</v>
      </c>
      <c r="ES4" s="29">
        <f t="shared" si="82"/>
        <v>149.83333333333334</v>
      </c>
      <c r="ET4" s="29">
        <f t="shared" si="83"/>
        <v>149.08333333333334</v>
      </c>
      <c r="EU4" s="29">
        <f t="shared" si="84"/>
        <v>142.75</v>
      </c>
      <c r="EV4" s="29">
        <f t="shared" si="85"/>
        <v>152.83333333333334</v>
      </c>
      <c r="EW4" s="29">
        <f t="shared" si="86"/>
        <v>167.66666666666666</v>
      </c>
      <c r="EX4" s="29">
        <f t="shared" si="87"/>
        <v>185.5</v>
      </c>
      <c r="EY4" s="29">
        <f t="shared" si="88"/>
        <v>182.75</v>
      </c>
      <c r="EZ4" s="29">
        <f t="shared" si="89"/>
        <v>187.75</v>
      </c>
      <c r="FA4" s="29">
        <f t="shared" si="90"/>
        <v>198.25</v>
      </c>
      <c r="FB4" s="29">
        <f t="shared" si="91"/>
        <v>174.5</v>
      </c>
      <c r="FC4" s="29">
        <f t="shared" si="92"/>
        <v>139.91666666666666</v>
      </c>
      <c r="FD4" s="29">
        <f t="shared" si="93"/>
        <v>191.83333333333334</v>
      </c>
      <c r="FE4" s="29">
        <f t="shared" ref="FE4:FE67" si="94">AVERAGE(CQ4:DK4)/12</f>
        <v>150.78968253968253</v>
      </c>
      <c r="FF4">
        <v>15</v>
      </c>
    </row>
    <row r="5" spans="1:162" x14ac:dyDescent="0.25">
      <c r="A5" s="17" t="s">
        <v>700</v>
      </c>
      <c r="B5" s="13">
        <v>14</v>
      </c>
      <c r="C5" s="13">
        <v>7</v>
      </c>
      <c r="D5" s="13">
        <v>11</v>
      </c>
      <c r="E5" s="13">
        <v>10</v>
      </c>
      <c r="F5" s="13">
        <v>10</v>
      </c>
      <c r="G5" s="13">
        <v>6</v>
      </c>
      <c r="H5" s="13">
        <v>6</v>
      </c>
      <c r="I5" s="13">
        <v>6</v>
      </c>
      <c r="J5" s="13">
        <v>4</v>
      </c>
      <c r="K5" s="13">
        <v>0</v>
      </c>
      <c r="L5" s="13">
        <v>3</v>
      </c>
      <c r="M5" s="13">
        <v>5</v>
      </c>
      <c r="N5" s="13">
        <v>3</v>
      </c>
      <c r="O5" s="13">
        <v>3</v>
      </c>
      <c r="P5" s="13">
        <v>6</v>
      </c>
      <c r="Q5" s="13">
        <v>5</v>
      </c>
      <c r="R5" s="13">
        <v>4</v>
      </c>
      <c r="S5" s="13">
        <v>4</v>
      </c>
      <c r="T5" s="13">
        <v>5</v>
      </c>
      <c r="U5" s="13">
        <v>1</v>
      </c>
      <c r="V5" s="15">
        <v>6</v>
      </c>
      <c r="W5" s="15">
        <v>9</v>
      </c>
      <c r="X5" s="2">
        <f t="shared" si="0"/>
        <v>7.2916666666666671E-2</v>
      </c>
      <c r="Y5" s="2">
        <f t="shared" si="1"/>
        <v>2.9166666666666667E-2</v>
      </c>
      <c r="Z5" s="2">
        <f t="shared" si="2"/>
        <v>4.9107142857142856E-2</v>
      </c>
      <c r="AA5" s="2">
        <f t="shared" si="3"/>
        <v>4.0816326530612242E-2</v>
      </c>
      <c r="AB5" s="2">
        <f t="shared" si="4"/>
        <v>4.975124378109453E-2</v>
      </c>
      <c r="AC5" s="2">
        <f t="shared" si="5"/>
        <v>3.0769230769230771E-2</v>
      </c>
      <c r="AD5" s="2">
        <f t="shared" si="6"/>
        <v>2.8169014084507043E-2</v>
      </c>
      <c r="AE5" s="2">
        <f t="shared" si="7"/>
        <v>2.9556650246305417E-2</v>
      </c>
      <c r="AF5" s="2">
        <f t="shared" si="8"/>
        <v>1.9607843137254902E-2</v>
      </c>
      <c r="AG5" s="2">
        <f t="shared" si="9"/>
        <v>0</v>
      </c>
      <c r="AH5" s="2">
        <f t="shared" si="10"/>
        <v>1.4492753623188406E-2</v>
      </c>
      <c r="AI5" s="2">
        <f t="shared" si="11"/>
        <v>2.403846153846154E-2</v>
      </c>
      <c r="AJ5" s="2">
        <f t="shared" si="12"/>
        <v>1.4999999999999999E-2</v>
      </c>
      <c r="AK5" s="2">
        <f t="shared" si="13"/>
        <v>1.7751479289940829E-2</v>
      </c>
      <c r="AL5" s="2">
        <f t="shared" si="14"/>
        <v>3.0769230769230771E-2</v>
      </c>
      <c r="AM5" s="2">
        <f t="shared" si="15"/>
        <v>2.564102564102564E-2</v>
      </c>
      <c r="AN5" s="2">
        <f t="shared" si="16"/>
        <v>2.247191011235955E-2</v>
      </c>
      <c r="AO5" s="2">
        <f t="shared" si="17"/>
        <v>1.9704433497536946E-2</v>
      </c>
      <c r="AP5" s="2">
        <f t="shared" si="18"/>
        <v>2.5125628140703519E-2</v>
      </c>
      <c r="AQ5" s="2">
        <f t="shared" si="19"/>
        <v>4.7619047619047623E-3</v>
      </c>
      <c r="AR5" s="2">
        <f t="shared" si="69"/>
        <v>3.2258064516129031E-2</v>
      </c>
      <c r="AS5" s="2">
        <f t="shared" si="70"/>
        <v>8.4112149532710276E-2</v>
      </c>
      <c r="AT5" s="15">
        <f t="shared" si="20"/>
        <v>1.1666666666666667</v>
      </c>
      <c r="AU5" s="15">
        <f t="shared" si="21"/>
        <v>0.58333333333333337</v>
      </c>
      <c r="AV5" s="15">
        <f t="shared" si="22"/>
        <v>0.91666666666666663</v>
      </c>
      <c r="AW5" s="15">
        <f t="shared" si="23"/>
        <v>0.83333333333333337</v>
      </c>
      <c r="AX5" s="15">
        <f t="shared" si="24"/>
        <v>0.83333333333333337</v>
      </c>
      <c r="AY5" s="15">
        <f t="shared" si="25"/>
        <v>0.5</v>
      </c>
      <c r="AZ5" s="15">
        <f t="shared" si="26"/>
        <v>0.5</v>
      </c>
      <c r="BA5" s="15">
        <f t="shared" si="27"/>
        <v>0.5</v>
      </c>
      <c r="BB5" s="15">
        <f t="shared" si="28"/>
        <v>0.33333333333333331</v>
      </c>
      <c r="BC5" s="15">
        <f t="shared" si="29"/>
        <v>0</v>
      </c>
      <c r="BD5" s="15">
        <f t="shared" si="30"/>
        <v>0.25</v>
      </c>
      <c r="BE5" s="15">
        <f t="shared" si="31"/>
        <v>0.41666666666666669</v>
      </c>
      <c r="BF5" s="15">
        <f t="shared" si="32"/>
        <v>0.25</v>
      </c>
      <c r="BG5" s="15">
        <f t="shared" si="33"/>
        <v>0.25</v>
      </c>
      <c r="BH5" s="15">
        <f t="shared" si="34"/>
        <v>0.5</v>
      </c>
      <c r="BI5" s="15">
        <f t="shared" si="35"/>
        <v>0.41666666666666669</v>
      </c>
      <c r="BJ5" s="15">
        <f t="shared" si="36"/>
        <v>0.33333333333333331</v>
      </c>
      <c r="BK5" s="15">
        <f t="shared" si="37"/>
        <v>0.33333333333333331</v>
      </c>
      <c r="BL5" s="15">
        <f t="shared" si="38"/>
        <v>0.41666666666666669</v>
      </c>
      <c r="BM5" s="15">
        <f t="shared" si="39"/>
        <v>8.3333333333333329E-2</v>
      </c>
      <c r="BN5" s="15">
        <f t="shared" si="40"/>
        <v>0.5</v>
      </c>
      <c r="BO5" s="15">
        <f t="shared" si="41"/>
        <v>1.5</v>
      </c>
      <c r="BP5" s="2">
        <f t="shared" si="42"/>
        <v>0.875</v>
      </c>
      <c r="BQ5" s="2">
        <f t="shared" si="43"/>
        <v>0.35</v>
      </c>
      <c r="BR5" s="2">
        <f t="shared" si="44"/>
        <v>0.5892857142857143</v>
      </c>
      <c r="BS5" s="2">
        <f t="shared" si="45"/>
        <v>0.48979591836734693</v>
      </c>
      <c r="BT5" s="2">
        <f t="shared" si="46"/>
        <v>0.59701492537313428</v>
      </c>
      <c r="BU5" s="2">
        <f t="shared" si="47"/>
        <v>0.36923076923076925</v>
      </c>
      <c r="BV5" s="2">
        <f t="shared" si="48"/>
        <v>0.3380281690140845</v>
      </c>
      <c r="BW5" s="2">
        <f t="shared" si="49"/>
        <v>0.35467980295566498</v>
      </c>
      <c r="BX5" s="2">
        <f t="shared" si="50"/>
        <v>0.23529411764705882</v>
      </c>
      <c r="BY5" s="2">
        <f t="shared" si="51"/>
        <v>0</v>
      </c>
      <c r="BZ5" s="2">
        <f t="shared" si="52"/>
        <v>0.17391304347826086</v>
      </c>
      <c r="CA5" s="2">
        <f t="shared" si="53"/>
        <v>0.28846153846153849</v>
      </c>
      <c r="CB5" s="2">
        <f t="shared" si="54"/>
        <v>0.18</v>
      </c>
      <c r="CC5" s="2">
        <f t="shared" si="55"/>
        <v>0.21301775147928992</v>
      </c>
      <c r="CD5" s="2">
        <f t="shared" si="56"/>
        <v>0.36923076923076925</v>
      </c>
      <c r="CE5" s="2">
        <f t="shared" si="57"/>
        <v>0.30769230769230771</v>
      </c>
      <c r="CF5" s="2">
        <f t="shared" si="58"/>
        <v>0.2696629213483146</v>
      </c>
      <c r="CG5" s="2">
        <f t="shared" si="59"/>
        <v>0.23645320197044334</v>
      </c>
      <c r="CH5" s="2">
        <f t="shared" si="60"/>
        <v>0.30150753768844224</v>
      </c>
      <c r="CI5" s="2">
        <f t="shared" si="61"/>
        <v>5.7142857142857141E-2</v>
      </c>
      <c r="CJ5" s="2">
        <f t="shared" si="62"/>
        <v>0.38709677419354838</v>
      </c>
      <c r="CK5" s="2">
        <f t="shared" si="63"/>
        <v>0.50467289719626174</v>
      </c>
      <c r="CL5" s="26">
        <f t="shared" si="64"/>
        <v>0.47222222222222227</v>
      </c>
      <c r="CM5" s="27">
        <f t="shared" si="71"/>
        <v>2.794083118102841E-2</v>
      </c>
      <c r="CN5" s="27">
        <f t="shared" si="65"/>
        <v>1.7064983457004274E-2</v>
      </c>
      <c r="CO5" s="27">
        <f t="shared" si="66"/>
        <v>8.411214953271029E-2</v>
      </c>
      <c r="CP5" s="27">
        <f t="shared" si="67"/>
        <v>5.2427388067526476E-2</v>
      </c>
      <c r="CQ5" s="17">
        <v>192</v>
      </c>
      <c r="CR5" s="17">
        <v>240</v>
      </c>
      <c r="CS5" s="17">
        <v>224</v>
      </c>
      <c r="CT5">
        <v>245</v>
      </c>
      <c r="CU5">
        <v>201</v>
      </c>
      <c r="CV5">
        <v>195</v>
      </c>
      <c r="CW5">
        <v>213</v>
      </c>
      <c r="CX5">
        <v>203</v>
      </c>
      <c r="CY5">
        <v>204</v>
      </c>
      <c r="CZ5">
        <v>192</v>
      </c>
      <c r="DA5">
        <v>207</v>
      </c>
      <c r="DB5">
        <v>208</v>
      </c>
      <c r="DC5">
        <v>200</v>
      </c>
      <c r="DD5">
        <v>169</v>
      </c>
      <c r="DE5">
        <v>195</v>
      </c>
      <c r="DF5">
        <v>195</v>
      </c>
      <c r="DG5">
        <v>178</v>
      </c>
      <c r="DH5">
        <v>203</v>
      </c>
      <c r="DI5">
        <v>199</v>
      </c>
      <c r="DJ5">
        <v>210</v>
      </c>
      <c r="DK5">
        <v>186</v>
      </c>
      <c r="DL5">
        <v>107</v>
      </c>
      <c r="DM5">
        <v>25767</v>
      </c>
      <c r="DN5">
        <v>26110</v>
      </c>
      <c r="DO5">
        <v>26159</v>
      </c>
      <c r="DP5">
        <v>26511</v>
      </c>
      <c r="DQ5">
        <v>27062</v>
      </c>
      <c r="DR5">
        <v>27670</v>
      </c>
      <c r="DS5">
        <v>28002</v>
      </c>
      <c r="DT5">
        <v>28461</v>
      </c>
      <c r="DU5">
        <v>28837</v>
      </c>
      <c r="DV5">
        <v>28964</v>
      </c>
      <c r="DW5">
        <v>28919</v>
      </c>
      <c r="DX5">
        <v>28479</v>
      </c>
      <c r="DY5">
        <v>28385</v>
      </c>
      <c r="DZ5">
        <v>27083</v>
      </c>
      <c r="EA5">
        <v>27278</v>
      </c>
      <c r="EB5">
        <v>27317</v>
      </c>
      <c r="EC5">
        <v>27325</v>
      </c>
      <c r="ED5">
        <v>27498</v>
      </c>
      <c r="EE5">
        <v>27808</v>
      </c>
      <c r="EF5">
        <v>28083</v>
      </c>
      <c r="EG5">
        <v>28455</v>
      </c>
      <c r="EH5">
        <v>28611</v>
      </c>
      <c r="EI5" s="29">
        <f t="shared" si="72"/>
        <v>16</v>
      </c>
      <c r="EJ5" s="29">
        <f t="shared" si="73"/>
        <v>20</v>
      </c>
      <c r="EK5" s="29">
        <f t="shared" si="74"/>
        <v>18.666666666666668</v>
      </c>
      <c r="EL5" s="29">
        <f t="shared" si="75"/>
        <v>20.416666666666668</v>
      </c>
      <c r="EM5" s="29">
        <f t="shared" si="76"/>
        <v>16.75</v>
      </c>
      <c r="EN5" s="29">
        <f t="shared" si="77"/>
        <v>16.25</v>
      </c>
      <c r="EO5" s="29">
        <f t="shared" si="78"/>
        <v>17.75</v>
      </c>
      <c r="EP5" s="29">
        <f t="shared" si="79"/>
        <v>16.916666666666668</v>
      </c>
      <c r="EQ5" s="29">
        <f t="shared" si="80"/>
        <v>17</v>
      </c>
      <c r="ER5" s="29">
        <f t="shared" si="81"/>
        <v>16</v>
      </c>
      <c r="ES5" s="29">
        <f t="shared" si="82"/>
        <v>17.25</v>
      </c>
      <c r="ET5" s="29">
        <f t="shared" si="83"/>
        <v>17.333333333333332</v>
      </c>
      <c r="EU5" s="29">
        <f t="shared" si="84"/>
        <v>16.666666666666668</v>
      </c>
      <c r="EV5" s="29">
        <f t="shared" si="85"/>
        <v>14.083333333333334</v>
      </c>
      <c r="EW5" s="29">
        <f t="shared" si="86"/>
        <v>16.25</v>
      </c>
      <c r="EX5" s="29">
        <f t="shared" si="87"/>
        <v>16.25</v>
      </c>
      <c r="EY5" s="29">
        <f t="shared" si="88"/>
        <v>14.833333333333334</v>
      </c>
      <c r="EZ5" s="29">
        <f t="shared" si="89"/>
        <v>16.916666666666668</v>
      </c>
      <c r="FA5" s="29">
        <f t="shared" si="90"/>
        <v>16.583333333333332</v>
      </c>
      <c r="FB5" s="29">
        <f t="shared" si="91"/>
        <v>17.5</v>
      </c>
      <c r="FC5" s="29">
        <f t="shared" si="92"/>
        <v>15.5</v>
      </c>
      <c r="FD5" s="29">
        <f t="shared" si="93"/>
        <v>17.833333333333332</v>
      </c>
      <c r="FE5" s="29">
        <f t="shared" si="94"/>
        <v>16.900793650793648</v>
      </c>
      <c r="FF5">
        <v>2</v>
      </c>
    </row>
    <row r="6" spans="1:162" x14ac:dyDescent="0.25">
      <c r="A6" s="17" t="s">
        <v>701</v>
      </c>
      <c r="B6" s="13">
        <v>17</v>
      </c>
      <c r="C6" s="13">
        <v>30</v>
      </c>
      <c r="D6" s="13">
        <v>20</v>
      </c>
      <c r="E6" s="13">
        <v>23</v>
      </c>
      <c r="F6" s="13">
        <v>38</v>
      </c>
      <c r="G6" s="13">
        <v>49</v>
      </c>
      <c r="H6" s="13">
        <v>38</v>
      </c>
      <c r="I6" s="13">
        <v>39</v>
      </c>
      <c r="J6" s="13">
        <v>36</v>
      </c>
      <c r="K6" s="13">
        <v>25</v>
      </c>
      <c r="L6" s="13">
        <v>48</v>
      </c>
      <c r="M6" s="13">
        <v>56</v>
      </c>
      <c r="N6" s="13">
        <v>62</v>
      </c>
      <c r="O6" s="13">
        <v>61</v>
      </c>
      <c r="P6" s="13">
        <v>68</v>
      </c>
      <c r="Q6" s="13">
        <v>43</v>
      </c>
      <c r="R6" s="13">
        <v>36</v>
      </c>
      <c r="S6" s="13">
        <v>33</v>
      </c>
      <c r="T6" s="13">
        <v>66</v>
      </c>
      <c r="U6" s="13">
        <v>48</v>
      </c>
      <c r="V6" s="15">
        <v>86</v>
      </c>
      <c r="W6" s="15">
        <v>169</v>
      </c>
      <c r="X6" s="2">
        <f t="shared" si="0"/>
        <v>3.5498016287325118E-3</v>
      </c>
      <c r="Y6" s="2">
        <f t="shared" si="1"/>
        <v>5.8811997647520093E-3</v>
      </c>
      <c r="Z6" s="2">
        <f t="shared" si="2"/>
        <v>3.8948393378773127E-3</v>
      </c>
      <c r="AA6" s="2">
        <f t="shared" si="3"/>
        <v>4.4808104422365087E-3</v>
      </c>
      <c r="AB6" s="2">
        <f t="shared" si="4"/>
        <v>7.4349442379182153E-3</v>
      </c>
      <c r="AC6" s="2">
        <f t="shared" si="5"/>
        <v>9.2715231788079479E-3</v>
      </c>
      <c r="AD6" s="2">
        <f t="shared" si="6"/>
        <v>6.8443804034582136E-3</v>
      </c>
      <c r="AE6" s="2">
        <f t="shared" si="7"/>
        <v>6.991753316600932E-3</v>
      </c>
      <c r="AF6" s="2">
        <f t="shared" si="8"/>
        <v>6.6408411732152743E-3</v>
      </c>
      <c r="AG6" s="2">
        <f t="shared" si="9"/>
        <v>4.4690740078655701E-3</v>
      </c>
      <c r="AH6" s="2">
        <f t="shared" si="10"/>
        <v>8.5975282106394418E-3</v>
      </c>
      <c r="AI6" s="2">
        <f t="shared" si="11"/>
        <v>9.5302927161334244E-3</v>
      </c>
      <c r="AJ6" s="2">
        <f t="shared" si="12"/>
        <v>1.0366159505099481E-2</v>
      </c>
      <c r="AK6" s="2">
        <f t="shared" si="13"/>
        <v>9.8102283692505631E-3</v>
      </c>
      <c r="AL6" s="2">
        <f t="shared" si="14"/>
        <v>1.0661649419880841E-2</v>
      </c>
      <c r="AM6" s="2">
        <f t="shared" si="15"/>
        <v>6.4886072129168556E-3</v>
      </c>
      <c r="AN6" s="2">
        <f t="shared" si="16"/>
        <v>5.2778185016859698E-3</v>
      </c>
      <c r="AO6" s="2">
        <f t="shared" si="17"/>
        <v>4.5561231533894795E-3</v>
      </c>
      <c r="AP6" s="2">
        <f t="shared" si="18"/>
        <v>8.8353413654618466E-3</v>
      </c>
      <c r="AQ6" s="2">
        <f t="shared" si="19"/>
        <v>6.4034151547491995E-3</v>
      </c>
      <c r="AR6" s="2">
        <f t="shared" si="69"/>
        <v>1.1446825502462399E-2</v>
      </c>
      <c r="AS6" s="2">
        <f t="shared" si="70"/>
        <v>3.6018755328218244E-2</v>
      </c>
      <c r="AT6" s="15">
        <f t="shared" si="20"/>
        <v>1.4166666666666667</v>
      </c>
      <c r="AU6" s="15">
        <f t="shared" si="21"/>
        <v>2.5</v>
      </c>
      <c r="AV6" s="15">
        <f t="shared" si="22"/>
        <v>1.6666666666666667</v>
      </c>
      <c r="AW6" s="15">
        <f t="shared" si="23"/>
        <v>1.9166666666666667</v>
      </c>
      <c r="AX6" s="15">
        <f t="shared" si="24"/>
        <v>3.1666666666666665</v>
      </c>
      <c r="AY6" s="15">
        <f t="shared" si="25"/>
        <v>4.083333333333333</v>
      </c>
      <c r="AZ6" s="15">
        <f t="shared" si="26"/>
        <v>3.1666666666666665</v>
      </c>
      <c r="BA6" s="15">
        <f t="shared" si="27"/>
        <v>3.25</v>
      </c>
      <c r="BB6" s="15">
        <f t="shared" si="28"/>
        <v>3</v>
      </c>
      <c r="BC6" s="15">
        <f t="shared" si="29"/>
        <v>2.0833333333333335</v>
      </c>
      <c r="BD6" s="15">
        <f t="shared" si="30"/>
        <v>4</v>
      </c>
      <c r="BE6" s="15">
        <f t="shared" si="31"/>
        <v>4.666666666666667</v>
      </c>
      <c r="BF6" s="15">
        <f t="shared" si="32"/>
        <v>5.166666666666667</v>
      </c>
      <c r="BG6" s="15">
        <f t="shared" si="33"/>
        <v>5.083333333333333</v>
      </c>
      <c r="BH6" s="15">
        <f t="shared" si="34"/>
        <v>5.666666666666667</v>
      </c>
      <c r="BI6" s="15">
        <f t="shared" si="35"/>
        <v>3.5833333333333335</v>
      </c>
      <c r="BJ6" s="15">
        <f t="shared" si="36"/>
        <v>3</v>
      </c>
      <c r="BK6" s="15">
        <f t="shared" si="37"/>
        <v>2.75</v>
      </c>
      <c r="BL6" s="15">
        <f t="shared" si="38"/>
        <v>5.5</v>
      </c>
      <c r="BM6" s="15">
        <f t="shared" si="39"/>
        <v>4</v>
      </c>
      <c r="BN6" s="15">
        <f t="shared" si="40"/>
        <v>7.166666666666667</v>
      </c>
      <c r="BO6" s="15">
        <f t="shared" si="41"/>
        <v>28.166666666666668</v>
      </c>
      <c r="BP6" s="2">
        <f t="shared" si="42"/>
        <v>4.2597619544790147E-2</v>
      </c>
      <c r="BQ6" s="2">
        <f t="shared" si="43"/>
        <v>7.0574397177024115E-2</v>
      </c>
      <c r="BR6" s="2">
        <f t="shared" si="44"/>
        <v>4.6738072054527749E-2</v>
      </c>
      <c r="BS6" s="2">
        <f t="shared" si="45"/>
        <v>5.3769725306838108E-2</v>
      </c>
      <c r="BT6" s="2">
        <f t="shared" si="46"/>
        <v>8.9219330855018583E-2</v>
      </c>
      <c r="BU6" s="2">
        <f t="shared" si="47"/>
        <v>0.11125827814569536</v>
      </c>
      <c r="BV6" s="2">
        <f t="shared" si="48"/>
        <v>8.2132564841498557E-2</v>
      </c>
      <c r="BW6" s="2">
        <f t="shared" si="49"/>
        <v>8.3901039799211194E-2</v>
      </c>
      <c r="BX6" s="2">
        <f t="shared" si="50"/>
        <v>7.9690094078583282E-2</v>
      </c>
      <c r="BY6" s="2">
        <f t="shared" si="51"/>
        <v>5.3628888094386838E-2</v>
      </c>
      <c r="BZ6" s="2">
        <f t="shared" si="52"/>
        <v>0.10317033852767329</v>
      </c>
      <c r="CA6" s="2">
        <f t="shared" si="53"/>
        <v>0.11436351259360109</v>
      </c>
      <c r="CB6" s="2">
        <f t="shared" si="54"/>
        <v>0.12439391406119378</v>
      </c>
      <c r="CC6" s="2">
        <f t="shared" si="55"/>
        <v>0.11772274043100676</v>
      </c>
      <c r="CD6" s="2">
        <f t="shared" si="56"/>
        <v>0.12793979303857009</v>
      </c>
      <c r="CE6" s="2">
        <f t="shared" si="57"/>
        <v>7.786328655500227E-2</v>
      </c>
      <c r="CF6" s="2">
        <f t="shared" si="58"/>
        <v>6.3333822020231648E-2</v>
      </c>
      <c r="CG6" s="2">
        <f t="shared" si="59"/>
        <v>5.4673477840673751E-2</v>
      </c>
      <c r="CH6" s="2">
        <f t="shared" si="60"/>
        <v>0.10602409638554217</v>
      </c>
      <c r="CI6" s="2">
        <f t="shared" si="61"/>
        <v>7.6840981856990398E-2</v>
      </c>
      <c r="CJ6" s="2">
        <f t="shared" si="62"/>
        <v>0.13736190602954879</v>
      </c>
      <c r="CK6" s="2">
        <f t="shared" si="63"/>
        <v>0.21611253196930946</v>
      </c>
      <c r="CL6" s="26">
        <f t="shared" si="64"/>
        <v>3.6587301587301586</v>
      </c>
      <c r="CM6" s="27">
        <f t="shared" si="71"/>
        <v>7.3229816131210029E-3</v>
      </c>
      <c r="CN6" s="27">
        <f t="shared" si="65"/>
        <v>6.7816552958461073E-3</v>
      </c>
      <c r="CO6" s="27">
        <f t="shared" si="66"/>
        <v>3.6018755328218244E-2</v>
      </c>
      <c r="CP6" s="27">
        <f t="shared" si="67"/>
        <v>4.6932085661886815E-2</v>
      </c>
      <c r="CQ6" s="17">
        <v>4789</v>
      </c>
      <c r="CR6" s="17">
        <v>5101</v>
      </c>
      <c r="CS6" s="17">
        <v>5135</v>
      </c>
      <c r="CT6">
        <v>5133</v>
      </c>
      <c r="CU6">
        <v>5111</v>
      </c>
      <c r="CV6">
        <v>5285</v>
      </c>
      <c r="CW6">
        <v>5552</v>
      </c>
      <c r="CX6">
        <v>5578</v>
      </c>
      <c r="CY6">
        <v>5421</v>
      </c>
      <c r="CZ6">
        <v>5594</v>
      </c>
      <c r="DA6">
        <v>5583</v>
      </c>
      <c r="DB6">
        <v>5876</v>
      </c>
      <c r="DC6">
        <v>5981</v>
      </c>
      <c r="DD6">
        <v>6218</v>
      </c>
      <c r="DE6">
        <v>6378</v>
      </c>
      <c r="DF6">
        <v>6627</v>
      </c>
      <c r="DG6">
        <v>6821</v>
      </c>
      <c r="DH6">
        <v>7243</v>
      </c>
      <c r="DI6">
        <v>7470</v>
      </c>
      <c r="DJ6">
        <v>7496</v>
      </c>
      <c r="DK6">
        <v>7513</v>
      </c>
      <c r="DL6">
        <v>4692</v>
      </c>
      <c r="DM6">
        <v>469515</v>
      </c>
      <c r="DN6">
        <v>478541</v>
      </c>
      <c r="DO6">
        <v>486791</v>
      </c>
      <c r="DP6">
        <v>495800</v>
      </c>
      <c r="DQ6">
        <v>505975</v>
      </c>
      <c r="DR6">
        <v>518389</v>
      </c>
      <c r="DS6">
        <v>528565</v>
      </c>
      <c r="DT6">
        <v>534637</v>
      </c>
      <c r="DU6">
        <v>539207</v>
      </c>
      <c r="DV6">
        <v>541732</v>
      </c>
      <c r="DW6">
        <v>542438</v>
      </c>
      <c r="DX6">
        <v>543627</v>
      </c>
      <c r="DY6">
        <v>545304</v>
      </c>
      <c r="DZ6">
        <v>546128</v>
      </c>
      <c r="EA6">
        <v>549144</v>
      </c>
      <c r="EB6">
        <v>554431</v>
      </c>
      <c r="EC6">
        <v>563818</v>
      </c>
      <c r="ED6">
        <v>570496</v>
      </c>
      <c r="EE6">
        <v>576970</v>
      </c>
      <c r="EF6">
        <v>584050</v>
      </c>
      <c r="EG6">
        <v>593372</v>
      </c>
      <c r="EH6">
        <v>600158</v>
      </c>
      <c r="EI6" s="29">
        <f t="shared" si="72"/>
        <v>399.08333333333331</v>
      </c>
      <c r="EJ6" s="29">
        <f t="shared" si="73"/>
        <v>425.08333333333331</v>
      </c>
      <c r="EK6" s="29">
        <f t="shared" si="74"/>
        <v>427.91666666666669</v>
      </c>
      <c r="EL6" s="29">
        <f t="shared" si="75"/>
        <v>427.75</v>
      </c>
      <c r="EM6" s="29">
        <f t="shared" si="76"/>
        <v>425.91666666666669</v>
      </c>
      <c r="EN6" s="29">
        <f t="shared" si="77"/>
        <v>440.41666666666669</v>
      </c>
      <c r="EO6" s="29">
        <f t="shared" si="78"/>
        <v>462.66666666666669</v>
      </c>
      <c r="EP6" s="29">
        <f t="shared" si="79"/>
        <v>464.83333333333331</v>
      </c>
      <c r="EQ6" s="29">
        <f t="shared" si="80"/>
        <v>451.75</v>
      </c>
      <c r="ER6" s="29">
        <f t="shared" si="81"/>
        <v>466.16666666666669</v>
      </c>
      <c r="ES6" s="29">
        <f t="shared" si="82"/>
        <v>465.25</v>
      </c>
      <c r="ET6" s="29">
        <f t="shared" si="83"/>
        <v>489.66666666666669</v>
      </c>
      <c r="EU6" s="29">
        <f t="shared" si="84"/>
        <v>498.41666666666669</v>
      </c>
      <c r="EV6" s="29">
        <f t="shared" si="85"/>
        <v>518.16666666666663</v>
      </c>
      <c r="EW6" s="29">
        <f t="shared" si="86"/>
        <v>531.5</v>
      </c>
      <c r="EX6" s="29">
        <f t="shared" si="87"/>
        <v>552.25</v>
      </c>
      <c r="EY6" s="29">
        <f t="shared" si="88"/>
        <v>568.41666666666663</v>
      </c>
      <c r="EZ6" s="29">
        <f t="shared" si="89"/>
        <v>603.58333333333337</v>
      </c>
      <c r="FA6" s="29">
        <f t="shared" si="90"/>
        <v>622.5</v>
      </c>
      <c r="FB6" s="29">
        <f t="shared" si="91"/>
        <v>624.66666666666663</v>
      </c>
      <c r="FC6" s="29">
        <f t="shared" si="92"/>
        <v>626.08333333333337</v>
      </c>
      <c r="FD6" s="29">
        <f t="shared" si="93"/>
        <v>782</v>
      </c>
      <c r="FE6" s="29">
        <f t="shared" si="94"/>
        <v>499.6230158730159</v>
      </c>
      <c r="FF6">
        <v>113</v>
      </c>
    </row>
    <row r="7" spans="1:162" x14ac:dyDescent="0.25">
      <c r="A7" s="17" t="s">
        <v>702</v>
      </c>
      <c r="B7" s="13">
        <v>124</v>
      </c>
      <c r="C7" s="13">
        <v>184</v>
      </c>
      <c r="D7" s="13">
        <v>163</v>
      </c>
      <c r="E7" s="13">
        <v>221</v>
      </c>
      <c r="F7" s="13">
        <v>236</v>
      </c>
      <c r="G7" s="13">
        <v>182</v>
      </c>
      <c r="H7" s="13">
        <v>181</v>
      </c>
      <c r="I7" s="13">
        <v>234</v>
      </c>
      <c r="J7" s="13">
        <v>279</v>
      </c>
      <c r="K7" s="13">
        <v>310</v>
      </c>
      <c r="L7" s="13">
        <v>326</v>
      </c>
      <c r="M7" s="13">
        <v>465</v>
      </c>
      <c r="N7" s="13">
        <v>450</v>
      </c>
      <c r="O7" s="13">
        <v>470</v>
      </c>
      <c r="P7" s="13">
        <v>282</v>
      </c>
      <c r="Q7" s="13">
        <v>145</v>
      </c>
      <c r="R7" s="13">
        <v>99</v>
      </c>
      <c r="S7" s="13">
        <v>84</v>
      </c>
      <c r="T7" s="13">
        <v>87</v>
      </c>
      <c r="U7" s="13">
        <v>73</v>
      </c>
      <c r="V7" s="15">
        <v>90</v>
      </c>
      <c r="W7" s="15">
        <v>225</v>
      </c>
      <c r="X7" s="2">
        <f t="shared" si="0"/>
        <v>7.9471896430173689E-3</v>
      </c>
      <c r="Y7" s="2">
        <f t="shared" si="1"/>
        <v>1.2034796258748119E-2</v>
      </c>
      <c r="Z7" s="2">
        <f t="shared" si="2"/>
        <v>1.0517486127242225E-2</v>
      </c>
      <c r="AA7" s="2">
        <f t="shared" si="3"/>
        <v>1.456726649528706E-2</v>
      </c>
      <c r="AB7" s="2">
        <f t="shared" si="4"/>
        <v>1.6039146391192062E-2</v>
      </c>
      <c r="AC7" s="2">
        <f t="shared" si="5"/>
        <v>1.2510310695628265E-2</v>
      </c>
      <c r="AD7" s="2">
        <f t="shared" si="6"/>
        <v>1.1754010000649392E-2</v>
      </c>
      <c r="AE7" s="2">
        <f t="shared" si="7"/>
        <v>1.5934627170582225E-2</v>
      </c>
      <c r="AF7" s="2">
        <f t="shared" si="8"/>
        <v>1.9724284199363732E-2</v>
      </c>
      <c r="AG7" s="2">
        <f t="shared" si="9"/>
        <v>2.1737606058481171E-2</v>
      </c>
      <c r="AH7" s="2">
        <f t="shared" si="10"/>
        <v>2.3329039645055102E-2</v>
      </c>
      <c r="AI7" s="2">
        <f t="shared" si="11"/>
        <v>3.2519756626337507E-2</v>
      </c>
      <c r="AJ7" s="2">
        <f t="shared" si="12"/>
        <v>3.2514450867052021E-2</v>
      </c>
      <c r="AK7" s="2">
        <f t="shared" si="13"/>
        <v>3.3740129217516152E-2</v>
      </c>
      <c r="AL7" s="2">
        <f t="shared" si="14"/>
        <v>2.025280091927607E-2</v>
      </c>
      <c r="AM7" s="2">
        <f t="shared" si="15"/>
        <v>1.0277856535299121E-2</v>
      </c>
      <c r="AN7" s="2">
        <f t="shared" si="16"/>
        <v>6.7406550010213114E-3</v>
      </c>
      <c r="AO7" s="2">
        <f t="shared" si="17"/>
        <v>5.5441885024090816E-3</v>
      </c>
      <c r="AP7" s="2">
        <f t="shared" si="18"/>
        <v>5.6937172774869111E-3</v>
      </c>
      <c r="AQ7" s="2">
        <f t="shared" si="19"/>
        <v>4.861481086840703E-3</v>
      </c>
      <c r="AR7" s="2">
        <f t="shared" si="69"/>
        <v>5.9043495374926196E-3</v>
      </c>
      <c r="AS7" s="2">
        <f t="shared" si="70"/>
        <v>2.1848902699553311E-2</v>
      </c>
      <c r="AT7" s="15">
        <f t="shared" si="20"/>
        <v>10.333333333333334</v>
      </c>
      <c r="AU7" s="15">
        <f t="shared" si="21"/>
        <v>15.333333333333334</v>
      </c>
      <c r="AV7" s="15">
        <f t="shared" si="22"/>
        <v>13.583333333333334</v>
      </c>
      <c r="AW7" s="15">
        <f t="shared" si="23"/>
        <v>18.416666666666668</v>
      </c>
      <c r="AX7" s="15">
        <f t="shared" si="24"/>
        <v>19.666666666666668</v>
      </c>
      <c r="AY7" s="15">
        <f t="shared" si="25"/>
        <v>15.166666666666666</v>
      </c>
      <c r="AZ7" s="15">
        <f t="shared" si="26"/>
        <v>15.083333333333334</v>
      </c>
      <c r="BA7" s="15">
        <f t="shared" si="27"/>
        <v>19.5</v>
      </c>
      <c r="BB7" s="15">
        <f t="shared" si="28"/>
        <v>23.25</v>
      </c>
      <c r="BC7" s="15">
        <f t="shared" si="29"/>
        <v>25.833333333333332</v>
      </c>
      <c r="BD7" s="15">
        <f t="shared" si="30"/>
        <v>27.166666666666668</v>
      </c>
      <c r="BE7" s="15">
        <f t="shared" si="31"/>
        <v>38.75</v>
      </c>
      <c r="BF7" s="15">
        <f t="shared" si="32"/>
        <v>37.5</v>
      </c>
      <c r="BG7" s="15">
        <f t="shared" si="33"/>
        <v>39.166666666666664</v>
      </c>
      <c r="BH7" s="15">
        <f t="shared" si="34"/>
        <v>23.5</v>
      </c>
      <c r="BI7" s="15">
        <f t="shared" si="35"/>
        <v>12.083333333333334</v>
      </c>
      <c r="BJ7" s="15">
        <f t="shared" si="36"/>
        <v>8.25</v>
      </c>
      <c r="BK7" s="15">
        <f t="shared" si="37"/>
        <v>7</v>
      </c>
      <c r="BL7" s="15">
        <f t="shared" si="38"/>
        <v>7.25</v>
      </c>
      <c r="BM7" s="15">
        <f t="shared" si="39"/>
        <v>6.083333333333333</v>
      </c>
      <c r="BN7" s="15">
        <f t="shared" si="40"/>
        <v>7.5</v>
      </c>
      <c r="BO7" s="15">
        <f t="shared" si="41"/>
        <v>37.5</v>
      </c>
      <c r="BP7" s="2">
        <f t="shared" si="42"/>
        <v>9.5366275716208426E-2</v>
      </c>
      <c r="BQ7" s="2">
        <f t="shared" si="43"/>
        <v>0.14441755510497745</v>
      </c>
      <c r="BR7" s="2">
        <f t="shared" si="44"/>
        <v>0.12620983352690671</v>
      </c>
      <c r="BS7" s="2">
        <f t="shared" si="45"/>
        <v>0.17480719794344474</v>
      </c>
      <c r="BT7" s="2">
        <f t="shared" si="46"/>
        <v>0.19246975669430474</v>
      </c>
      <c r="BU7" s="2">
        <f t="shared" si="47"/>
        <v>0.1501237283475392</v>
      </c>
      <c r="BV7" s="2">
        <f t="shared" si="48"/>
        <v>0.14104812000779271</v>
      </c>
      <c r="BW7" s="2">
        <f t="shared" si="49"/>
        <v>0.19121552604698672</v>
      </c>
      <c r="BX7" s="2">
        <f t="shared" si="50"/>
        <v>0.2366914103923648</v>
      </c>
      <c r="BY7" s="2">
        <f t="shared" si="51"/>
        <v>0.26085127270177405</v>
      </c>
      <c r="BZ7" s="2">
        <f t="shared" si="52"/>
        <v>0.27994847574066123</v>
      </c>
      <c r="CA7" s="2">
        <f t="shared" si="53"/>
        <v>0.39023707951605008</v>
      </c>
      <c r="CB7" s="2">
        <f t="shared" si="54"/>
        <v>0.39017341040462428</v>
      </c>
      <c r="CC7" s="2">
        <f t="shared" si="55"/>
        <v>0.40488155061019387</v>
      </c>
      <c r="CD7" s="2">
        <f t="shared" si="56"/>
        <v>0.24303361103131285</v>
      </c>
      <c r="CE7" s="2">
        <f t="shared" si="57"/>
        <v>0.12333427842358945</v>
      </c>
      <c r="CF7" s="2">
        <f t="shared" si="58"/>
        <v>8.088786001225573E-2</v>
      </c>
      <c r="CG7" s="2">
        <f t="shared" si="59"/>
        <v>6.6530262028908993E-2</v>
      </c>
      <c r="CH7" s="2">
        <f t="shared" si="60"/>
        <v>6.832460732984294E-2</v>
      </c>
      <c r="CI7" s="2">
        <f t="shared" si="61"/>
        <v>5.8337773042088439E-2</v>
      </c>
      <c r="CJ7" s="2">
        <f t="shared" si="62"/>
        <v>7.0852194449911435E-2</v>
      </c>
      <c r="CK7" s="2">
        <f t="shared" si="63"/>
        <v>0.13109341619731987</v>
      </c>
      <c r="CL7" s="26">
        <f t="shared" si="64"/>
        <v>18.591269841269842</v>
      </c>
      <c r="CM7" s="27">
        <f t="shared" si="71"/>
        <v>1.5173351901931892E-2</v>
      </c>
      <c r="CN7" s="27">
        <f t="shared" si="65"/>
        <v>1.050137863243884E-2</v>
      </c>
      <c r="CO7" s="27">
        <f t="shared" si="66"/>
        <v>2.1848902699553311E-2</v>
      </c>
      <c r="CP7" s="27">
        <f t="shared" si="67"/>
        <v>1.925211439555035E-2</v>
      </c>
      <c r="CQ7" s="17">
        <v>15603</v>
      </c>
      <c r="CR7" s="17">
        <v>15289</v>
      </c>
      <c r="CS7" s="17">
        <v>15498</v>
      </c>
      <c r="CT7">
        <v>15171</v>
      </c>
      <c r="CU7">
        <v>14714</v>
      </c>
      <c r="CV7">
        <v>14548</v>
      </c>
      <c r="CW7">
        <v>15399</v>
      </c>
      <c r="CX7">
        <v>14685</v>
      </c>
      <c r="CY7">
        <v>14145</v>
      </c>
      <c r="CZ7">
        <v>14261</v>
      </c>
      <c r="DA7">
        <v>13974</v>
      </c>
      <c r="DB7">
        <v>14299</v>
      </c>
      <c r="DC7">
        <v>13840</v>
      </c>
      <c r="DD7">
        <v>13930</v>
      </c>
      <c r="DE7">
        <v>13924</v>
      </c>
      <c r="DF7">
        <v>14108</v>
      </c>
      <c r="DG7">
        <v>14687</v>
      </c>
      <c r="DH7">
        <v>15151</v>
      </c>
      <c r="DI7">
        <v>15280</v>
      </c>
      <c r="DJ7">
        <v>15016</v>
      </c>
      <c r="DK7">
        <v>15243</v>
      </c>
      <c r="DL7">
        <v>10298</v>
      </c>
      <c r="DM7">
        <v>1590361</v>
      </c>
      <c r="DN7">
        <v>1631445</v>
      </c>
      <c r="DO7">
        <v>1659975</v>
      </c>
      <c r="DP7">
        <v>1684473</v>
      </c>
      <c r="DQ7">
        <v>1706559</v>
      </c>
      <c r="DR7">
        <v>1727910</v>
      </c>
      <c r="DS7">
        <v>1745138</v>
      </c>
      <c r="DT7">
        <v>1746544</v>
      </c>
      <c r="DU7">
        <v>1740832</v>
      </c>
      <c r="DV7">
        <v>1739002</v>
      </c>
      <c r="DW7">
        <v>1739812</v>
      </c>
      <c r="DX7">
        <v>1748502</v>
      </c>
      <c r="DY7">
        <v>1756730</v>
      </c>
      <c r="DZ7">
        <v>1774943</v>
      </c>
      <c r="EA7">
        <v>1788781</v>
      </c>
      <c r="EB7">
        <v>1809422</v>
      </c>
      <c r="EC7">
        <v>1834008</v>
      </c>
      <c r="ED7">
        <v>1860979</v>
      </c>
      <c r="EE7">
        <v>1884545</v>
      </c>
      <c r="EF7">
        <v>1903210</v>
      </c>
      <c r="EG7">
        <v>1927014</v>
      </c>
      <c r="EH7">
        <v>1947838</v>
      </c>
      <c r="EI7" s="29">
        <f t="shared" si="72"/>
        <v>1300.25</v>
      </c>
      <c r="EJ7" s="29">
        <f t="shared" si="73"/>
        <v>1274.0833333333333</v>
      </c>
      <c r="EK7" s="29">
        <f t="shared" si="74"/>
        <v>1291.5</v>
      </c>
      <c r="EL7" s="29">
        <f t="shared" si="75"/>
        <v>1264.25</v>
      </c>
      <c r="EM7" s="29">
        <f t="shared" si="76"/>
        <v>1226.1666666666667</v>
      </c>
      <c r="EN7" s="29">
        <f t="shared" si="77"/>
        <v>1212.3333333333333</v>
      </c>
      <c r="EO7" s="29">
        <f t="shared" si="78"/>
        <v>1283.25</v>
      </c>
      <c r="EP7" s="29">
        <f t="shared" si="79"/>
        <v>1223.75</v>
      </c>
      <c r="EQ7" s="29">
        <f t="shared" si="80"/>
        <v>1178.75</v>
      </c>
      <c r="ER7" s="29">
        <f t="shared" si="81"/>
        <v>1188.4166666666667</v>
      </c>
      <c r="ES7" s="29">
        <f t="shared" si="82"/>
        <v>1164.5</v>
      </c>
      <c r="ET7" s="29">
        <f t="shared" si="83"/>
        <v>1191.5833333333333</v>
      </c>
      <c r="EU7" s="29">
        <f t="shared" si="84"/>
        <v>1153.3333333333333</v>
      </c>
      <c r="EV7" s="29">
        <f t="shared" si="85"/>
        <v>1160.8333333333333</v>
      </c>
      <c r="EW7" s="29">
        <f t="shared" si="86"/>
        <v>1160.3333333333333</v>
      </c>
      <c r="EX7" s="29">
        <f t="shared" si="87"/>
        <v>1175.6666666666667</v>
      </c>
      <c r="EY7" s="29">
        <f t="shared" si="88"/>
        <v>1223.9166666666667</v>
      </c>
      <c r="EZ7" s="29">
        <f t="shared" si="89"/>
        <v>1262.5833333333333</v>
      </c>
      <c r="FA7" s="29">
        <f t="shared" si="90"/>
        <v>1273.3333333333333</v>
      </c>
      <c r="FB7" s="29">
        <f t="shared" si="91"/>
        <v>1251.3333333333333</v>
      </c>
      <c r="FC7" s="29">
        <f t="shared" si="92"/>
        <v>1270.25</v>
      </c>
      <c r="FD7" s="29">
        <f t="shared" si="93"/>
        <v>1716.3333333333333</v>
      </c>
      <c r="FE7" s="29">
        <f t="shared" si="94"/>
        <v>1225.2579365079366</v>
      </c>
      <c r="FF7">
        <v>638</v>
      </c>
    </row>
    <row r="8" spans="1:162" x14ac:dyDescent="0.25">
      <c r="A8" s="17" t="s">
        <v>703</v>
      </c>
      <c r="B8" s="13">
        <v>0</v>
      </c>
      <c r="C8" s="13">
        <v>1</v>
      </c>
      <c r="D8" s="13">
        <v>2</v>
      </c>
      <c r="E8" s="13">
        <v>1</v>
      </c>
      <c r="F8" s="13">
        <v>0</v>
      </c>
      <c r="G8" s="13">
        <v>1</v>
      </c>
      <c r="H8" s="13">
        <v>0</v>
      </c>
      <c r="I8" s="13">
        <v>0</v>
      </c>
      <c r="J8" s="13">
        <v>0</v>
      </c>
      <c r="K8" s="13">
        <v>1</v>
      </c>
      <c r="L8" s="13">
        <v>2</v>
      </c>
      <c r="M8" s="13">
        <v>0</v>
      </c>
      <c r="N8" s="13">
        <v>0</v>
      </c>
      <c r="O8" s="13">
        <v>1</v>
      </c>
      <c r="P8" s="13">
        <v>1</v>
      </c>
      <c r="Q8" s="13">
        <v>0</v>
      </c>
      <c r="R8" s="13">
        <v>0</v>
      </c>
      <c r="S8" s="13">
        <v>0</v>
      </c>
      <c r="T8" s="13">
        <v>5</v>
      </c>
      <c r="U8" s="13">
        <v>0</v>
      </c>
      <c r="V8" s="15">
        <v>1</v>
      </c>
      <c r="W8" s="15">
        <v>1</v>
      </c>
      <c r="X8" s="2">
        <f t="shared" si="0"/>
        <v>0</v>
      </c>
      <c r="Y8" s="2">
        <f t="shared" si="1"/>
        <v>7.4074074074074077E-3</v>
      </c>
      <c r="Z8" s="2">
        <f t="shared" si="2"/>
        <v>1.2903225806451613E-2</v>
      </c>
      <c r="AA8" s="2">
        <f t="shared" si="3"/>
        <v>7.5187969924812026E-3</v>
      </c>
      <c r="AB8" s="2">
        <f t="shared" si="4"/>
        <v>0</v>
      </c>
      <c r="AC8" s="2">
        <f t="shared" si="5"/>
        <v>7.874015748031496E-3</v>
      </c>
      <c r="AD8" s="2">
        <f t="shared" si="6"/>
        <v>0</v>
      </c>
      <c r="AE8" s="2">
        <f t="shared" si="7"/>
        <v>0</v>
      </c>
      <c r="AF8" s="2">
        <f t="shared" si="8"/>
        <v>0</v>
      </c>
      <c r="AG8" s="2">
        <f t="shared" si="9"/>
        <v>6.4935064935064939E-3</v>
      </c>
      <c r="AH8" s="2">
        <f t="shared" si="10"/>
        <v>1.4388489208633094E-2</v>
      </c>
      <c r="AI8" s="2">
        <f t="shared" si="11"/>
        <v>0</v>
      </c>
      <c r="AJ8" s="2">
        <f t="shared" si="12"/>
        <v>0</v>
      </c>
      <c r="AK8" s="2">
        <f t="shared" si="13"/>
        <v>8.6956521739130436E-3</v>
      </c>
      <c r="AL8" s="2">
        <f t="shared" si="14"/>
        <v>8.1967213114754103E-3</v>
      </c>
      <c r="AM8" s="2">
        <f t="shared" si="15"/>
        <v>0</v>
      </c>
      <c r="AN8" s="2">
        <f t="shared" si="16"/>
        <v>0</v>
      </c>
      <c r="AO8" s="2">
        <f t="shared" si="17"/>
        <v>0</v>
      </c>
      <c r="AP8" s="2">
        <f t="shared" si="18"/>
        <v>3.2894736842105261E-2</v>
      </c>
      <c r="AQ8" s="2">
        <f t="shared" si="19"/>
        <v>0</v>
      </c>
      <c r="AR8" s="2">
        <f t="shared" si="69"/>
        <v>6.4935064935064939E-3</v>
      </c>
      <c r="AS8" s="2">
        <f t="shared" si="70"/>
        <v>9.3457943925233638E-3</v>
      </c>
      <c r="AT8" s="15">
        <f t="shared" si="20"/>
        <v>0</v>
      </c>
      <c r="AU8" s="15">
        <f t="shared" si="21"/>
        <v>8.3333333333333329E-2</v>
      </c>
      <c r="AV8" s="15">
        <f t="shared" si="22"/>
        <v>0.16666666666666666</v>
      </c>
      <c r="AW8" s="15">
        <f t="shared" si="23"/>
        <v>8.3333333333333329E-2</v>
      </c>
      <c r="AX8" s="15">
        <f t="shared" si="24"/>
        <v>0</v>
      </c>
      <c r="AY8" s="15">
        <f t="shared" si="25"/>
        <v>8.3333333333333329E-2</v>
      </c>
      <c r="AZ8" s="15">
        <f t="shared" si="26"/>
        <v>0</v>
      </c>
      <c r="BA8" s="15">
        <f t="shared" si="27"/>
        <v>0</v>
      </c>
      <c r="BB8" s="15">
        <f t="shared" si="28"/>
        <v>0</v>
      </c>
      <c r="BC8" s="15">
        <f t="shared" si="29"/>
        <v>8.3333333333333329E-2</v>
      </c>
      <c r="BD8" s="15">
        <f t="shared" si="30"/>
        <v>0.16666666666666666</v>
      </c>
      <c r="BE8" s="15">
        <f t="shared" si="31"/>
        <v>0</v>
      </c>
      <c r="BF8" s="15">
        <f t="shared" si="32"/>
        <v>0</v>
      </c>
      <c r="BG8" s="15">
        <f t="shared" si="33"/>
        <v>8.3333333333333329E-2</v>
      </c>
      <c r="BH8" s="15">
        <f t="shared" si="34"/>
        <v>8.3333333333333329E-2</v>
      </c>
      <c r="BI8" s="15">
        <f t="shared" si="35"/>
        <v>0</v>
      </c>
      <c r="BJ8" s="15">
        <f t="shared" si="36"/>
        <v>0</v>
      </c>
      <c r="BK8" s="15">
        <f t="shared" si="37"/>
        <v>0</v>
      </c>
      <c r="BL8" s="15">
        <f t="shared" si="38"/>
        <v>0.41666666666666669</v>
      </c>
      <c r="BM8" s="15">
        <f t="shared" si="39"/>
        <v>0</v>
      </c>
      <c r="BN8" s="15">
        <f t="shared" si="40"/>
        <v>8.3333333333333329E-2</v>
      </c>
      <c r="BO8" s="15">
        <f t="shared" si="41"/>
        <v>0.16666666666666666</v>
      </c>
      <c r="BP8" s="2">
        <f t="shared" si="42"/>
        <v>0</v>
      </c>
      <c r="BQ8" s="2">
        <f t="shared" si="43"/>
        <v>8.8888888888888892E-2</v>
      </c>
      <c r="BR8" s="2">
        <f t="shared" si="44"/>
        <v>0.15483870967741936</v>
      </c>
      <c r="BS8" s="2">
        <f t="shared" si="45"/>
        <v>9.0225563909774431E-2</v>
      </c>
      <c r="BT8" s="2">
        <f t="shared" si="46"/>
        <v>0</v>
      </c>
      <c r="BU8" s="2">
        <f t="shared" si="47"/>
        <v>9.4488188976377951E-2</v>
      </c>
      <c r="BV8" s="2">
        <f t="shared" si="48"/>
        <v>0</v>
      </c>
      <c r="BW8" s="2">
        <f t="shared" si="49"/>
        <v>0</v>
      </c>
      <c r="BX8" s="2">
        <f t="shared" si="50"/>
        <v>0</v>
      </c>
      <c r="BY8" s="2">
        <f t="shared" si="51"/>
        <v>7.792207792207792E-2</v>
      </c>
      <c r="BZ8" s="2">
        <f t="shared" si="52"/>
        <v>0.1726618705035971</v>
      </c>
      <c r="CA8" s="2">
        <f t="shared" si="53"/>
        <v>0</v>
      </c>
      <c r="CB8" s="2">
        <f t="shared" si="54"/>
        <v>0</v>
      </c>
      <c r="CC8" s="2">
        <f t="shared" si="55"/>
        <v>0.10434782608695652</v>
      </c>
      <c r="CD8" s="2">
        <f t="shared" si="56"/>
        <v>9.836065573770493E-2</v>
      </c>
      <c r="CE8" s="2">
        <f t="shared" si="57"/>
        <v>0</v>
      </c>
      <c r="CF8" s="2">
        <f t="shared" si="58"/>
        <v>0</v>
      </c>
      <c r="CG8" s="2">
        <f t="shared" si="59"/>
        <v>0</v>
      </c>
      <c r="CH8" s="2">
        <f t="shared" si="60"/>
        <v>0.39473684210526316</v>
      </c>
      <c r="CI8" s="2">
        <f t="shared" si="61"/>
        <v>0</v>
      </c>
      <c r="CJ8" s="2">
        <f t="shared" si="62"/>
        <v>7.792207792207792E-2</v>
      </c>
      <c r="CK8" s="2">
        <f t="shared" si="63"/>
        <v>5.6074766355140193E-2</v>
      </c>
      <c r="CL8" s="26">
        <f t="shared" si="64"/>
        <v>6.3492063492063489E-2</v>
      </c>
      <c r="CM8" s="27">
        <f t="shared" si="71"/>
        <v>5.4738282586383859E-3</v>
      </c>
      <c r="CN8" s="27">
        <f t="shared" si="65"/>
        <v>4.4713150152703024E-3</v>
      </c>
      <c r="CO8" s="27">
        <f t="shared" si="66"/>
        <v>9.3457943925233638E-3</v>
      </c>
      <c r="CP8" s="27">
        <f t="shared" si="67"/>
        <v>1.1183430629179807E-2</v>
      </c>
      <c r="CQ8" s="17">
        <v>134</v>
      </c>
      <c r="CR8" s="17">
        <v>135</v>
      </c>
      <c r="CS8" s="17">
        <v>155</v>
      </c>
      <c r="CT8">
        <v>133</v>
      </c>
      <c r="CU8">
        <v>140</v>
      </c>
      <c r="CV8">
        <v>127</v>
      </c>
      <c r="CW8">
        <v>126</v>
      </c>
      <c r="CX8">
        <v>124</v>
      </c>
      <c r="CY8">
        <v>141</v>
      </c>
      <c r="CZ8">
        <v>154</v>
      </c>
      <c r="DA8">
        <v>139</v>
      </c>
      <c r="DB8">
        <v>141</v>
      </c>
      <c r="DC8">
        <v>155</v>
      </c>
      <c r="DD8">
        <v>115</v>
      </c>
      <c r="DE8">
        <v>122</v>
      </c>
      <c r="DF8">
        <v>144</v>
      </c>
      <c r="DG8">
        <v>122</v>
      </c>
      <c r="DH8">
        <v>143</v>
      </c>
      <c r="DI8">
        <v>152</v>
      </c>
      <c r="DJ8">
        <v>167</v>
      </c>
      <c r="DK8">
        <v>154</v>
      </c>
      <c r="DL8">
        <v>107</v>
      </c>
      <c r="DM8">
        <v>12863</v>
      </c>
      <c r="DN8">
        <v>13038</v>
      </c>
      <c r="DO8">
        <v>12929</v>
      </c>
      <c r="DP8">
        <v>13122</v>
      </c>
      <c r="DQ8">
        <v>13372</v>
      </c>
      <c r="DR8">
        <v>13617</v>
      </c>
      <c r="DS8">
        <v>13841</v>
      </c>
      <c r="DT8">
        <v>14077</v>
      </c>
      <c r="DU8">
        <v>14297</v>
      </c>
      <c r="DV8">
        <v>14410</v>
      </c>
      <c r="DW8">
        <v>14677</v>
      </c>
      <c r="DX8">
        <v>14640</v>
      </c>
      <c r="DY8">
        <v>14685</v>
      </c>
      <c r="DZ8">
        <v>14631</v>
      </c>
      <c r="EA8">
        <v>14617</v>
      </c>
      <c r="EB8">
        <v>14579</v>
      </c>
      <c r="EC8">
        <v>14550</v>
      </c>
      <c r="ED8">
        <v>14594</v>
      </c>
      <c r="EE8">
        <v>14658</v>
      </c>
      <c r="EF8">
        <v>15315</v>
      </c>
      <c r="EG8">
        <v>14982</v>
      </c>
      <c r="EH8">
        <v>14903</v>
      </c>
      <c r="EI8" s="29">
        <f t="shared" si="72"/>
        <v>11.166666666666666</v>
      </c>
      <c r="EJ8" s="29">
        <f t="shared" si="73"/>
        <v>11.25</v>
      </c>
      <c r="EK8" s="29">
        <f t="shared" si="74"/>
        <v>12.916666666666666</v>
      </c>
      <c r="EL8" s="29">
        <f t="shared" si="75"/>
        <v>11.083333333333334</v>
      </c>
      <c r="EM8" s="29">
        <f t="shared" si="76"/>
        <v>11.666666666666666</v>
      </c>
      <c r="EN8" s="29">
        <f t="shared" si="77"/>
        <v>10.583333333333334</v>
      </c>
      <c r="EO8" s="29">
        <f t="shared" si="78"/>
        <v>10.5</v>
      </c>
      <c r="EP8" s="29">
        <f t="shared" si="79"/>
        <v>10.333333333333334</v>
      </c>
      <c r="EQ8" s="29">
        <f t="shared" si="80"/>
        <v>11.75</v>
      </c>
      <c r="ER8" s="29">
        <f t="shared" si="81"/>
        <v>12.833333333333334</v>
      </c>
      <c r="ES8" s="29">
        <f t="shared" si="82"/>
        <v>11.583333333333334</v>
      </c>
      <c r="ET8" s="29">
        <f t="shared" si="83"/>
        <v>11.75</v>
      </c>
      <c r="EU8" s="29">
        <f t="shared" si="84"/>
        <v>12.916666666666666</v>
      </c>
      <c r="EV8" s="29">
        <f t="shared" si="85"/>
        <v>9.5833333333333339</v>
      </c>
      <c r="EW8" s="29">
        <f t="shared" si="86"/>
        <v>10.166666666666666</v>
      </c>
      <c r="EX8" s="29">
        <f t="shared" si="87"/>
        <v>12</v>
      </c>
      <c r="EY8" s="29">
        <f t="shared" si="88"/>
        <v>10.166666666666666</v>
      </c>
      <c r="EZ8" s="29">
        <f t="shared" si="89"/>
        <v>11.916666666666666</v>
      </c>
      <c r="FA8" s="29">
        <f t="shared" si="90"/>
        <v>12.666666666666666</v>
      </c>
      <c r="FB8" s="29">
        <f t="shared" si="91"/>
        <v>13.916666666666666</v>
      </c>
      <c r="FC8" s="29">
        <f t="shared" si="92"/>
        <v>12.833333333333334</v>
      </c>
      <c r="FD8" s="29">
        <f t="shared" si="93"/>
        <v>17.833333333333332</v>
      </c>
      <c r="FE8" s="29">
        <f t="shared" si="94"/>
        <v>11.59920634920635</v>
      </c>
      <c r="FF8">
        <v>0</v>
      </c>
    </row>
    <row r="9" spans="1:162" x14ac:dyDescent="0.25">
      <c r="A9" s="17" t="s">
        <v>704</v>
      </c>
      <c r="B9" s="13">
        <v>4</v>
      </c>
      <c r="C9" s="13">
        <v>8</v>
      </c>
      <c r="D9" s="13">
        <v>6</v>
      </c>
      <c r="E9" s="13">
        <v>19</v>
      </c>
      <c r="F9" s="13">
        <v>18</v>
      </c>
      <c r="G9" s="13">
        <v>23</v>
      </c>
      <c r="H9" s="13">
        <v>22</v>
      </c>
      <c r="I9" s="13">
        <v>18</v>
      </c>
      <c r="J9" s="13">
        <v>29</v>
      </c>
      <c r="K9" s="13">
        <v>28</v>
      </c>
      <c r="L9" s="13">
        <v>31</v>
      </c>
      <c r="M9" s="13">
        <v>30</v>
      </c>
      <c r="N9" s="13">
        <v>22</v>
      </c>
      <c r="O9" s="13">
        <v>28</v>
      </c>
      <c r="P9" s="13">
        <v>17</v>
      </c>
      <c r="Q9" s="13">
        <v>28</v>
      </c>
      <c r="R9" s="13">
        <v>28</v>
      </c>
      <c r="S9" s="13">
        <v>25</v>
      </c>
      <c r="T9" s="13">
        <v>29</v>
      </c>
      <c r="U9" s="13">
        <v>20</v>
      </c>
      <c r="V9" s="15">
        <v>45</v>
      </c>
      <c r="W9" s="15">
        <v>51</v>
      </c>
      <c r="X9" s="2">
        <f t="shared" si="0"/>
        <v>1.9314340898116851E-3</v>
      </c>
      <c r="Y9" s="2">
        <f t="shared" si="1"/>
        <v>3.6068530207394047E-3</v>
      </c>
      <c r="Z9" s="2">
        <f t="shared" si="2"/>
        <v>2.8355387523629491E-3</v>
      </c>
      <c r="AA9" s="2">
        <f t="shared" si="3"/>
        <v>8.9369708372530575E-3</v>
      </c>
      <c r="AB9" s="2">
        <f t="shared" si="4"/>
        <v>8.6413826212193949E-3</v>
      </c>
      <c r="AC9" s="2">
        <f t="shared" si="5"/>
        <v>1.1437095972153158E-2</v>
      </c>
      <c r="AD9" s="2">
        <f t="shared" si="6"/>
        <v>1.0821446138711265E-2</v>
      </c>
      <c r="AE9" s="2">
        <f t="shared" si="7"/>
        <v>8.4945729117508265E-3</v>
      </c>
      <c r="AF9" s="2">
        <f t="shared" si="8"/>
        <v>1.3266239707227814E-2</v>
      </c>
      <c r="AG9" s="2">
        <f t="shared" si="9"/>
        <v>1.2879484820607176E-2</v>
      </c>
      <c r="AH9" s="2">
        <f t="shared" si="10"/>
        <v>1.3537117903930132E-2</v>
      </c>
      <c r="AI9" s="2">
        <f t="shared" si="11"/>
        <v>1.258917331095258E-2</v>
      </c>
      <c r="AJ9" s="2">
        <f t="shared" si="12"/>
        <v>8.9722675367047301E-3</v>
      </c>
      <c r="AK9" s="2">
        <f t="shared" si="13"/>
        <v>1.1839323467230444E-2</v>
      </c>
      <c r="AL9" s="2">
        <f t="shared" si="14"/>
        <v>7.166947723440135E-3</v>
      </c>
      <c r="AM9" s="2">
        <f t="shared" si="15"/>
        <v>1.1258544431041415E-2</v>
      </c>
      <c r="AN9" s="2">
        <f t="shared" si="16"/>
        <v>1.0526315789473684E-2</v>
      </c>
      <c r="AO9" s="2">
        <f t="shared" si="17"/>
        <v>9.2114959469417838E-3</v>
      </c>
      <c r="AP9" s="2">
        <f t="shared" si="18"/>
        <v>9.9965529127886942E-3</v>
      </c>
      <c r="AQ9" s="2">
        <f t="shared" si="19"/>
        <v>7.0397747272087294E-3</v>
      </c>
      <c r="AR9" s="2">
        <f t="shared" si="69"/>
        <v>1.5923566878980892E-2</v>
      </c>
      <c r="AS9" s="2">
        <f t="shared" si="70"/>
        <v>2.6701570680628273E-2</v>
      </c>
      <c r="AT9" s="15">
        <f t="shared" si="20"/>
        <v>0.33333333333333331</v>
      </c>
      <c r="AU9" s="15">
        <f t="shared" si="21"/>
        <v>0.66666666666666663</v>
      </c>
      <c r="AV9" s="15">
        <f t="shared" si="22"/>
        <v>0.5</v>
      </c>
      <c r="AW9" s="15">
        <f t="shared" si="23"/>
        <v>1.5833333333333333</v>
      </c>
      <c r="AX9" s="15">
        <f t="shared" si="24"/>
        <v>1.5</v>
      </c>
      <c r="AY9" s="15">
        <f t="shared" si="25"/>
        <v>1.9166666666666667</v>
      </c>
      <c r="AZ9" s="15">
        <f t="shared" si="26"/>
        <v>1.8333333333333333</v>
      </c>
      <c r="BA9" s="15">
        <f t="shared" si="27"/>
        <v>1.5</v>
      </c>
      <c r="BB9" s="15">
        <f t="shared" si="28"/>
        <v>2.4166666666666665</v>
      </c>
      <c r="BC9" s="15">
        <f t="shared" si="29"/>
        <v>2.3333333333333335</v>
      </c>
      <c r="BD9" s="15">
        <f t="shared" si="30"/>
        <v>2.5833333333333335</v>
      </c>
      <c r="BE9" s="15">
        <f t="shared" si="31"/>
        <v>2.5</v>
      </c>
      <c r="BF9" s="15">
        <f t="shared" si="32"/>
        <v>1.8333333333333333</v>
      </c>
      <c r="BG9" s="15">
        <f t="shared" si="33"/>
        <v>2.3333333333333335</v>
      </c>
      <c r="BH9" s="15">
        <f t="shared" si="34"/>
        <v>1.4166666666666667</v>
      </c>
      <c r="BI9" s="15">
        <f t="shared" si="35"/>
        <v>2.3333333333333335</v>
      </c>
      <c r="BJ9" s="15">
        <f t="shared" si="36"/>
        <v>2.3333333333333335</v>
      </c>
      <c r="BK9" s="15">
        <f t="shared" si="37"/>
        <v>2.0833333333333335</v>
      </c>
      <c r="BL9" s="15">
        <f t="shared" si="38"/>
        <v>2.4166666666666665</v>
      </c>
      <c r="BM9" s="15">
        <f t="shared" si="39"/>
        <v>1.6666666666666667</v>
      </c>
      <c r="BN9" s="15">
        <f t="shared" si="40"/>
        <v>3.75</v>
      </c>
      <c r="BO9" s="15">
        <f t="shared" si="41"/>
        <v>8.5</v>
      </c>
      <c r="BP9" s="2">
        <f t="shared" si="42"/>
        <v>2.3177209077740221E-2</v>
      </c>
      <c r="BQ9" s="2">
        <f t="shared" si="43"/>
        <v>4.3282236248872855E-2</v>
      </c>
      <c r="BR9" s="2">
        <f t="shared" si="44"/>
        <v>3.4026465028355386E-2</v>
      </c>
      <c r="BS9" s="2">
        <f t="shared" si="45"/>
        <v>0.10724365004703669</v>
      </c>
      <c r="BT9" s="2">
        <f t="shared" si="46"/>
        <v>0.10369659145463274</v>
      </c>
      <c r="BU9" s="2">
        <f t="shared" si="47"/>
        <v>0.13724515166583789</v>
      </c>
      <c r="BV9" s="2">
        <f t="shared" si="48"/>
        <v>0.12985735366453519</v>
      </c>
      <c r="BW9" s="2">
        <f t="shared" si="49"/>
        <v>0.1019348749410099</v>
      </c>
      <c r="BX9" s="2">
        <f t="shared" si="50"/>
        <v>0.15919487648673378</v>
      </c>
      <c r="BY9" s="2">
        <f t="shared" si="51"/>
        <v>0.15455381784728611</v>
      </c>
      <c r="BZ9" s="2">
        <f t="shared" si="52"/>
        <v>0.16244541484716157</v>
      </c>
      <c r="CA9" s="2">
        <f t="shared" si="53"/>
        <v>0.15107007973143097</v>
      </c>
      <c r="CB9" s="2">
        <f t="shared" si="54"/>
        <v>0.10766721044045677</v>
      </c>
      <c r="CC9" s="2">
        <f t="shared" si="55"/>
        <v>0.14207188160676532</v>
      </c>
      <c r="CD9" s="2">
        <f t="shared" si="56"/>
        <v>8.6003372681281623E-2</v>
      </c>
      <c r="CE9" s="2">
        <f t="shared" si="57"/>
        <v>0.13510253317249699</v>
      </c>
      <c r="CF9" s="2">
        <f t="shared" si="58"/>
        <v>0.12631578947368421</v>
      </c>
      <c r="CG9" s="2">
        <f t="shared" si="59"/>
        <v>0.1105379513633014</v>
      </c>
      <c r="CH9" s="2">
        <f t="shared" si="60"/>
        <v>0.11995863495346432</v>
      </c>
      <c r="CI9" s="2">
        <f t="shared" si="61"/>
        <v>8.4477296726504753E-2</v>
      </c>
      <c r="CJ9" s="2">
        <f t="shared" si="62"/>
        <v>0.19108280254777071</v>
      </c>
      <c r="CK9" s="2">
        <f t="shared" si="63"/>
        <v>0.16020942408376965</v>
      </c>
      <c r="CL9" s="26">
        <f t="shared" si="64"/>
        <v>1.896825396825397</v>
      </c>
      <c r="CM9" s="27">
        <f t="shared" si="71"/>
        <v>9.6706320304280977E-3</v>
      </c>
      <c r="CN9" s="27">
        <f t="shared" si="65"/>
        <v>1.1777234922955427E-2</v>
      </c>
      <c r="CO9" s="27">
        <f t="shared" si="66"/>
        <v>2.6701570680628273E-2</v>
      </c>
      <c r="CP9" s="27">
        <f t="shared" si="67"/>
        <v>4.6142738490101025E-2</v>
      </c>
      <c r="CQ9" s="17">
        <v>2071</v>
      </c>
      <c r="CR9" s="17">
        <v>2218</v>
      </c>
      <c r="CS9" s="17">
        <v>2116</v>
      </c>
      <c r="CT9">
        <v>2126</v>
      </c>
      <c r="CU9">
        <v>2083</v>
      </c>
      <c r="CV9">
        <v>2011</v>
      </c>
      <c r="CW9">
        <v>2033</v>
      </c>
      <c r="CX9">
        <v>2119</v>
      </c>
      <c r="CY9">
        <v>2186</v>
      </c>
      <c r="CZ9">
        <v>2174</v>
      </c>
      <c r="DA9">
        <v>2290</v>
      </c>
      <c r="DB9">
        <v>2383</v>
      </c>
      <c r="DC9">
        <v>2452</v>
      </c>
      <c r="DD9">
        <v>2365</v>
      </c>
      <c r="DE9">
        <v>2372</v>
      </c>
      <c r="DF9">
        <v>2487</v>
      </c>
      <c r="DG9">
        <v>2660</v>
      </c>
      <c r="DH9">
        <v>2714</v>
      </c>
      <c r="DI9">
        <v>2901</v>
      </c>
      <c r="DJ9">
        <v>2841</v>
      </c>
      <c r="DK9">
        <v>2826</v>
      </c>
      <c r="DL9">
        <v>1910</v>
      </c>
      <c r="DM9">
        <v>139032</v>
      </c>
      <c r="DN9">
        <v>142357</v>
      </c>
      <c r="DO9">
        <v>145749</v>
      </c>
      <c r="DP9">
        <v>148999</v>
      </c>
      <c r="DQ9">
        <v>152337</v>
      </c>
      <c r="DR9">
        <v>154553</v>
      </c>
      <c r="DS9">
        <v>153569</v>
      </c>
      <c r="DT9">
        <v>157610</v>
      </c>
      <c r="DU9">
        <v>160434</v>
      </c>
      <c r="DV9">
        <v>160269</v>
      </c>
      <c r="DW9">
        <v>159821</v>
      </c>
      <c r="DX9">
        <v>160012</v>
      </c>
      <c r="DY9">
        <v>161115</v>
      </c>
      <c r="DZ9">
        <v>163682</v>
      </c>
      <c r="EA9">
        <v>163703</v>
      </c>
      <c r="EB9">
        <v>164987</v>
      </c>
      <c r="EC9">
        <v>167966</v>
      </c>
      <c r="ED9">
        <v>171219</v>
      </c>
      <c r="EE9">
        <v>173954</v>
      </c>
      <c r="EF9">
        <v>175413</v>
      </c>
      <c r="EG9">
        <v>182298</v>
      </c>
      <c r="EH9">
        <v>184211</v>
      </c>
      <c r="EI9" s="29">
        <f t="shared" si="72"/>
        <v>172.58333333333334</v>
      </c>
      <c r="EJ9" s="29">
        <f t="shared" si="73"/>
        <v>184.83333333333334</v>
      </c>
      <c r="EK9" s="29">
        <f t="shared" si="74"/>
        <v>176.33333333333334</v>
      </c>
      <c r="EL9" s="29">
        <f t="shared" si="75"/>
        <v>177.16666666666666</v>
      </c>
      <c r="EM9" s="29">
        <f t="shared" si="76"/>
        <v>173.58333333333334</v>
      </c>
      <c r="EN9" s="29">
        <f t="shared" si="77"/>
        <v>167.58333333333334</v>
      </c>
      <c r="EO9" s="29">
        <f t="shared" si="78"/>
        <v>169.41666666666666</v>
      </c>
      <c r="EP9" s="29">
        <f t="shared" si="79"/>
        <v>176.58333333333334</v>
      </c>
      <c r="EQ9" s="29">
        <f t="shared" si="80"/>
        <v>182.16666666666666</v>
      </c>
      <c r="ER9" s="29">
        <f t="shared" si="81"/>
        <v>181.16666666666666</v>
      </c>
      <c r="ES9" s="29">
        <f t="shared" si="82"/>
        <v>190.83333333333334</v>
      </c>
      <c r="ET9" s="29">
        <f t="shared" si="83"/>
        <v>198.58333333333334</v>
      </c>
      <c r="EU9" s="29">
        <f t="shared" si="84"/>
        <v>204.33333333333334</v>
      </c>
      <c r="EV9" s="29">
        <f t="shared" si="85"/>
        <v>197.08333333333334</v>
      </c>
      <c r="EW9" s="29">
        <f t="shared" si="86"/>
        <v>197.66666666666666</v>
      </c>
      <c r="EX9" s="29">
        <f t="shared" si="87"/>
        <v>207.25</v>
      </c>
      <c r="EY9" s="29">
        <f t="shared" si="88"/>
        <v>221.66666666666666</v>
      </c>
      <c r="EZ9" s="29">
        <f t="shared" si="89"/>
        <v>226.16666666666666</v>
      </c>
      <c r="FA9" s="29">
        <f t="shared" si="90"/>
        <v>241.75</v>
      </c>
      <c r="FB9" s="29">
        <f t="shared" si="91"/>
        <v>236.75</v>
      </c>
      <c r="FC9" s="29">
        <f t="shared" si="92"/>
        <v>235.5</v>
      </c>
      <c r="FD9" s="29">
        <f t="shared" si="93"/>
        <v>318.33333333333331</v>
      </c>
      <c r="FE9" s="29">
        <f t="shared" si="94"/>
        <v>196.14285714285714</v>
      </c>
      <c r="FF9">
        <v>77</v>
      </c>
    </row>
    <row r="10" spans="1:162" x14ac:dyDescent="0.25">
      <c r="A10" s="17" t="s">
        <v>705</v>
      </c>
      <c r="B10" s="13">
        <v>25</v>
      </c>
      <c r="C10" s="13">
        <v>13</v>
      </c>
      <c r="D10" s="13">
        <v>15</v>
      </c>
      <c r="E10" s="13">
        <v>26</v>
      </c>
      <c r="F10" s="13">
        <v>26</v>
      </c>
      <c r="G10" s="13">
        <v>28</v>
      </c>
      <c r="H10" s="13">
        <v>36</v>
      </c>
      <c r="I10" s="13">
        <v>40</v>
      </c>
      <c r="J10" s="13">
        <v>36</v>
      </c>
      <c r="K10" s="13">
        <v>35</v>
      </c>
      <c r="L10" s="13">
        <v>37</v>
      </c>
      <c r="M10" s="13">
        <v>29</v>
      </c>
      <c r="N10" s="13">
        <v>35</v>
      </c>
      <c r="O10" s="13">
        <v>20</v>
      </c>
      <c r="P10" s="13">
        <v>25</v>
      </c>
      <c r="Q10" s="13">
        <v>19</v>
      </c>
      <c r="R10" s="13">
        <v>21</v>
      </c>
      <c r="S10" s="13">
        <v>31</v>
      </c>
      <c r="T10" s="13">
        <v>13</v>
      </c>
      <c r="U10" s="13">
        <v>23</v>
      </c>
      <c r="V10" s="15">
        <v>18</v>
      </c>
      <c r="W10" s="15">
        <v>17</v>
      </c>
      <c r="X10" s="2">
        <f t="shared" si="0"/>
        <v>1.38811771238201E-2</v>
      </c>
      <c r="Y10" s="2">
        <f t="shared" si="1"/>
        <v>6.8892421833598302E-3</v>
      </c>
      <c r="Z10" s="2">
        <f t="shared" si="2"/>
        <v>7.8369905956112845E-3</v>
      </c>
      <c r="AA10" s="2">
        <f t="shared" si="3"/>
        <v>1.3019529293940912E-2</v>
      </c>
      <c r="AB10" s="2">
        <f t="shared" si="4"/>
        <v>1.26953125E-2</v>
      </c>
      <c r="AC10" s="2">
        <f t="shared" si="5"/>
        <v>1.443298969072165E-2</v>
      </c>
      <c r="AD10" s="2">
        <f t="shared" si="6"/>
        <v>1.6791044776119403E-2</v>
      </c>
      <c r="AE10" s="2">
        <f t="shared" si="7"/>
        <v>1.7969451931716084E-2</v>
      </c>
      <c r="AF10" s="2">
        <f t="shared" si="8"/>
        <v>1.672085462145843E-2</v>
      </c>
      <c r="AG10" s="2">
        <f t="shared" si="9"/>
        <v>1.5597147950089126E-2</v>
      </c>
      <c r="AH10" s="2">
        <f t="shared" si="10"/>
        <v>1.6749660479855138E-2</v>
      </c>
      <c r="AI10" s="2">
        <f t="shared" si="11"/>
        <v>1.3134057971014492E-2</v>
      </c>
      <c r="AJ10" s="2">
        <f t="shared" si="12"/>
        <v>1.5618027666220438E-2</v>
      </c>
      <c r="AK10" s="2">
        <f t="shared" si="13"/>
        <v>8.795074758135445E-3</v>
      </c>
      <c r="AL10" s="2">
        <f t="shared" si="14"/>
        <v>1.1042402826855124E-2</v>
      </c>
      <c r="AM10" s="2">
        <f t="shared" si="15"/>
        <v>7.6891946580331851E-3</v>
      </c>
      <c r="AN10" s="2">
        <f t="shared" si="16"/>
        <v>8.6171522363561754E-3</v>
      </c>
      <c r="AO10" s="2">
        <f t="shared" si="17"/>
        <v>1.2895174708818636E-2</v>
      </c>
      <c r="AP10" s="2">
        <f t="shared" si="18"/>
        <v>5.3256861941827121E-3</v>
      </c>
      <c r="AQ10" s="2">
        <f t="shared" si="19"/>
        <v>9.1524074810982892E-3</v>
      </c>
      <c r="AR10" s="2">
        <f t="shared" si="69"/>
        <v>7.1798962903869166E-3</v>
      </c>
      <c r="AS10" s="2">
        <f t="shared" si="70"/>
        <v>1.0131108462455305E-2</v>
      </c>
      <c r="AT10" s="15">
        <f t="shared" si="20"/>
        <v>2.0833333333333335</v>
      </c>
      <c r="AU10" s="15">
        <f t="shared" si="21"/>
        <v>1.0833333333333333</v>
      </c>
      <c r="AV10" s="15">
        <f t="shared" si="22"/>
        <v>1.25</v>
      </c>
      <c r="AW10" s="15">
        <f t="shared" si="23"/>
        <v>2.1666666666666665</v>
      </c>
      <c r="AX10" s="15">
        <f t="shared" si="24"/>
        <v>2.1666666666666665</v>
      </c>
      <c r="AY10" s="15">
        <f t="shared" si="25"/>
        <v>2.3333333333333335</v>
      </c>
      <c r="AZ10" s="15">
        <f t="shared" si="26"/>
        <v>3</v>
      </c>
      <c r="BA10" s="15">
        <f t="shared" si="27"/>
        <v>3.3333333333333335</v>
      </c>
      <c r="BB10" s="15">
        <f t="shared" si="28"/>
        <v>3</v>
      </c>
      <c r="BC10" s="15">
        <f t="shared" si="29"/>
        <v>2.9166666666666665</v>
      </c>
      <c r="BD10" s="15">
        <f t="shared" si="30"/>
        <v>3.0833333333333335</v>
      </c>
      <c r="BE10" s="15">
        <f t="shared" si="31"/>
        <v>2.4166666666666665</v>
      </c>
      <c r="BF10" s="15">
        <f t="shared" si="32"/>
        <v>2.9166666666666665</v>
      </c>
      <c r="BG10" s="15">
        <f t="shared" si="33"/>
        <v>1.6666666666666667</v>
      </c>
      <c r="BH10" s="15">
        <f t="shared" si="34"/>
        <v>2.0833333333333335</v>
      </c>
      <c r="BI10" s="15">
        <f t="shared" si="35"/>
        <v>1.5833333333333333</v>
      </c>
      <c r="BJ10" s="15">
        <f t="shared" si="36"/>
        <v>1.75</v>
      </c>
      <c r="BK10" s="15">
        <f t="shared" si="37"/>
        <v>2.5833333333333335</v>
      </c>
      <c r="BL10" s="15">
        <f t="shared" si="38"/>
        <v>1.0833333333333333</v>
      </c>
      <c r="BM10" s="15">
        <f t="shared" si="39"/>
        <v>1.9166666666666667</v>
      </c>
      <c r="BN10" s="15">
        <f t="shared" si="40"/>
        <v>1.5</v>
      </c>
      <c r="BO10" s="15">
        <f t="shared" si="41"/>
        <v>2.8333333333333335</v>
      </c>
      <c r="BP10" s="2">
        <f t="shared" si="42"/>
        <v>0.16657412548584119</v>
      </c>
      <c r="BQ10" s="2">
        <f t="shared" si="43"/>
        <v>8.2670906200317959E-2</v>
      </c>
      <c r="BR10" s="2">
        <f t="shared" si="44"/>
        <v>9.4043887147335428E-2</v>
      </c>
      <c r="BS10" s="2">
        <f t="shared" si="45"/>
        <v>0.15623435152729095</v>
      </c>
      <c r="BT10" s="2">
        <f t="shared" si="46"/>
        <v>0.15234375</v>
      </c>
      <c r="BU10" s="2">
        <f t="shared" si="47"/>
        <v>0.17319587628865982</v>
      </c>
      <c r="BV10" s="2">
        <f t="shared" si="48"/>
        <v>0.20149253731343283</v>
      </c>
      <c r="BW10" s="2">
        <f t="shared" si="49"/>
        <v>0.215633423180593</v>
      </c>
      <c r="BX10" s="2">
        <f t="shared" si="50"/>
        <v>0.20065025545750118</v>
      </c>
      <c r="BY10" s="2">
        <f t="shared" si="51"/>
        <v>0.18716577540106952</v>
      </c>
      <c r="BZ10" s="2">
        <f t="shared" si="52"/>
        <v>0.20099592575826164</v>
      </c>
      <c r="CA10" s="2">
        <f t="shared" si="53"/>
        <v>0.15760869565217392</v>
      </c>
      <c r="CB10" s="2">
        <f t="shared" si="54"/>
        <v>0.18741633199464525</v>
      </c>
      <c r="CC10" s="2">
        <f t="shared" si="55"/>
        <v>0.10554089709762533</v>
      </c>
      <c r="CD10" s="2">
        <f t="shared" si="56"/>
        <v>0.13250883392226148</v>
      </c>
      <c r="CE10" s="2">
        <f t="shared" si="57"/>
        <v>9.2270335896398228E-2</v>
      </c>
      <c r="CF10" s="2">
        <f t="shared" si="58"/>
        <v>0.1034058268362741</v>
      </c>
      <c r="CG10" s="2">
        <f t="shared" si="59"/>
        <v>0.15474209650582363</v>
      </c>
      <c r="CH10" s="2">
        <f t="shared" si="60"/>
        <v>6.3908234330192548E-2</v>
      </c>
      <c r="CI10" s="2">
        <f t="shared" si="61"/>
        <v>0.10982888977317948</v>
      </c>
      <c r="CJ10" s="2">
        <f t="shared" si="62"/>
        <v>8.615875548464301E-2</v>
      </c>
      <c r="CK10" s="2">
        <f t="shared" si="63"/>
        <v>6.0786650774731818E-2</v>
      </c>
      <c r="CL10" s="26">
        <f t="shared" si="64"/>
        <v>2.1865079365079363</v>
      </c>
      <c r="CM10" s="27">
        <f t="shared" si="71"/>
        <v>1.1894739114478768E-2</v>
      </c>
      <c r="CN10" s="27">
        <f t="shared" si="65"/>
        <v>1.6002700852470023E-2</v>
      </c>
      <c r="CO10" s="27">
        <f t="shared" si="66"/>
        <v>1.0131108462455303E-2</v>
      </c>
      <c r="CP10" s="27">
        <f t="shared" si="67"/>
        <v>1.9031242583412818E-2</v>
      </c>
      <c r="CQ10" s="17">
        <v>1801</v>
      </c>
      <c r="CR10" s="17">
        <v>1887</v>
      </c>
      <c r="CS10" s="17">
        <v>1914</v>
      </c>
      <c r="CT10">
        <v>1997</v>
      </c>
      <c r="CU10">
        <v>2048</v>
      </c>
      <c r="CV10">
        <v>1940</v>
      </c>
      <c r="CW10">
        <v>2144</v>
      </c>
      <c r="CX10">
        <v>2226</v>
      </c>
      <c r="CY10">
        <v>2153</v>
      </c>
      <c r="CZ10">
        <v>2244</v>
      </c>
      <c r="DA10">
        <v>2209</v>
      </c>
      <c r="DB10">
        <v>2208</v>
      </c>
      <c r="DC10">
        <v>2241</v>
      </c>
      <c r="DD10">
        <v>2274</v>
      </c>
      <c r="DE10">
        <v>2264</v>
      </c>
      <c r="DF10">
        <v>2471</v>
      </c>
      <c r="DG10">
        <v>2437</v>
      </c>
      <c r="DH10">
        <v>2404</v>
      </c>
      <c r="DI10">
        <v>2441</v>
      </c>
      <c r="DJ10">
        <v>2513</v>
      </c>
      <c r="DK10">
        <v>2507</v>
      </c>
      <c r="DL10">
        <v>1678</v>
      </c>
      <c r="DM10">
        <v>116208</v>
      </c>
      <c r="DN10">
        <v>118689</v>
      </c>
      <c r="DO10">
        <v>120974</v>
      </c>
      <c r="DP10">
        <v>123347</v>
      </c>
      <c r="DQ10">
        <v>126068</v>
      </c>
      <c r="DR10">
        <v>129371</v>
      </c>
      <c r="DS10">
        <v>133169</v>
      </c>
      <c r="DT10">
        <v>137530</v>
      </c>
      <c r="DU10">
        <v>140902</v>
      </c>
      <c r="DV10">
        <v>141926</v>
      </c>
      <c r="DW10">
        <v>141581</v>
      </c>
      <c r="DX10">
        <v>141136</v>
      </c>
      <c r="DY10">
        <v>140912</v>
      </c>
      <c r="DZ10">
        <v>140685</v>
      </c>
      <c r="EA10">
        <v>140539</v>
      </c>
      <c r="EB10">
        <v>140917</v>
      </c>
      <c r="EC10">
        <v>141830</v>
      </c>
      <c r="ED10">
        <v>143458</v>
      </c>
      <c r="EE10">
        <v>144922</v>
      </c>
      <c r="EF10">
        <v>145164</v>
      </c>
      <c r="EG10">
        <v>147735</v>
      </c>
      <c r="EH10">
        <v>148878</v>
      </c>
      <c r="EI10" s="29">
        <f t="shared" si="72"/>
        <v>150.08333333333334</v>
      </c>
      <c r="EJ10" s="29">
        <f t="shared" si="73"/>
        <v>157.25</v>
      </c>
      <c r="EK10" s="29">
        <f t="shared" si="74"/>
        <v>159.5</v>
      </c>
      <c r="EL10" s="29">
        <f t="shared" si="75"/>
        <v>166.41666666666666</v>
      </c>
      <c r="EM10" s="29">
        <f t="shared" si="76"/>
        <v>170.66666666666666</v>
      </c>
      <c r="EN10" s="29">
        <f t="shared" si="77"/>
        <v>161.66666666666666</v>
      </c>
      <c r="EO10" s="29">
        <f t="shared" si="78"/>
        <v>178.66666666666666</v>
      </c>
      <c r="EP10" s="29">
        <f t="shared" si="79"/>
        <v>185.5</v>
      </c>
      <c r="EQ10" s="29">
        <f t="shared" si="80"/>
        <v>179.41666666666666</v>
      </c>
      <c r="ER10" s="29">
        <f t="shared" si="81"/>
        <v>187</v>
      </c>
      <c r="ES10" s="29">
        <f t="shared" si="82"/>
        <v>184.08333333333334</v>
      </c>
      <c r="ET10" s="29">
        <f t="shared" si="83"/>
        <v>184</v>
      </c>
      <c r="EU10" s="29">
        <f t="shared" si="84"/>
        <v>186.75</v>
      </c>
      <c r="EV10" s="29">
        <f t="shared" si="85"/>
        <v>189.5</v>
      </c>
      <c r="EW10" s="29">
        <f t="shared" si="86"/>
        <v>188.66666666666666</v>
      </c>
      <c r="EX10" s="29">
        <f t="shared" si="87"/>
        <v>205.91666666666666</v>
      </c>
      <c r="EY10" s="29">
        <f t="shared" si="88"/>
        <v>203.08333333333334</v>
      </c>
      <c r="EZ10" s="29">
        <f t="shared" si="89"/>
        <v>200.33333333333334</v>
      </c>
      <c r="FA10" s="29">
        <f t="shared" si="90"/>
        <v>203.41666666666666</v>
      </c>
      <c r="FB10" s="29">
        <f t="shared" si="91"/>
        <v>209.41666666666666</v>
      </c>
      <c r="FC10" s="29">
        <f t="shared" si="92"/>
        <v>208.91666666666666</v>
      </c>
      <c r="FD10" s="29">
        <f t="shared" si="93"/>
        <v>279.66666666666669</v>
      </c>
      <c r="FE10" s="29">
        <f t="shared" si="94"/>
        <v>183.82142857142856</v>
      </c>
      <c r="FF10">
        <v>17</v>
      </c>
    </row>
    <row r="11" spans="1:162" x14ac:dyDescent="0.25">
      <c r="A11" s="17" t="s">
        <v>706</v>
      </c>
      <c r="B11" s="13">
        <v>7</v>
      </c>
      <c r="C11" s="13">
        <v>6</v>
      </c>
      <c r="D11" s="13">
        <v>3</v>
      </c>
      <c r="E11" s="13">
        <v>4</v>
      </c>
      <c r="F11" s="13">
        <v>4</v>
      </c>
      <c r="G11" s="13">
        <v>4</v>
      </c>
      <c r="H11" s="13">
        <v>8</v>
      </c>
      <c r="I11" s="13">
        <v>6</v>
      </c>
      <c r="J11" s="13">
        <v>3</v>
      </c>
      <c r="K11" s="13">
        <v>4</v>
      </c>
      <c r="L11" s="13">
        <v>5</v>
      </c>
      <c r="M11" s="13">
        <v>16</v>
      </c>
      <c r="N11" s="13">
        <v>26</v>
      </c>
      <c r="O11" s="13">
        <v>25</v>
      </c>
      <c r="P11" s="13">
        <v>20</v>
      </c>
      <c r="Q11" s="13">
        <v>10</v>
      </c>
      <c r="R11" s="13">
        <v>35</v>
      </c>
      <c r="S11" s="13">
        <v>12</v>
      </c>
      <c r="T11" s="13">
        <v>11</v>
      </c>
      <c r="U11" s="13">
        <v>18</v>
      </c>
      <c r="V11" s="15">
        <v>21</v>
      </c>
      <c r="W11" s="15">
        <v>21</v>
      </c>
      <c r="X11" s="2">
        <f t="shared" si="0"/>
        <v>5.3557765876052028E-3</v>
      </c>
      <c r="Y11" s="2">
        <f t="shared" si="1"/>
        <v>4.6948356807511738E-3</v>
      </c>
      <c r="Z11" s="2">
        <f t="shared" si="2"/>
        <v>2.2388059701492539E-3</v>
      </c>
      <c r="AA11" s="2">
        <f t="shared" si="3"/>
        <v>3.2025620496397116E-3</v>
      </c>
      <c r="AB11" s="2">
        <f t="shared" si="4"/>
        <v>3.3003300330033004E-3</v>
      </c>
      <c r="AC11" s="2">
        <f t="shared" si="5"/>
        <v>3.2076984763432237E-3</v>
      </c>
      <c r="AD11" s="2">
        <f t="shared" si="6"/>
        <v>6.2500000000000003E-3</v>
      </c>
      <c r="AE11" s="2">
        <f t="shared" si="7"/>
        <v>4.9627791563275434E-3</v>
      </c>
      <c r="AF11" s="2">
        <f t="shared" si="8"/>
        <v>2.4691358024691358E-3</v>
      </c>
      <c r="AG11" s="2">
        <f t="shared" si="9"/>
        <v>3.2760032760032762E-3</v>
      </c>
      <c r="AH11" s="2">
        <f t="shared" si="10"/>
        <v>3.95882818685669E-3</v>
      </c>
      <c r="AI11" s="2">
        <f t="shared" si="11"/>
        <v>1.2500000000000001E-2</v>
      </c>
      <c r="AJ11" s="2">
        <f t="shared" si="12"/>
        <v>1.9033674963396779E-2</v>
      </c>
      <c r="AK11" s="2">
        <f t="shared" si="13"/>
        <v>1.7325017325017324E-2</v>
      </c>
      <c r="AL11" s="2">
        <f t="shared" si="14"/>
        <v>1.2315270935960592E-2</v>
      </c>
      <c r="AM11" s="2">
        <f t="shared" si="15"/>
        <v>6.1766522544780727E-3</v>
      </c>
      <c r="AN11" s="2">
        <f t="shared" si="16"/>
        <v>1.8626929217668974E-2</v>
      </c>
      <c r="AO11" s="2">
        <f t="shared" si="17"/>
        <v>6.2663185378590081E-3</v>
      </c>
      <c r="AP11" s="2">
        <f t="shared" si="18"/>
        <v>5.2833813640730063E-3</v>
      </c>
      <c r="AQ11" s="2">
        <f t="shared" si="19"/>
        <v>8.7209302325581394E-3</v>
      </c>
      <c r="AR11" s="2">
        <f t="shared" si="69"/>
        <v>9.7267253358036126E-3</v>
      </c>
      <c r="AS11" s="2">
        <f t="shared" si="70"/>
        <v>1.5350877192982455E-2</v>
      </c>
      <c r="AT11" s="15">
        <f t="shared" si="20"/>
        <v>0.58333333333333337</v>
      </c>
      <c r="AU11" s="15">
        <f t="shared" si="21"/>
        <v>0.5</v>
      </c>
      <c r="AV11" s="15">
        <f t="shared" si="22"/>
        <v>0.25</v>
      </c>
      <c r="AW11" s="15">
        <f t="shared" si="23"/>
        <v>0.33333333333333331</v>
      </c>
      <c r="AX11" s="15">
        <f t="shared" si="24"/>
        <v>0.33333333333333331</v>
      </c>
      <c r="AY11" s="15">
        <f t="shared" si="25"/>
        <v>0.33333333333333331</v>
      </c>
      <c r="AZ11" s="15">
        <f t="shared" si="26"/>
        <v>0.66666666666666663</v>
      </c>
      <c r="BA11" s="15">
        <f t="shared" si="27"/>
        <v>0.5</v>
      </c>
      <c r="BB11" s="15">
        <f t="shared" si="28"/>
        <v>0.25</v>
      </c>
      <c r="BC11" s="15">
        <f t="shared" si="29"/>
        <v>0.33333333333333331</v>
      </c>
      <c r="BD11" s="15">
        <f t="shared" si="30"/>
        <v>0.41666666666666669</v>
      </c>
      <c r="BE11" s="15">
        <f t="shared" si="31"/>
        <v>1.3333333333333333</v>
      </c>
      <c r="BF11" s="15">
        <f t="shared" si="32"/>
        <v>2.1666666666666665</v>
      </c>
      <c r="BG11" s="15">
        <f t="shared" si="33"/>
        <v>2.0833333333333335</v>
      </c>
      <c r="BH11" s="15">
        <f t="shared" si="34"/>
        <v>1.6666666666666667</v>
      </c>
      <c r="BI11" s="15">
        <f t="shared" si="35"/>
        <v>0.83333333333333337</v>
      </c>
      <c r="BJ11" s="15">
        <f t="shared" si="36"/>
        <v>2.9166666666666665</v>
      </c>
      <c r="BK11" s="15">
        <f t="shared" si="37"/>
        <v>1</v>
      </c>
      <c r="BL11" s="15">
        <f t="shared" si="38"/>
        <v>0.91666666666666663</v>
      </c>
      <c r="BM11" s="15">
        <f t="shared" si="39"/>
        <v>1.5</v>
      </c>
      <c r="BN11" s="15">
        <f t="shared" si="40"/>
        <v>1.75</v>
      </c>
      <c r="BO11" s="15">
        <f t="shared" si="41"/>
        <v>3.5</v>
      </c>
      <c r="BP11" s="2">
        <f t="shared" si="42"/>
        <v>6.426931905126243E-2</v>
      </c>
      <c r="BQ11" s="2">
        <f t="shared" si="43"/>
        <v>5.6338028169014086E-2</v>
      </c>
      <c r="BR11" s="2">
        <f t="shared" si="44"/>
        <v>2.6865671641791045E-2</v>
      </c>
      <c r="BS11" s="2">
        <f t="shared" si="45"/>
        <v>3.8430744595676546E-2</v>
      </c>
      <c r="BT11" s="2">
        <f t="shared" si="46"/>
        <v>3.9603960396039604E-2</v>
      </c>
      <c r="BU11" s="2">
        <f t="shared" si="47"/>
        <v>3.8492381716118684E-2</v>
      </c>
      <c r="BV11" s="2">
        <f t="shared" si="48"/>
        <v>7.4999999999999997E-2</v>
      </c>
      <c r="BW11" s="2">
        <f t="shared" si="49"/>
        <v>5.9553349875930521E-2</v>
      </c>
      <c r="BX11" s="2">
        <f t="shared" si="50"/>
        <v>2.9629629629629631E-2</v>
      </c>
      <c r="BY11" s="2">
        <f t="shared" si="51"/>
        <v>3.9312039312039311E-2</v>
      </c>
      <c r="BZ11" s="2">
        <f t="shared" si="52"/>
        <v>4.7505938242280284E-2</v>
      </c>
      <c r="CA11" s="2">
        <f t="shared" si="53"/>
        <v>0.15</v>
      </c>
      <c r="CB11" s="2">
        <f t="shared" si="54"/>
        <v>0.22840409956076135</v>
      </c>
      <c r="CC11" s="2">
        <f t="shared" si="55"/>
        <v>0.20790020790020791</v>
      </c>
      <c r="CD11" s="2">
        <f t="shared" si="56"/>
        <v>0.14778325123152708</v>
      </c>
      <c r="CE11" s="2">
        <f t="shared" si="57"/>
        <v>7.4119827053736875E-2</v>
      </c>
      <c r="CF11" s="2">
        <f t="shared" si="58"/>
        <v>0.22352315061202765</v>
      </c>
      <c r="CG11" s="2">
        <f t="shared" si="59"/>
        <v>7.5195822454308087E-2</v>
      </c>
      <c r="CH11" s="2">
        <f t="shared" si="60"/>
        <v>6.3400576368876083E-2</v>
      </c>
      <c r="CI11" s="2">
        <f t="shared" si="61"/>
        <v>0.10465116279069768</v>
      </c>
      <c r="CJ11" s="2">
        <f t="shared" si="62"/>
        <v>0.11672070402964337</v>
      </c>
      <c r="CK11" s="2">
        <f t="shared" si="63"/>
        <v>9.2105263157894732E-2</v>
      </c>
      <c r="CL11" s="26">
        <f t="shared" si="64"/>
        <v>0.98412698412698418</v>
      </c>
      <c r="CM11" s="27">
        <f t="shared" si="71"/>
        <v>7.9354921285037777E-3</v>
      </c>
      <c r="CN11" s="27">
        <f t="shared" si="65"/>
        <v>5.3442136508166111E-3</v>
      </c>
      <c r="CO11" s="27">
        <f t="shared" si="66"/>
        <v>1.5350877192982455E-2</v>
      </c>
      <c r="CP11" s="27">
        <f t="shared" si="67"/>
        <v>1.5819638046681492E-2</v>
      </c>
      <c r="CQ11" s="17">
        <v>1307</v>
      </c>
      <c r="CR11" s="17">
        <v>1278</v>
      </c>
      <c r="CS11" s="17">
        <v>1340</v>
      </c>
      <c r="CT11">
        <v>1249</v>
      </c>
      <c r="CU11">
        <v>1212</v>
      </c>
      <c r="CV11">
        <v>1247</v>
      </c>
      <c r="CW11">
        <v>1280</v>
      </c>
      <c r="CX11">
        <v>1209</v>
      </c>
      <c r="CY11">
        <v>1215</v>
      </c>
      <c r="CZ11">
        <v>1221</v>
      </c>
      <c r="DA11">
        <v>1263</v>
      </c>
      <c r="DB11">
        <v>1280</v>
      </c>
      <c r="DC11">
        <v>1366</v>
      </c>
      <c r="DD11">
        <v>1443</v>
      </c>
      <c r="DE11">
        <v>1624</v>
      </c>
      <c r="DF11">
        <v>1619</v>
      </c>
      <c r="DG11">
        <v>1879</v>
      </c>
      <c r="DH11">
        <v>1915</v>
      </c>
      <c r="DI11">
        <v>2082</v>
      </c>
      <c r="DJ11">
        <v>2064</v>
      </c>
      <c r="DK11">
        <v>2159</v>
      </c>
      <c r="DL11">
        <v>1368</v>
      </c>
      <c r="DM11">
        <v>137357</v>
      </c>
      <c r="DN11">
        <v>141331</v>
      </c>
      <c r="DO11">
        <v>145559</v>
      </c>
      <c r="DP11">
        <v>151493</v>
      </c>
      <c r="DQ11">
        <v>157584</v>
      </c>
      <c r="DR11">
        <v>164604</v>
      </c>
      <c r="DS11">
        <v>171525</v>
      </c>
      <c r="DT11">
        <v>180199</v>
      </c>
      <c r="DU11">
        <v>186410</v>
      </c>
      <c r="DV11">
        <v>187883</v>
      </c>
      <c r="DW11">
        <v>189350</v>
      </c>
      <c r="DX11">
        <v>190982</v>
      </c>
      <c r="DY11">
        <v>191336</v>
      </c>
      <c r="DZ11">
        <v>192132</v>
      </c>
      <c r="EA11">
        <v>193713</v>
      </c>
      <c r="EB11">
        <v>198500</v>
      </c>
      <c r="EC11">
        <v>202229</v>
      </c>
      <c r="ED11">
        <v>206387</v>
      </c>
      <c r="EE11">
        <v>210767</v>
      </c>
      <c r="EF11">
        <v>213565</v>
      </c>
      <c r="EG11">
        <v>217109</v>
      </c>
      <c r="EH11">
        <v>221244</v>
      </c>
      <c r="EI11" s="29">
        <f t="shared" si="72"/>
        <v>108.91666666666667</v>
      </c>
      <c r="EJ11" s="29">
        <f t="shared" si="73"/>
        <v>106.5</v>
      </c>
      <c r="EK11" s="29">
        <f t="shared" si="74"/>
        <v>111.66666666666667</v>
      </c>
      <c r="EL11" s="29">
        <f t="shared" si="75"/>
        <v>104.08333333333333</v>
      </c>
      <c r="EM11" s="29">
        <f t="shared" si="76"/>
        <v>101</v>
      </c>
      <c r="EN11" s="29">
        <f t="shared" si="77"/>
        <v>103.91666666666667</v>
      </c>
      <c r="EO11" s="29">
        <f t="shared" si="78"/>
        <v>106.66666666666667</v>
      </c>
      <c r="EP11" s="29">
        <f t="shared" si="79"/>
        <v>100.75</v>
      </c>
      <c r="EQ11" s="29">
        <f t="shared" si="80"/>
        <v>101.25</v>
      </c>
      <c r="ER11" s="29">
        <f t="shared" si="81"/>
        <v>101.75</v>
      </c>
      <c r="ES11" s="29">
        <f t="shared" si="82"/>
        <v>105.25</v>
      </c>
      <c r="ET11" s="29">
        <f t="shared" si="83"/>
        <v>106.66666666666667</v>
      </c>
      <c r="EU11" s="29">
        <f t="shared" si="84"/>
        <v>113.83333333333333</v>
      </c>
      <c r="EV11" s="29">
        <f t="shared" si="85"/>
        <v>120.25</v>
      </c>
      <c r="EW11" s="29">
        <f t="shared" si="86"/>
        <v>135.33333333333334</v>
      </c>
      <c r="EX11" s="29">
        <f t="shared" si="87"/>
        <v>134.91666666666666</v>
      </c>
      <c r="EY11" s="29">
        <f t="shared" si="88"/>
        <v>156.58333333333334</v>
      </c>
      <c r="EZ11" s="29">
        <f t="shared" si="89"/>
        <v>159.58333333333334</v>
      </c>
      <c r="FA11" s="29">
        <f t="shared" si="90"/>
        <v>173.5</v>
      </c>
      <c r="FB11" s="29">
        <f t="shared" si="91"/>
        <v>172</v>
      </c>
      <c r="FC11" s="29">
        <f t="shared" si="92"/>
        <v>179.91666666666666</v>
      </c>
      <c r="FD11" s="29">
        <f t="shared" si="93"/>
        <v>228</v>
      </c>
      <c r="FE11" s="29">
        <f t="shared" si="94"/>
        <v>124.01587301587301</v>
      </c>
      <c r="FF11">
        <v>40</v>
      </c>
    </row>
    <row r="12" spans="1:162" x14ac:dyDescent="0.25">
      <c r="A12" s="17" t="s">
        <v>707</v>
      </c>
      <c r="B12" s="13">
        <v>5</v>
      </c>
      <c r="C12" s="13">
        <v>25</v>
      </c>
      <c r="D12" s="13">
        <v>18</v>
      </c>
      <c r="E12" s="13">
        <v>23</v>
      </c>
      <c r="F12" s="13">
        <v>25</v>
      </c>
      <c r="G12" s="13">
        <v>30</v>
      </c>
      <c r="H12" s="13">
        <v>26</v>
      </c>
      <c r="I12" s="13">
        <v>32</v>
      </c>
      <c r="J12" s="13">
        <v>26</v>
      </c>
      <c r="K12" s="13">
        <v>16</v>
      </c>
      <c r="L12" s="13">
        <v>15</v>
      </c>
      <c r="M12" s="13">
        <v>23</v>
      </c>
      <c r="N12" s="13">
        <v>36</v>
      </c>
      <c r="O12" s="13">
        <v>31</v>
      </c>
      <c r="P12" s="13">
        <v>33</v>
      </c>
      <c r="Q12" s="13">
        <v>49</v>
      </c>
      <c r="R12" s="13">
        <v>33</v>
      </c>
      <c r="S12" s="13">
        <v>6</v>
      </c>
      <c r="T12" s="13">
        <v>36</v>
      </c>
      <c r="U12" s="13">
        <v>26</v>
      </c>
      <c r="V12" s="15">
        <v>39</v>
      </c>
      <c r="W12" s="15">
        <v>69</v>
      </c>
      <c r="X12" s="2">
        <f t="shared" si="0"/>
        <v>2.1168501270110076E-3</v>
      </c>
      <c r="Y12" s="2">
        <f t="shared" si="1"/>
        <v>1.017087062652563E-2</v>
      </c>
      <c r="Z12" s="2">
        <f t="shared" si="2"/>
        <v>7.0810385523210071E-3</v>
      </c>
      <c r="AA12" s="2">
        <f t="shared" si="3"/>
        <v>1.0222222222222223E-2</v>
      </c>
      <c r="AB12" s="2">
        <f t="shared" si="4"/>
        <v>1.0416666666666666E-2</v>
      </c>
      <c r="AC12" s="2">
        <f t="shared" si="5"/>
        <v>1.3210039630118891E-2</v>
      </c>
      <c r="AD12" s="2">
        <f t="shared" si="6"/>
        <v>9.5623390952556085E-3</v>
      </c>
      <c r="AE12" s="2">
        <f t="shared" si="7"/>
        <v>1.1918063314711359E-2</v>
      </c>
      <c r="AF12" s="2">
        <f t="shared" si="8"/>
        <v>9.8821740782972251E-3</v>
      </c>
      <c r="AG12" s="2">
        <f t="shared" si="9"/>
        <v>5.7183702644746249E-3</v>
      </c>
      <c r="AH12" s="2">
        <f t="shared" si="10"/>
        <v>5.4426705370101596E-3</v>
      </c>
      <c r="AI12" s="2">
        <f t="shared" si="11"/>
        <v>7.7207116482040953E-3</v>
      </c>
      <c r="AJ12" s="2">
        <f t="shared" si="12"/>
        <v>1.2052226314027453E-2</v>
      </c>
      <c r="AK12" s="2">
        <f t="shared" si="13"/>
        <v>1.0160603080957063E-2</v>
      </c>
      <c r="AL12" s="2">
        <f t="shared" si="14"/>
        <v>1.0773751224289911E-2</v>
      </c>
      <c r="AM12" s="2">
        <f t="shared" si="15"/>
        <v>1.5615041427660931E-2</v>
      </c>
      <c r="AN12" s="2">
        <f t="shared" si="16"/>
        <v>1.0452961672473868E-2</v>
      </c>
      <c r="AO12" s="2">
        <f t="shared" si="17"/>
        <v>1.7947950942267424E-3</v>
      </c>
      <c r="AP12" s="2">
        <f t="shared" si="18"/>
        <v>1.0172365074879909E-2</v>
      </c>
      <c r="AQ12" s="2">
        <f t="shared" si="19"/>
        <v>7.3591848287574303E-3</v>
      </c>
      <c r="AR12" s="2">
        <f t="shared" si="69"/>
        <v>1.0970464135021098E-2</v>
      </c>
      <c r="AS12" s="2">
        <f t="shared" si="70"/>
        <v>2.897942041159177E-2</v>
      </c>
      <c r="AT12" s="15">
        <f t="shared" si="20"/>
        <v>0.41666666666666669</v>
      </c>
      <c r="AU12" s="15">
        <f t="shared" si="21"/>
        <v>2.0833333333333335</v>
      </c>
      <c r="AV12" s="15">
        <f t="shared" si="22"/>
        <v>1.5</v>
      </c>
      <c r="AW12" s="15">
        <f t="shared" si="23"/>
        <v>1.9166666666666667</v>
      </c>
      <c r="AX12" s="15">
        <f t="shared" si="24"/>
        <v>2.0833333333333335</v>
      </c>
      <c r="AY12" s="15">
        <f t="shared" si="25"/>
        <v>2.5</v>
      </c>
      <c r="AZ12" s="15">
        <f t="shared" si="26"/>
        <v>2.1666666666666665</v>
      </c>
      <c r="BA12" s="15">
        <f t="shared" si="27"/>
        <v>2.6666666666666665</v>
      </c>
      <c r="BB12" s="15">
        <f t="shared" si="28"/>
        <v>2.1666666666666665</v>
      </c>
      <c r="BC12" s="15">
        <f t="shared" si="29"/>
        <v>1.3333333333333333</v>
      </c>
      <c r="BD12" s="15">
        <f t="shared" si="30"/>
        <v>1.25</v>
      </c>
      <c r="BE12" s="15">
        <f t="shared" si="31"/>
        <v>1.9166666666666667</v>
      </c>
      <c r="BF12" s="15">
        <f t="shared" si="32"/>
        <v>3</v>
      </c>
      <c r="BG12" s="15">
        <f t="shared" si="33"/>
        <v>2.5833333333333335</v>
      </c>
      <c r="BH12" s="15">
        <f t="shared" si="34"/>
        <v>2.75</v>
      </c>
      <c r="BI12" s="15">
        <f t="shared" si="35"/>
        <v>4.083333333333333</v>
      </c>
      <c r="BJ12" s="15">
        <f t="shared" si="36"/>
        <v>2.75</v>
      </c>
      <c r="BK12" s="15">
        <f t="shared" si="37"/>
        <v>0.5</v>
      </c>
      <c r="BL12" s="15">
        <f t="shared" si="38"/>
        <v>3</v>
      </c>
      <c r="BM12" s="15">
        <f t="shared" si="39"/>
        <v>2.1666666666666665</v>
      </c>
      <c r="BN12" s="15">
        <f t="shared" si="40"/>
        <v>3.25</v>
      </c>
      <c r="BO12" s="15">
        <f t="shared" si="41"/>
        <v>11.5</v>
      </c>
      <c r="BP12" s="2">
        <f t="shared" si="42"/>
        <v>2.5402201524132091E-2</v>
      </c>
      <c r="BQ12" s="2">
        <f t="shared" si="43"/>
        <v>0.12205044751830756</v>
      </c>
      <c r="BR12" s="2">
        <f t="shared" si="44"/>
        <v>8.4972462627852074E-2</v>
      </c>
      <c r="BS12" s="2">
        <f t="shared" si="45"/>
        <v>0.12266666666666666</v>
      </c>
      <c r="BT12" s="2">
        <f t="shared" si="46"/>
        <v>0.125</v>
      </c>
      <c r="BU12" s="2">
        <f t="shared" si="47"/>
        <v>0.15852047556142668</v>
      </c>
      <c r="BV12" s="2">
        <f t="shared" si="48"/>
        <v>0.1147480691430673</v>
      </c>
      <c r="BW12" s="2">
        <f t="shared" si="49"/>
        <v>0.1430167597765363</v>
      </c>
      <c r="BX12" s="2">
        <f t="shared" si="50"/>
        <v>0.11858608893956671</v>
      </c>
      <c r="BY12" s="2">
        <f t="shared" si="51"/>
        <v>6.8620443173695506E-2</v>
      </c>
      <c r="BZ12" s="2">
        <f t="shared" si="52"/>
        <v>6.5312046444121918E-2</v>
      </c>
      <c r="CA12" s="2">
        <f t="shared" si="53"/>
        <v>9.264853977844914E-2</v>
      </c>
      <c r="CB12" s="2">
        <f t="shared" si="54"/>
        <v>0.14462671576832944</v>
      </c>
      <c r="CC12" s="2">
        <f t="shared" si="55"/>
        <v>0.12192723697148476</v>
      </c>
      <c r="CD12" s="2">
        <f t="shared" si="56"/>
        <v>0.12928501469147893</v>
      </c>
      <c r="CE12" s="2">
        <f t="shared" si="57"/>
        <v>0.18738049713193117</v>
      </c>
      <c r="CF12" s="2">
        <f t="shared" si="58"/>
        <v>0.12543554006968641</v>
      </c>
      <c r="CG12" s="2">
        <f t="shared" si="59"/>
        <v>2.153754113072091E-2</v>
      </c>
      <c r="CH12" s="2">
        <f t="shared" si="60"/>
        <v>0.12206838089855891</v>
      </c>
      <c r="CI12" s="2">
        <f t="shared" si="61"/>
        <v>8.8310217945089156E-2</v>
      </c>
      <c r="CJ12" s="2">
        <f t="shared" si="62"/>
        <v>0.13164556962025317</v>
      </c>
      <c r="CK12" s="2">
        <f t="shared" si="63"/>
        <v>0.17387652246955063</v>
      </c>
      <c r="CL12" s="26">
        <f t="shared" si="64"/>
        <v>2.1944444444444442</v>
      </c>
      <c r="CM12" s="27">
        <f t="shared" si="71"/>
        <v>9.1834531776740762E-3</v>
      </c>
      <c r="CN12" s="27">
        <f t="shared" si="65"/>
        <v>6.8755171868466166E-3</v>
      </c>
      <c r="CO12" s="27">
        <f t="shared" si="66"/>
        <v>2.897942041159177E-2</v>
      </c>
      <c r="CP12" s="27">
        <f t="shared" si="67"/>
        <v>2.9906561499593011E-2</v>
      </c>
      <c r="CQ12" s="17">
        <v>2362</v>
      </c>
      <c r="CR12" s="17">
        <v>2458</v>
      </c>
      <c r="CS12" s="17">
        <v>2542</v>
      </c>
      <c r="CT12">
        <v>2250</v>
      </c>
      <c r="CU12">
        <v>2400</v>
      </c>
      <c r="CV12">
        <v>2271</v>
      </c>
      <c r="CW12">
        <v>2719</v>
      </c>
      <c r="CX12">
        <v>2685</v>
      </c>
      <c r="CY12">
        <v>2631</v>
      </c>
      <c r="CZ12">
        <v>2798</v>
      </c>
      <c r="DA12">
        <v>2756</v>
      </c>
      <c r="DB12">
        <v>2979</v>
      </c>
      <c r="DC12">
        <v>2987</v>
      </c>
      <c r="DD12">
        <v>3051</v>
      </c>
      <c r="DE12">
        <v>3063</v>
      </c>
      <c r="DF12">
        <v>3138</v>
      </c>
      <c r="DG12">
        <v>3157</v>
      </c>
      <c r="DH12">
        <v>3343</v>
      </c>
      <c r="DI12">
        <v>3539</v>
      </c>
      <c r="DJ12">
        <v>3533</v>
      </c>
      <c r="DK12">
        <v>3555</v>
      </c>
      <c r="DL12">
        <v>2381</v>
      </c>
      <c r="DM12">
        <v>242408</v>
      </c>
      <c r="DN12">
        <v>254571</v>
      </c>
      <c r="DO12">
        <v>264478</v>
      </c>
      <c r="DP12">
        <v>275271</v>
      </c>
      <c r="DQ12">
        <v>285412</v>
      </c>
      <c r="DR12">
        <v>296073</v>
      </c>
      <c r="DS12">
        <v>306011</v>
      </c>
      <c r="DT12">
        <v>311578</v>
      </c>
      <c r="DU12">
        <v>314255</v>
      </c>
      <c r="DV12">
        <v>316437</v>
      </c>
      <c r="DW12">
        <v>318929</v>
      </c>
      <c r="DX12">
        <v>322052</v>
      </c>
      <c r="DY12">
        <v>325054</v>
      </c>
      <c r="DZ12">
        <v>331136</v>
      </c>
      <c r="EA12">
        <v>334255</v>
      </c>
      <c r="EB12">
        <v>338270</v>
      </c>
      <c r="EC12">
        <v>345528</v>
      </c>
      <c r="ED12">
        <v>351768</v>
      </c>
      <c r="EE12">
        <v>358506</v>
      </c>
      <c r="EF12">
        <v>367471</v>
      </c>
      <c r="EG12">
        <v>377700</v>
      </c>
      <c r="EH12">
        <v>384531</v>
      </c>
      <c r="EI12" s="29">
        <f t="shared" si="72"/>
        <v>196.83333333333334</v>
      </c>
      <c r="EJ12" s="29">
        <f t="shared" si="73"/>
        <v>204.83333333333334</v>
      </c>
      <c r="EK12" s="29">
        <f t="shared" si="74"/>
        <v>211.83333333333334</v>
      </c>
      <c r="EL12" s="29">
        <f t="shared" si="75"/>
        <v>187.5</v>
      </c>
      <c r="EM12" s="29">
        <f t="shared" si="76"/>
        <v>200</v>
      </c>
      <c r="EN12" s="29">
        <f t="shared" si="77"/>
        <v>189.25</v>
      </c>
      <c r="EO12" s="29">
        <f t="shared" si="78"/>
        <v>226.58333333333334</v>
      </c>
      <c r="EP12" s="29">
        <f t="shared" si="79"/>
        <v>223.75</v>
      </c>
      <c r="EQ12" s="29">
        <f t="shared" si="80"/>
        <v>219.25</v>
      </c>
      <c r="ER12" s="29">
        <f t="shared" si="81"/>
        <v>233.16666666666666</v>
      </c>
      <c r="ES12" s="29">
        <f t="shared" si="82"/>
        <v>229.66666666666666</v>
      </c>
      <c r="ET12" s="29">
        <f t="shared" si="83"/>
        <v>248.25</v>
      </c>
      <c r="EU12" s="29">
        <f t="shared" si="84"/>
        <v>248.91666666666666</v>
      </c>
      <c r="EV12" s="29">
        <f t="shared" si="85"/>
        <v>254.25</v>
      </c>
      <c r="EW12" s="29">
        <f t="shared" si="86"/>
        <v>255.25</v>
      </c>
      <c r="EX12" s="29">
        <f t="shared" si="87"/>
        <v>261.5</v>
      </c>
      <c r="EY12" s="29">
        <f t="shared" si="88"/>
        <v>263.08333333333331</v>
      </c>
      <c r="EZ12" s="29">
        <f t="shared" si="89"/>
        <v>278.58333333333331</v>
      </c>
      <c r="FA12" s="29">
        <f t="shared" si="90"/>
        <v>294.91666666666669</v>
      </c>
      <c r="FB12" s="29">
        <f t="shared" si="91"/>
        <v>294.41666666666669</v>
      </c>
      <c r="FC12" s="29">
        <f t="shared" si="92"/>
        <v>296.25</v>
      </c>
      <c r="FD12" s="29">
        <f t="shared" si="93"/>
        <v>396.83333333333331</v>
      </c>
      <c r="FE12" s="29">
        <f t="shared" si="94"/>
        <v>238.95634920634919</v>
      </c>
      <c r="FF12">
        <v>113</v>
      </c>
    </row>
    <row r="13" spans="1:162" x14ac:dyDescent="0.25">
      <c r="A13" s="17" t="s">
        <v>708</v>
      </c>
      <c r="B13" s="13">
        <v>10</v>
      </c>
      <c r="C13" s="13">
        <v>5</v>
      </c>
      <c r="D13" s="13">
        <v>1</v>
      </c>
      <c r="E13" s="13">
        <v>6</v>
      </c>
      <c r="F13" s="13">
        <v>8</v>
      </c>
      <c r="G13" s="13">
        <v>6</v>
      </c>
      <c r="H13" s="13">
        <v>7</v>
      </c>
      <c r="I13" s="13">
        <v>14</v>
      </c>
      <c r="J13" s="13">
        <v>14</v>
      </c>
      <c r="K13" s="13">
        <v>2</v>
      </c>
      <c r="L13" s="13">
        <v>9</v>
      </c>
      <c r="M13" s="13">
        <v>4</v>
      </c>
      <c r="N13" s="13">
        <v>11</v>
      </c>
      <c r="O13" s="13">
        <v>5</v>
      </c>
      <c r="P13" s="13">
        <v>4</v>
      </c>
      <c r="Q13" s="13">
        <v>2</v>
      </c>
      <c r="R13" s="13">
        <v>19</v>
      </c>
      <c r="S13" s="13">
        <v>6</v>
      </c>
      <c r="T13" s="13">
        <v>10</v>
      </c>
      <c r="U13" s="13">
        <v>6</v>
      </c>
      <c r="V13" s="15">
        <v>7</v>
      </c>
      <c r="W13" s="15">
        <v>13</v>
      </c>
      <c r="X13" s="2">
        <f t="shared" si="0"/>
        <v>1.4005602240896359E-2</v>
      </c>
      <c r="Y13" s="2">
        <f t="shared" si="1"/>
        <v>6.6755674232309749E-3</v>
      </c>
      <c r="Z13" s="2">
        <f t="shared" si="2"/>
        <v>1.3280212483399733E-3</v>
      </c>
      <c r="AA13" s="2">
        <f t="shared" si="3"/>
        <v>8.708272859216255E-3</v>
      </c>
      <c r="AB13" s="2">
        <f t="shared" si="4"/>
        <v>1.0666666666666666E-2</v>
      </c>
      <c r="AC13" s="2">
        <f t="shared" si="5"/>
        <v>8.3333333333333332E-3</v>
      </c>
      <c r="AD13" s="2">
        <f t="shared" si="6"/>
        <v>1.0494752623688156E-2</v>
      </c>
      <c r="AE13" s="2">
        <f t="shared" si="7"/>
        <v>1.9047619047619049E-2</v>
      </c>
      <c r="AF13" s="2">
        <f t="shared" si="8"/>
        <v>1.66270783847981E-2</v>
      </c>
      <c r="AG13" s="2">
        <f t="shared" si="9"/>
        <v>2.2988505747126436E-3</v>
      </c>
      <c r="AH13" s="2">
        <f t="shared" si="10"/>
        <v>1.0688836104513063E-2</v>
      </c>
      <c r="AI13" s="2">
        <f t="shared" si="11"/>
        <v>4.6403712296983757E-3</v>
      </c>
      <c r="AJ13" s="2">
        <f t="shared" si="12"/>
        <v>1.2415349887133182E-2</v>
      </c>
      <c r="AK13" s="2">
        <f t="shared" si="13"/>
        <v>5.8139534883720929E-3</v>
      </c>
      <c r="AL13" s="2">
        <f t="shared" si="14"/>
        <v>4.4198895027624313E-3</v>
      </c>
      <c r="AM13" s="2">
        <f t="shared" si="15"/>
        <v>2.2727272727272726E-3</v>
      </c>
      <c r="AN13" s="2">
        <f t="shared" si="16"/>
        <v>2.1493212669683258E-2</v>
      </c>
      <c r="AO13" s="2">
        <f t="shared" si="17"/>
        <v>6.5146579804560263E-3</v>
      </c>
      <c r="AP13" s="2">
        <f t="shared" si="18"/>
        <v>9.7560975609756097E-3</v>
      </c>
      <c r="AQ13" s="2">
        <f t="shared" si="19"/>
        <v>6.3965884861407248E-3</v>
      </c>
      <c r="AR13" s="2">
        <f t="shared" si="69"/>
        <v>7.7605321507760536E-3</v>
      </c>
      <c r="AS13" s="2">
        <f t="shared" si="70"/>
        <v>2.0766773162939296E-2</v>
      </c>
      <c r="AT13" s="15">
        <f t="shared" si="20"/>
        <v>0.83333333333333337</v>
      </c>
      <c r="AU13" s="15">
        <f t="shared" si="21"/>
        <v>0.41666666666666669</v>
      </c>
      <c r="AV13" s="15">
        <f t="shared" si="22"/>
        <v>8.3333333333333329E-2</v>
      </c>
      <c r="AW13" s="15">
        <f t="shared" si="23"/>
        <v>0.5</v>
      </c>
      <c r="AX13" s="15">
        <f t="shared" si="24"/>
        <v>0.66666666666666663</v>
      </c>
      <c r="AY13" s="15">
        <f t="shared" si="25"/>
        <v>0.5</v>
      </c>
      <c r="AZ13" s="15">
        <f t="shared" si="26"/>
        <v>0.58333333333333337</v>
      </c>
      <c r="BA13" s="15">
        <f t="shared" si="27"/>
        <v>1.1666666666666667</v>
      </c>
      <c r="BB13" s="15">
        <f t="shared" si="28"/>
        <v>1.1666666666666667</v>
      </c>
      <c r="BC13" s="15">
        <f t="shared" si="29"/>
        <v>0.16666666666666666</v>
      </c>
      <c r="BD13" s="15">
        <f t="shared" si="30"/>
        <v>0.75</v>
      </c>
      <c r="BE13" s="15">
        <f t="shared" si="31"/>
        <v>0.33333333333333331</v>
      </c>
      <c r="BF13" s="15">
        <f t="shared" si="32"/>
        <v>0.91666666666666663</v>
      </c>
      <c r="BG13" s="15">
        <f t="shared" si="33"/>
        <v>0.41666666666666669</v>
      </c>
      <c r="BH13" s="15">
        <f t="shared" si="34"/>
        <v>0.33333333333333331</v>
      </c>
      <c r="BI13" s="15">
        <f t="shared" si="35"/>
        <v>0.16666666666666666</v>
      </c>
      <c r="BJ13" s="15">
        <f t="shared" si="36"/>
        <v>1.5833333333333333</v>
      </c>
      <c r="BK13" s="15">
        <f t="shared" si="37"/>
        <v>0.5</v>
      </c>
      <c r="BL13" s="15">
        <f t="shared" si="38"/>
        <v>0.83333333333333337</v>
      </c>
      <c r="BM13" s="15">
        <f t="shared" si="39"/>
        <v>0.5</v>
      </c>
      <c r="BN13" s="15">
        <f t="shared" si="40"/>
        <v>0.58333333333333337</v>
      </c>
      <c r="BO13" s="15">
        <f t="shared" si="41"/>
        <v>2.1666666666666665</v>
      </c>
      <c r="BP13" s="2">
        <f t="shared" si="42"/>
        <v>0.16806722689075632</v>
      </c>
      <c r="BQ13" s="2">
        <f t="shared" si="43"/>
        <v>8.0106809078771699E-2</v>
      </c>
      <c r="BR13" s="2">
        <f t="shared" si="44"/>
        <v>1.5936254980079681E-2</v>
      </c>
      <c r="BS13" s="2">
        <f t="shared" si="45"/>
        <v>0.10449927431059507</v>
      </c>
      <c r="BT13" s="2">
        <f t="shared" si="46"/>
        <v>0.128</v>
      </c>
      <c r="BU13" s="2">
        <f t="shared" si="47"/>
        <v>0.1</v>
      </c>
      <c r="BV13" s="2">
        <f t="shared" si="48"/>
        <v>0.12593703148425786</v>
      </c>
      <c r="BW13" s="2">
        <f t="shared" si="49"/>
        <v>0.22857142857142856</v>
      </c>
      <c r="BX13" s="2">
        <f t="shared" si="50"/>
        <v>0.1995249406175772</v>
      </c>
      <c r="BY13" s="2">
        <f t="shared" si="51"/>
        <v>2.7586206896551724E-2</v>
      </c>
      <c r="BZ13" s="2">
        <f t="shared" si="52"/>
        <v>0.12826603325415675</v>
      </c>
      <c r="CA13" s="2">
        <f t="shared" si="53"/>
        <v>5.5684454756380515E-2</v>
      </c>
      <c r="CB13" s="2">
        <f t="shared" si="54"/>
        <v>0.1489841986455982</v>
      </c>
      <c r="CC13" s="2">
        <f t="shared" si="55"/>
        <v>6.9767441860465115E-2</v>
      </c>
      <c r="CD13" s="2">
        <f t="shared" si="56"/>
        <v>5.3038674033149165E-2</v>
      </c>
      <c r="CE13" s="2">
        <f t="shared" si="57"/>
        <v>2.7272727272727275E-2</v>
      </c>
      <c r="CF13" s="2">
        <f t="shared" si="58"/>
        <v>0.25791855203619907</v>
      </c>
      <c r="CG13" s="2">
        <f t="shared" si="59"/>
        <v>7.8175895765472306E-2</v>
      </c>
      <c r="CH13" s="2">
        <f t="shared" si="60"/>
        <v>0.11707317073170731</v>
      </c>
      <c r="CI13" s="2">
        <f t="shared" si="61"/>
        <v>7.6759061833688691E-2</v>
      </c>
      <c r="CJ13" s="2">
        <f t="shared" si="62"/>
        <v>9.3126385809312637E-2</v>
      </c>
      <c r="CK13" s="2">
        <f t="shared" si="63"/>
        <v>0.12460063897763579</v>
      </c>
      <c r="CL13" s="26">
        <f t="shared" si="64"/>
        <v>0.61904761904761907</v>
      </c>
      <c r="CM13" s="27">
        <f t="shared" si="71"/>
        <v>8.9686098654708519E-3</v>
      </c>
      <c r="CN13" s="27">
        <f t="shared" si="65"/>
        <v>9.5021671752153446E-3</v>
      </c>
      <c r="CO13" s="27">
        <f t="shared" si="66"/>
        <v>2.0766773162939296E-2</v>
      </c>
      <c r="CP13" s="27">
        <f t="shared" si="67"/>
        <v>3.0445677884727976E-2</v>
      </c>
      <c r="CQ13" s="17">
        <v>714</v>
      </c>
      <c r="CR13" s="17">
        <v>749</v>
      </c>
      <c r="CS13" s="17">
        <v>753</v>
      </c>
      <c r="CT13">
        <v>689</v>
      </c>
      <c r="CU13">
        <v>750</v>
      </c>
      <c r="CV13">
        <v>720</v>
      </c>
      <c r="CW13">
        <v>667</v>
      </c>
      <c r="CX13">
        <v>735</v>
      </c>
      <c r="CY13">
        <v>842</v>
      </c>
      <c r="CZ13">
        <v>870</v>
      </c>
      <c r="DA13">
        <v>842</v>
      </c>
      <c r="DB13">
        <v>862</v>
      </c>
      <c r="DC13">
        <v>886</v>
      </c>
      <c r="DD13">
        <v>860</v>
      </c>
      <c r="DE13">
        <v>905</v>
      </c>
      <c r="DF13">
        <v>880</v>
      </c>
      <c r="DG13">
        <v>884</v>
      </c>
      <c r="DH13">
        <v>921</v>
      </c>
      <c r="DI13">
        <v>1025</v>
      </c>
      <c r="DJ13">
        <v>938</v>
      </c>
      <c r="DK13">
        <v>902</v>
      </c>
      <c r="DL13">
        <v>626</v>
      </c>
      <c r="DM13">
        <v>55446</v>
      </c>
      <c r="DN13">
        <v>56683</v>
      </c>
      <c r="DO13">
        <v>57372</v>
      </c>
      <c r="DP13">
        <v>58401</v>
      </c>
      <c r="DQ13">
        <v>59526</v>
      </c>
      <c r="DR13">
        <v>61044</v>
      </c>
      <c r="DS13">
        <v>62885</v>
      </c>
      <c r="DT13">
        <v>65234</v>
      </c>
      <c r="DU13">
        <v>66446</v>
      </c>
      <c r="DV13">
        <v>67100</v>
      </c>
      <c r="DW13">
        <v>67330</v>
      </c>
      <c r="DX13">
        <v>67549</v>
      </c>
      <c r="DY13">
        <v>67581</v>
      </c>
      <c r="DZ13">
        <v>67684</v>
      </c>
      <c r="EA13">
        <v>67519</v>
      </c>
      <c r="EB13">
        <v>67924</v>
      </c>
      <c r="EC13">
        <v>68251</v>
      </c>
      <c r="ED13">
        <v>68687</v>
      </c>
      <c r="EE13">
        <v>69250</v>
      </c>
      <c r="EF13">
        <v>69566</v>
      </c>
      <c r="EG13">
        <v>70614</v>
      </c>
      <c r="EH13">
        <v>71165</v>
      </c>
      <c r="EI13" s="29">
        <f t="shared" si="72"/>
        <v>59.5</v>
      </c>
      <c r="EJ13" s="29">
        <f t="shared" si="73"/>
        <v>62.416666666666664</v>
      </c>
      <c r="EK13" s="29">
        <f t="shared" si="74"/>
        <v>62.75</v>
      </c>
      <c r="EL13" s="29">
        <f t="shared" si="75"/>
        <v>57.416666666666664</v>
      </c>
      <c r="EM13" s="29">
        <f t="shared" si="76"/>
        <v>62.5</v>
      </c>
      <c r="EN13" s="29">
        <f t="shared" si="77"/>
        <v>60</v>
      </c>
      <c r="EO13" s="29">
        <f t="shared" si="78"/>
        <v>55.583333333333336</v>
      </c>
      <c r="EP13" s="29">
        <f t="shared" si="79"/>
        <v>61.25</v>
      </c>
      <c r="EQ13" s="29">
        <f t="shared" si="80"/>
        <v>70.166666666666671</v>
      </c>
      <c r="ER13" s="29">
        <f t="shared" si="81"/>
        <v>72.5</v>
      </c>
      <c r="ES13" s="29">
        <f t="shared" si="82"/>
        <v>70.166666666666671</v>
      </c>
      <c r="ET13" s="29">
        <f t="shared" si="83"/>
        <v>71.833333333333329</v>
      </c>
      <c r="EU13" s="29">
        <f t="shared" si="84"/>
        <v>73.833333333333329</v>
      </c>
      <c r="EV13" s="29">
        <f t="shared" si="85"/>
        <v>71.666666666666671</v>
      </c>
      <c r="EW13" s="29">
        <f t="shared" si="86"/>
        <v>75.416666666666671</v>
      </c>
      <c r="EX13" s="29">
        <f t="shared" si="87"/>
        <v>73.333333333333329</v>
      </c>
      <c r="EY13" s="29">
        <f t="shared" si="88"/>
        <v>73.666666666666671</v>
      </c>
      <c r="EZ13" s="29">
        <f t="shared" si="89"/>
        <v>76.75</v>
      </c>
      <c r="FA13" s="29">
        <f t="shared" si="90"/>
        <v>85.416666666666671</v>
      </c>
      <c r="FB13" s="29">
        <f t="shared" si="91"/>
        <v>78.166666666666671</v>
      </c>
      <c r="FC13" s="29">
        <f t="shared" si="92"/>
        <v>75.166666666666671</v>
      </c>
      <c r="FD13" s="29">
        <f t="shared" si="93"/>
        <v>104.33333333333333</v>
      </c>
      <c r="FE13" s="29">
        <f t="shared" si="94"/>
        <v>69.023809523809533</v>
      </c>
      <c r="FF13">
        <v>18</v>
      </c>
    </row>
    <row r="14" spans="1:162" x14ac:dyDescent="0.25">
      <c r="A14" s="17" t="s">
        <v>710</v>
      </c>
      <c r="B14" s="13">
        <v>1</v>
      </c>
      <c r="C14" s="13">
        <v>1</v>
      </c>
      <c r="D14" s="13">
        <v>3</v>
      </c>
      <c r="E14" s="13">
        <v>1</v>
      </c>
      <c r="F14" s="13">
        <v>1</v>
      </c>
      <c r="G14" s="13">
        <v>4</v>
      </c>
      <c r="H14" s="13">
        <v>0</v>
      </c>
      <c r="I14" s="13">
        <v>1</v>
      </c>
      <c r="J14" s="13">
        <v>3</v>
      </c>
      <c r="K14" s="13">
        <v>2</v>
      </c>
      <c r="L14" s="13">
        <v>0</v>
      </c>
      <c r="M14" s="13">
        <v>2</v>
      </c>
      <c r="N14" s="13">
        <v>3</v>
      </c>
      <c r="O14" s="13">
        <v>0</v>
      </c>
      <c r="P14" s="13">
        <v>1</v>
      </c>
      <c r="Q14" s="13">
        <v>4</v>
      </c>
      <c r="R14" s="13">
        <v>5</v>
      </c>
      <c r="S14" s="13">
        <v>3</v>
      </c>
      <c r="T14" s="13">
        <v>2</v>
      </c>
      <c r="U14" s="13">
        <v>1</v>
      </c>
      <c r="V14" s="15">
        <v>3</v>
      </c>
      <c r="W14" s="15">
        <v>2</v>
      </c>
      <c r="X14" s="2">
        <f t="shared" si="0"/>
        <v>5.208333333333333E-3</v>
      </c>
      <c r="Y14" s="2">
        <f t="shared" si="1"/>
        <v>4.5871559633027525E-3</v>
      </c>
      <c r="Z14" s="2">
        <f t="shared" si="2"/>
        <v>1.5706806282722512E-2</v>
      </c>
      <c r="AA14" s="2">
        <f t="shared" si="3"/>
        <v>6.0606060606060606E-3</v>
      </c>
      <c r="AB14" s="2">
        <f t="shared" si="4"/>
        <v>5.263157894736842E-3</v>
      </c>
      <c r="AC14" s="2">
        <f t="shared" si="5"/>
        <v>2.247191011235955E-2</v>
      </c>
      <c r="AD14" s="2">
        <f t="shared" si="6"/>
        <v>0</v>
      </c>
      <c r="AE14" s="2">
        <f t="shared" si="7"/>
        <v>5.8823529411764705E-3</v>
      </c>
      <c r="AF14" s="2">
        <f t="shared" si="8"/>
        <v>1.9607843137254902E-2</v>
      </c>
      <c r="AG14" s="2">
        <f t="shared" si="9"/>
        <v>8.8888888888888889E-3</v>
      </c>
      <c r="AH14" s="2">
        <f t="shared" si="10"/>
        <v>0</v>
      </c>
      <c r="AI14" s="2">
        <f t="shared" si="11"/>
        <v>7.7821011673151752E-3</v>
      </c>
      <c r="AJ14" s="2">
        <f t="shared" si="12"/>
        <v>1.2931034482758621E-2</v>
      </c>
      <c r="AK14" s="2">
        <f t="shared" si="13"/>
        <v>0</v>
      </c>
      <c r="AL14" s="2">
        <f t="shared" si="14"/>
        <v>4.1666666666666666E-3</v>
      </c>
      <c r="AM14" s="2">
        <f t="shared" si="15"/>
        <v>1.7021276595744681E-2</v>
      </c>
      <c r="AN14" s="2">
        <f t="shared" si="16"/>
        <v>1.6129032258064516E-2</v>
      </c>
      <c r="AO14" s="2">
        <f t="shared" si="17"/>
        <v>1.0238907849829351E-2</v>
      </c>
      <c r="AP14" s="2">
        <f t="shared" si="18"/>
        <v>6.0790273556231003E-3</v>
      </c>
      <c r="AQ14" s="2">
        <f t="shared" si="19"/>
        <v>3.0581039755351682E-3</v>
      </c>
      <c r="AR14" s="2">
        <f t="shared" si="69"/>
        <v>9.5238095238095247E-3</v>
      </c>
      <c r="AS14" s="2">
        <f t="shared" si="70"/>
        <v>9.9502487562189053E-3</v>
      </c>
      <c r="AT14" s="15">
        <f t="shared" si="20"/>
        <v>8.3333333333333329E-2</v>
      </c>
      <c r="AU14" s="15">
        <f t="shared" si="21"/>
        <v>8.3333333333333329E-2</v>
      </c>
      <c r="AV14" s="15">
        <f t="shared" si="22"/>
        <v>0.25</v>
      </c>
      <c r="AW14" s="15">
        <f t="shared" si="23"/>
        <v>8.3333333333333329E-2</v>
      </c>
      <c r="AX14" s="15">
        <f t="shared" si="24"/>
        <v>8.3333333333333329E-2</v>
      </c>
      <c r="AY14" s="15">
        <f t="shared" si="25"/>
        <v>0.33333333333333331</v>
      </c>
      <c r="AZ14" s="15">
        <f t="shared" si="26"/>
        <v>0</v>
      </c>
      <c r="BA14" s="15">
        <f t="shared" si="27"/>
        <v>8.3333333333333329E-2</v>
      </c>
      <c r="BB14" s="15">
        <f t="shared" si="28"/>
        <v>0.25</v>
      </c>
      <c r="BC14" s="15">
        <f t="shared" si="29"/>
        <v>0.16666666666666666</v>
      </c>
      <c r="BD14" s="15">
        <f t="shared" si="30"/>
        <v>0</v>
      </c>
      <c r="BE14" s="15">
        <f t="shared" si="31"/>
        <v>0.16666666666666666</v>
      </c>
      <c r="BF14" s="15">
        <f t="shared" si="32"/>
        <v>0.25</v>
      </c>
      <c r="BG14" s="15">
        <f t="shared" si="33"/>
        <v>0</v>
      </c>
      <c r="BH14" s="15">
        <f t="shared" si="34"/>
        <v>8.3333333333333329E-2</v>
      </c>
      <c r="BI14" s="15">
        <f t="shared" si="35"/>
        <v>0.33333333333333331</v>
      </c>
      <c r="BJ14" s="15">
        <f t="shared" si="36"/>
        <v>0.41666666666666669</v>
      </c>
      <c r="BK14" s="15">
        <f t="shared" si="37"/>
        <v>0.25</v>
      </c>
      <c r="BL14" s="15">
        <f t="shared" si="38"/>
        <v>0.16666666666666666</v>
      </c>
      <c r="BM14" s="15">
        <f t="shared" si="39"/>
        <v>8.3333333333333329E-2</v>
      </c>
      <c r="BN14" s="15">
        <f t="shared" si="40"/>
        <v>0.25</v>
      </c>
      <c r="BO14" s="15">
        <f t="shared" si="41"/>
        <v>0.33333333333333331</v>
      </c>
      <c r="BP14" s="2">
        <f t="shared" si="42"/>
        <v>6.25E-2</v>
      </c>
      <c r="BQ14" s="2">
        <f t="shared" si="43"/>
        <v>5.5045871559633024E-2</v>
      </c>
      <c r="BR14" s="2">
        <f t="shared" si="44"/>
        <v>0.18848167539267016</v>
      </c>
      <c r="BS14" s="2">
        <f t="shared" si="45"/>
        <v>7.2727272727272724E-2</v>
      </c>
      <c r="BT14" s="2">
        <f t="shared" si="46"/>
        <v>6.3157894736842107E-2</v>
      </c>
      <c r="BU14" s="2">
        <f t="shared" si="47"/>
        <v>0.2696629213483146</v>
      </c>
      <c r="BV14" s="2">
        <f t="shared" si="48"/>
        <v>0</v>
      </c>
      <c r="BW14" s="2">
        <f t="shared" si="49"/>
        <v>7.0588235294117646E-2</v>
      </c>
      <c r="BX14" s="2">
        <f t="shared" si="50"/>
        <v>0.23529411764705882</v>
      </c>
      <c r="BY14" s="2">
        <f t="shared" si="51"/>
        <v>0.10666666666666667</v>
      </c>
      <c r="BZ14" s="2">
        <f t="shared" si="52"/>
        <v>0</v>
      </c>
      <c r="CA14" s="2">
        <f t="shared" si="53"/>
        <v>9.3385214007782102E-2</v>
      </c>
      <c r="CB14" s="2">
        <f t="shared" si="54"/>
        <v>0.15517241379310345</v>
      </c>
      <c r="CC14" s="2">
        <f t="shared" si="55"/>
        <v>0</v>
      </c>
      <c r="CD14" s="2">
        <f t="shared" si="56"/>
        <v>0.05</v>
      </c>
      <c r="CE14" s="2">
        <f t="shared" si="57"/>
        <v>0.20425531914893619</v>
      </c>
      <c r="CF14" s="2">
        <f t="shared" si="58"/>
        <v>0.19354838709677422</v>
      </c>
      <c r="CG14" s="2">
        <f t="shared" si="59"/>
        <v>0.12286689419795221</v>
      </c>
      <c r="CH14" s="2">
        <f t="shared" si="60"/>
        <v>7.29483282674772E-2</v>
      </c>
      <c r="CI14" s="2">
        <f t="shared" si="61"/>
        <v>3.669724770642202E-2</v>
      </c>
      <c r="CJ14" s="2">
        <f t="shared" si="62"/>
        <v>0.11428571428571428</v>
      </c>
      <c r="CK14" s="2">
        <f t="shared" si="63"/>
        <v>5.9701492537313432E-2</v>
      </c>
      <c r="CL14" s="26">
        <f t="shared" si="64"/>
        <v>0.1626984126984127</v>
      </c>
      <c r="CM14" s="27">
        <f t="shared" si="71"/>
        <v>8.5434465513648684E-3</v>
      </c>
      <c r="CN14" s="27">
        <f t="shared" si="65"/>
        <v>4.7510941790963618E-3</v>
      </c>
      <c r="CO14" s="27">
        <f t="shared" si="66"/>
        <v>9.9502487562189053E-3</v>
      </c>
      <c r="CP14" s="27">
        <f t="shared" si="67"/>
        <v>9.2487259879951537E-3</v>
      </c>
      <c r="CQ14" s="17">
        <v>192</v>
      </c>
      <c r="CR14" s="17">
        <v>218</v>
      </c>
      <c r="CS14" s="17">
        <v>191</v>
      </c>
      <c r="CT14">
        <v>165</v>
      </c>
      <c r="CU14">
        <v>190</v>
      </c>
      <c r="CV14">
        <v>178</v>
      </c>
      <c r="CW14">
        <v>156</v>
      </c>
      <c r="CX14">
        <v>170</v>
      </c>
      <c r="CY14">
        <v>153</v>
      </c>
      <c r="CZ14">
        <v>225</v>
      </c>
      <c r="DA14">
        <v>226</v>
      </c>
      <c r="DB14">
        <v>257</v>
      </c>
      <c r="DC14">
        <v>232</v>
      </c>
      <c r="DD14">
        <v>197</v>
      </c>
      <c r="DE14">
        <v>240</v>
      </c>
      <c r="DF14">
        <v>235</v>
      </c>
      <c r="DG14">
        <v>310</v>
      </c>
      <c r="DH14">
        <v>293</v>
      </c>
      <c r="DI14">
        <v>329</v>
      </c>
      <c r="DJ14">
        <v>327</v>
      </c>
      <c r="DK14">
        <v>315</v>
      </c>
      <c r="DL14">
        <v>201</v>
      </c>
      <c r="DM14">
        <v>31436</v>
      </c>
      <c r="DN14">
        <v>32404</v>
      </c>
      <c r="DO14">
        <v>32613</v>
      </c>
      <c r="DP14">
        <v>32823</v>
      </c>
      <c r="DQ14">
        <v>33651</v>
      </c>
      <c r="DR14">
        <v>33803</v>
      </c>
      <c r="DS14">
        <v>33345</v>
      </c>
      <c r="DT14">
        <v>33808</v>
      </c>
      <c r="DU14">
        <v>34259</v>
      </c>
      <c r="DV14">
        <v>34524</v>
      </c>
      <c r="DW14">
        <v>34769</v>
      </c>
      <c r="DX14">
        <v>34837</v>
      </c>
      <c r="DY14">
        <v>34628</v>
      </c>
      <c r="DZ14">
        <v>34375</v>
      </c>
      <c r="EA14">
        <v>34368</v>
      </c>
      <c r="EB14">
        <v>34490</v>
      </c>
      <c r="EC14">
        <v>34876</v>
      </c>
      <c r="ED14">
        <v>35215</v>
      </c>
      <c r="EE14">
        <v>35454</v>
      </c>
      <c r="EF14">
        <v>35940</v>
      </c>
      <c r="EG14">
        <v>35718</v>
      </c>
      <c r="EH14">
        <v>36041</v>
      </c>
      <c r="EI14" s="29">
        <f t="shared" si="72"/>
        <v>16</v>
      </c>
      <c r="EJ14" s="29">
        <f t="shared" si="73"/>
        <v>18.166666666666668</v>
      </c>
      <c r="EK14" s="29">
        <f t="shared" si="74"/>
        <v>15.916666666666666</v>
      </c>
      <c r="EL14" s="29">
        <f t="shared" si="75"/>
        <v>13.75</v>
      </c>
      <c r="EM14" s="29">
        <f t="shared" si="76"/>
        <v>15.833333333333334</v>
      </c>
      <c r="EN14" s="29">
        <f t="shared" si="77"/>
        <v>14.833333333333334</v>
      </c>
      <c r="EO14" s="29">
        <f t="shared" si="78"/>
        <v>13</v>
      </c>
      <c r="EP14" s="29">
        <f t="shared" si="79"/>
        <v>14.166666666666666</v>
      </c>
      <c r="EQ14" s="29">
        <f t="shared" si="80"/>
        <v>12.75</v>
      </c>
      <c r="ER14" s="29">
        <f t="shared" si="81"/>
        <v>18.75</v>
      </c>
      <c r="ES14" s="29">
        <f t="shared" si="82"/>
        <v>18.833333333333332</v>
      </c>
      <c r="ET14" s="29">
        <f t="shared" si="83"/>
        <v>21.416666666666668</v>
      </c>
      <c r="EU14" s="29">
        <f t="shared" si="84"/>
        <v>19.333333333333332</v>
      </c>
      <c r="EV14" s="29">
        <f t="shared" si="85"/>
        <v>16.416666666666668</v>
      </c>
      <c r="EW14" s="29">
        <f t="shared" si="86"/>
        <v>20</v>
      </c>
      <c r="EX14" s="29">
        <f t="shared" si="87"/>
        <v>19.583333333333332</v>
      </c>
      <c r="EY14" s="29">
        <f t="shared" si="88"/>
        <v>25.833333333333332</v>
      </c>
      <c r="EZ14" s="29">
        <f t="shared" si="89"/>
        <v>24.416666666666668</v>
      </c>
      <c r="FA14" s="29">
        <f t="shared" si="90"/>
        <v>27.416666666666668</v>
      </c>
      <c r="FB14" s="29">
        <f t="shared" si="91"/>
        <v>27.25</v>
      </c>
      <c r="FC14" s="29">
        <f t="shared" si="92"/>
        <v>26.25</v>
      </c>
      <c r="FD14" s="29">
        <f t="shared" si="93"/>
        <v>33.5</v>
      </c>
      <c r="FE14" s="29">
        <f t="shared" si="94"/>
        <v>19.043650793650794</v>
      </c>
      <c r="FF14">
        <v>4</v>
      </c>
    </row>
    <row r="15" spans="1:162" x14ac:dyDescent="0.25">
      <c r="A15" s="17" t="s">
        <v>711</v>
      </c>
      <c r="B15" s="13">
        <v>1</v>
      </c>
      <c r="C15" s="13">
        <v>1</v>
      </c>
      <c r="D15" s="13">
        <v>0</v>
      </c>
      <c r="E15" s="13">
        <v>1</v>
      </c>
      <c r="F15" s="13">
        <v>2</v>
      </c>
      <c r="G15" s="13">
        <v>3</v>
      </c>
      <c r="H15" s="13">
        <v>0</v>
      </c>
      <c r="I15" s="13">
        <v>5</v>
      </c>
      <c r="J15" s="13">
        <v>1</v>
      </c>
      <c r="K15" s="13">
        <v>1</v>
      </c>
      <c r="L15" s="13">
        <v>2</v>
      </c>
      <c r="M15" s="13">
        <v>4</v>
      </c>
      <c r="N15" s="13">
        <v>4</v>
      </c>
      <c r="O15" s="13">
        <v>0</v>
      </c>
      <c r="P15" s="13">
        <v>3</v>
      </c>
      <c r="Q15" s="13">
        <v>1</v>
      </c>
      <c r="R15" s="13">
        <v>6</v>
      </c>
      <c r="S15" s="13">
        <v>3</v>
      </c>
      <c r="T15" s="13">
        <v>5</v>
      </c>
      <c r="U15" s="13">
        <v>4</v>
      </c>
      <c r="V15" s="15">
        <v>5</v>
      </c>
      <c r="W15" s="15">
        <v>9</v>
      </c>
      <c r="X15" s="2">
        <f t="shared" si="0"/>
        <v>1.0638297872340425E-2</v>
      </c>
      <c r="Y15" s="2">
        <f t="shared" si="1"/>
        <v>1.1363636363636364E-2</v>
      </c>
      <c r="Z15" s="2">
        <f t="shared" si="2"/>
        <v>0</v>
      </c>
      <c r="AA15" s="2">
        <f t="shared" si="3"/>
        <v>1.020408163265306E-2</v>
      </c>
      <c r="AB15" s="2">
        <f t="shared" si="4"/>
        <v>2.4390243902439025E-2</v>
      </c>
      <c r="AC15" s="2">
        <f t="shared" si="5"/>
        <v>3.0612244897959183E-2</v>
      </c>
      <c r="AD15" s="2">
        <f t="shared" si="6"/>
        <v>0</v>
      </c>
      <c r="AE15" s="2">
        <f t="shared" si="7"/>
        <v>5.8139534883720929E-2</v>
      </c>
      <c r="AF15" s="2">
        <f t="shared" si="8"/>
        <v>1.0526315789473684E-2</v>
      </c>
      <c r="AG15" s="2">
        <f t="shared" si="9"/>
        <v>1.0416666666666666E-2</v>
      </c>
      <c r="AH15" s="2">
        <f t="shared" si="10"/>
        <v>2.0408163265306121E-2</v>
      </c>
      <c r="AI15" s="2">
        <f t="shared" si="11"/>
        <v>4.3956043956043959E-2</v>
      </c>
      <c r="AJ15" s="2">
        <f t="shared" si="12"/>
        <v>4.3010752688172046E-2</v>
      </c>
      <c r="AK15" s="2">
        <f t="shared" si="13"/>
        <v>0</v>
      </c>
      <c r="AL15" s="2">
        <f t="shared" si="14"/>
        <v>2.7027027027027029E-2</v>
      </c>
      <c r="AM15" s="2">
        <f t="shared" si="15"/>
        <v>9.0090090090090089E-3</v>
      </c>
      <c r="AN15" s="2">
        <f t="shared" si="16"/>
        <v>6.3829787234042548E-2</v>
      </c>
      <c r="AO15" s="2">
        <f t="shared" si="17"/>
        <v>3.7974683544303799E-2</v>
      </c>
      <c r="AP15" s="2">
        <f t="shared" si="18"/>
        <v>4.5871559633027525E-2</v>
      </c>
      <c r="AQ15" s="2">
        <f t="shared" si="19"/>
        <v>3.3333333333333333E-2</v>
      </c>
      <c r="AR15" s="2">
        <f t="shared" si="69"/>
        <v>4.3103448275862072E-2</v>
      </c>
      <c r="AS15" s="2">
        <f t="shared" si="70"/>
        <v>0.14285714285714285</v>
      </c>
      <c r="AT15" s="15">
        <f t="shared" si="20"/>
        <v>8.3333333333333329E-2</v>
      </c>
      <c r="AU15" s="15">
        <f t="shared" si="21"/>
        <v>8.3333333333333329E-2</v>
      </c>
      <c r="AV15" s="15">
        <f t="shared" si="22"/>
        <v>0</v>
      </c>
      <c r="AW15" s="15">
        <f t="shared" si="23"/>
        <v>8.3333333333333329E-2</v>
      </c>
      <c r="AX15" s="15">
        <f t="shared" si="24"/>
        <v>0.16666666666666666</v>
      </c>
      <c r="AY15" s="15">
        <f t="shared" si="25"/>
        <v>0.25</v>
      </c>
      <c r="AZ15" s="15">
        <f t="shared" si="26"/>
        <v>0</v>
      </c>
      <c r="BA15" s="15">
        <f t="shared" si="27"/>
        <v>0.41666666666666669</v>
      </c>
      <c r="BB15" s="15">
        <f t="shared" si="28"/>
        <v>8.3333333333333329E-2</v>
      </c>
      <c r="BC15" s="15">
        <f t="shared" si="29"/>
        <v>8.3333333333333329E-2</v>
      </c>
      <c r="BD15" s="15">
        <f t="shared" si="30"/>
        <v>0.16666666666666666</v>
      </c>
      <c r="BE15" s="15">
        <f t="shared" si="31"/>
        <v>0.33333333333333331</v>
      </c>
      <c r="BF15" s="15">
        <f t="shared" si="32"/>
        <v>0.33333333333333331</v>
      </c>
      <c r="BG15" s="15">
        <f t="shared" si="33"/>
        <v>0</v>
      </c>
      <c r="BH15" s="15">
        <f t="shared" si="34"/>
        <v>0.25</v>
      </c>
      <c r="BI15" s="15">
        <f t="shared" si="35"/>
        <v>8.3333333333333329E-2</v>
      </c>
      <c r="BJ15" s="15">
        <f t="shared" si="36"/>
        <v>0.5</v>
      </c>
      <c r="BK15" s="15">
        <f t="shared" si="37"/>
        <v>0.25</v>
      </c>
      <c r="BL15" s="15">
        <f t="shared" si="38"/>
        <v>0.41666666666666669</v>
      </c>
      <c r="BM15" s="15">
        <f t="shared" si="39"/>
        <v>0.33333333333333331</v>
      </c>
      <c r="BN15" s="15">
        <f t="shared" si="40"/>
        <v>0.41666666666666669</v>
      </c>
      <c r="BO15" s="15">
        <f t="shared" si="41"/>
        <v>1.5</v>
      </c>
      <c r="BP15" s="2">
        <f t="shared" si="42"/>
        <v>0.12765957446808512</v>
      </c>
      <c r="BQ15" s="2">
        <f t="shared" si="43"/>
        <v>0.13636363636363638</v>
      </c>
      <c r="BR15" s="2">
        <f t="shared" si="44"/>
        <v>0</v>
      </c>
      <c r="BS15" s="2">
        <f t="shared" si="45"/>
        <v>0.12244897959183675</v>
      </c>
      <c r="BT15" s="2">
        <f t="shared" si="46"/>
        <v>0.29268292682926833</v>
      </c>
      <c r="BU15" s="2">
        <f t="shared" si="47"/>
        <v>0.36734693877551022</v>
      </c>
      <c r="BV15" s="2">
        <f t="shared" si="48"/>
        <v>0</v>
      </c>
      <c r="BW15" s="2">
        <f t="shared" si="49"/>
        <v>0.69767441860465118</v>
      </c>
      <c r="BX15" s="2">
        <f t="shared" si="50"/>
        <v>0.12631578947368421</v>
      </c>
      <c r="BY15" s="2">
        <f t="shared" si="51"/>
        <v>0.125</v>
      </c>
      <c r="BZ15" s="2">
        <f t="shared" si="52"/>
        <v>0.24489795918367349</v>
      </c>
      <c r="CA15" s="2">
        <f t="shared" si="53"/>
        <v>0.52747252747252749</v>
      </c>
      <c r="CB15" s="2">
        <f t="shared" si="54"/>
        <v>0.5161290322580645</v>
      </c>
      <c r="CC15" s="2">
        <f t="shared" si="55"/>
        <v>0</v>
      </c>
      <c r="CD15" s="2">
        <f t="shared" si="56"/>
        <v>0.32432432432432434</v>
      </c>
      <c r="CE15" s="2">
        <f t="shared" si="57"/>
        <v>0.10810810810810811</v>
      </c>
      <c r="CF15" s="2">
        <f t="shared" si="58"/>
        <v>0.76595744680851063</v>
      </c>
      <c r="CG15" s="2">
        <f t="shared" si="59"/>
        <v>0.45569620253164561</v>
      </c>
      <c r="CH15" s="2">
        <f t="shared" si="60"/>
        <v>0.55045871559633019</v>
      </c>
      <c r="CI15" s="2">
        <f t="shared" si="61"/>
        <v>0.4</v>
      </c>
      <c r="CJ15" s="2">
        <f t="shared" si="62"/>
        <v>0.51724137931034486</v>
      </c>
      <c r="CK15" s="2">
        <f t="shared" si="63"/>
        <v>0.8571428571428571</v>
      </c>
      <c r="CL15" s="26">
        <f t="shared" si="64"/>
        <v>0.20634920634920637</v>
      </c>
      <c r="CM15" s="27">
        <f t="shared" si="71"/>
        <v>2.584493041749503E-2</v>
      </c>
      <c r="CN15" s="27">
        <f t="shared" si="65"/>
        <v>1.308824092028456E-2</v>
      </c>
      <c r="CO15" s="27">
        <f t="shared" si="66"/>
        <v>0.14285714285714285</v>
      </c>
      <c r="CP15" s="27">
        <f t="shared" si="67"/>
        <v>9.0095501231305178E-2</v>
      </c>
      <c r="CQ15" s="17">
        <v>94</v>
      </c>
      <c r="CR15" s="17">
        <v>88</v>
      </c>
      <c r="CS15" s="17">
        <v>82</v>
      </c>
      <c r="CT15">
        <v>98</v>
      </c>
      <c r="CU15">
        <v>82</v>
      </c>
      <c r="CV15">
        <v>98</v>
      </c>
      <c r="CW15">
        <v>87</v>
      </c>
      <c r="CX15">
        <v>86</v>
      </c>
      <c r="CY15">
        <v>95</v>
      </c>
      <c r="CZ15">
        <v>96</v>
      </c>
      <c r="DA15">
        <v>98</v>
      </c>
      <c r="DB15">
        <v>91</v>
      </c>
      <c r="DC15">
        <v>93</v>
      </c>
      <c r="DD15">
        <v>84</v>
      </c>
      <c r="DE15">
        <v>111</v>
      </c>
      <c r="DF15">
        <v>111</v>
      </c>
      <c r="DG15">
        <v>94</v>
      </c>
      <c r="DH15">
        <v>79</v>
      </c>
      <c r="DI15">
        <v>109</v>
      </c>
      <c r="DJ15">
        <v>120</v>
      </c>
      <c r="DK15">
        <v>116</v>
      </c>
      <c r="DL15">
        <v>63</v>
      </c>
      <c r="DM15">
        <v>13559</v>
      </c>
      <c r="DN15">
        <v>13883</v>
      </c>
      <c r="DO15">
        <v>14039</v>
      </c>
      <c r="DP15">
        <v>14325</v>
      </c>
      <c r="DQ15">
        <v>14526</v>
      </c>
      <c r="DR15">
        <v>14836</v>
      </c>
      <c r="DS15">
        <v>15420</v>
      </c>
      <c r="DT15">
        <v>15762</v>
      </c>
      <c r="DU15">
        <v>15968</v>
      </c>
      <c r="DV15">
        <v>16152</v>
      </c>
      <c r="DW15">
        <v>16326</v>
      </c>
      <c r="DX15">
        <v>16412</v>
      </c>
      <c r="DY15">
        <v>16363</v>
      </c>
      <c r="DZ15">
        <v>16279</v>
      </c>
      <c r="EA15">
        <v>16279</v>
      </c>
      <c r="EB15">
        <v>16376</v>
      </c>
      <c r="EC15">
        <v>16531</v>
      </c>
      <c r="ED15">
        <v>16844</v>
      </c>
      <c r="EE15">
        <v>17040</v>
      </c>
      <c r="EF15">
        <v>16767</v>
      </c>
      <c r="EG15">
        <v>16516</v>
      </c>
      <c r="EH15">
        <v>16649</v>
      </c>
      <c r="EI15" s="29">
        <f t="shared" si="72"/>
        <v>7.833333333333333</v>
      </c>
      <c r="EJ15" s="29">
        <f t="shared" si="73"/>
        <v>7.333333333333333</v>
      </c>
      <c r="EK15" s="29">
        <f t="shared" si="74"/>
        <v>6.833333333333333</v>
      </c>
      <c r="EL15" s="29">
        <f t="shared" si="75"/>
        <v>8.1666666666666661</v>
      </c>
      <c r="EM15" s="29">
        <f t="shared" si="76"/>
        <v>6.833333333333333</v>
      </c>
      <c r="EN15" s="29">
        <f t="shared" si="77"/>
        <v>8.1666666666666661</v>
      </c>
      <c r="EO15" s="29">
        <f t="shared" si="78"/>
        <v>7.25</v>
      </c>
      <c r="EP15" s="29">
        <f t="shared" si="79"/>
        <v>7.166666666666667</v>
      </c>
      <c r="EQ15" s="29">
        <f t="shared" si="80"/>
        <v>7.916666666666667</v>
      </c>
      <c r="ER15" s="29">
        <f t="shared" si="81"/>
        <v>8</v>
      </c>
      <c r="ES15" s="29">
        <f t="shared" si="82"/>
        <v>8.1666666666666661</v>
      </c>
      <c r="ET15" s="29">
        <f t="shared" si="83"/>
        <v>7.583333333333333</v>
      </c>
      <c r="EU15" s="29">
        <f t="shared" si="84"/>
        <v>7.75</v>
      </c>
      <c r="EV15" s="29">
        <f t="shared" si="85"/>
        <v>7</v>
      </c>
      <c r="EW15" s="29">
        <f t="shared" si="86"/>
        <v>9.25</v>
      </c>
      <c r="EX15" s="29">
        <f t="shared" si="87"/>
        <v>9.25</v>
      </c>
      <c r="EY15" s="29">
        <f t="shared" si="88"/>
        <v>7.833333333333333</v>
      </c>
      <c r="EZ15" s="29">
        <f t="shared" si="89"/>
        <v>6.583333333333333</v>
      </c>
      <c r="FA15" s="29">
        <f t="shared" si="90"/>
        <v>9.0833333333333339</v>
      </c>
      <c r="FB15" s="29">
        <f t="shared" si="91"/>
        <v>10</v>
      </c>
      <c r="FC15" s="29">
        <f t="shared" si="92"/>
        <v>9.6666666666666661</v>
      </c>
      <c r="FD15" s="29">
        <f t="shared" si="93"/>
        <v>10.5</v>
      </c>
      <c r="FE15" s="29">
        <f t="shared" si="94"/>
        <v>7.9841269841269842</v>
      </c>
      <c r="FF15">
        <v>1</v>
      </c>
    </row>
    <row r="16" spans="1:162" x14ac:dyDescent="0.25">
      <c r="A16" s="17" t="s">
        <v>712</v>
      </c>
      <c r="B16" s="13">
        <v>73</v>
      </c>
      <c r="C16" s="13">
        <v>55</v>
      </c>
      <c r="D16" s="13">
        <v>61</v>
      </c>
      <c r="E16" s="13">
        <v>74</v>
      </c>
      <c r="F16" s="13">
        <v>85</v>
      </c>
      <c r="G16" s="13">
        <v>146</v>
      </c>
      <c r="H16" s="13">
        <v>88</v>
      </c>
      <c r="I16" s="13">
        <v>81</v>
      </c>
      <c r="J16" s="13">
        <v>82</v>
      </c>
      <c r="K16" s="13">
        <v>70</v>
      </c>
      <c r="L16" s="13">
        <v>61</v>
      </c>
      <c r="M16" s="13">
        <v>78</v>
      </c>
      <c r="N16" s="13">
        <v>150</v>
      </c>
      <c r="O16" s="13">
        <v>127</v>
      </c>
      <c r="P16" s="13">
        <v>132</v>
      </c>
      <c r="Q16" s="13">
        <v>125</v>
      </c>
      <c r="R16" s="13">
        <v>152</v>
      </c>
      <c r="S16" s="13">
        <v>84</v>
      </c>
      <c r="T16" s="13">
        <v>84</v>
      </c>
      <c r="U16" s="13">
        <v>85</v>
      </c>
      <c r="V16" s="15">
        <v>85</v>
      </c>
      <c r="W16" s="15">
        <v>128</v>
      </c>
      <c r="X16" s="2">
        <f t="shared" si="0"/>
        <v>9.984954178634934E-3</v>
      </c>
      <c r="Y16" s="2">
        <f t="shared" si="1"/>
        <v>7.5198249931637956E-3</v>
      </c>
      <c r="Z16" s="2">
        <f t="shared" si="2"/>
        <v>8.0189299329564874E-3</v>
      </c>
      <c r="AA16" s="2">
        <f t="shared" si="3"/>
        <v>1.0197051123053604E-2</v>
      </c>
      <c r="AB16" s="2">
        <f t="shared" si="4"/>
        <v>1.1577226913647508E-2</v>
      </c>
      <c r="AC16" s="2">
        <f t="shared" si="5"/>
        <v>1.9652712343518643E-2</v>
      </c>
      <c r="AD16" s="2">
        <f t="shared" si="6"/>
        <v>1.1034482758620689E-2</v>
      </c>
      <c r="AE16" s="2">
        <f t="shared" si="7"/>
        <v>1.0019792182088075E-2</v>
      </c>
      <c r="AF16" s="2">
        <f t="shared" si="8"/>
        <v>9.7735399284862925E-3</v>
      </c>
      <c r="AG16" s="2">
        <f t="shared" si="9"/>
        <v>8.2323885687404438E-3</v>
      </c>
      <c r="AH16" s="2">
        <f t="shared" si="10"/>
        <v>7.2888039192257137E-3</v>
      </c>
      <c r="AI16" s="2">
        <f t="shared" si="11"/>
        <v>9.4100615273253717E-3</v>
      </c>
      <c r="AJ16" s="2">
        <f t="shared" si="12"/>
        <v>1.7783046828689981E-2</v>
      </c>
      <c r="AK16" s="2">
        <f t="shared" si="13"/>
        <v>1.5328907664453831E-2</v>
      </c>
      <c r="AL16" s="2">
        <f t="shared" si="14"/>
        <v>1.5246015246015246E-2</v>
      </c>
      <c r="AM16" s="2">
        <f t="shared" si="15"/>
        <v>1.4616463985032741E-2</v>
      </c>
      <c r="AN16" s="2">
        <f t="shared" si="16"/>
        <v>1.7527675276752766E-2</v>
      </c>
      <c r="AO16" s="2">
        <f t="shared" si="17"/>
        <v>9.3271152564956689E-3</v>
      </c>
      <c r="AP16" s="2">
        <f t="shared" si="18"/>
        <v>8.7673520509341397E-3</v>
      </c>
      <c r="AQ16" s="2">
        <f t="shared" si="19"/>
        <v>8.643481797844214E-3</v>
      </c>
      <c r="AR16" s="2">
        <f t="shared" si="69"/>
        <v>8.4661354581673301E-3</v>
      </c>
      <c r="AS16" s="2">
        <f t="shared" si="70"/>
        <v>2.0043845912934545E-2</v>
      </c>
      <c r="AT16" s="15">
        <f t="shared" si="20"/>
        <v>6.083333333333333</v>
      </c>
      <c r="AU16" s="15">
        <f t="shared" si="21"/>
        <v>4.583333333333333</v>
      </c>
      <c r="AV16" s="15">
        <f t="shared" si="22"/>
        <v>5.083333333333333</v>
      </c>
      <c r="AW16" s="15">
        <f t="shared" si="23"/>
        <v>6.166666666666667</v>
      </c>
      <c r="AX16" s="15">
        <f t="shared" si="24"/>
        <v>7.083333333333333</v>
      </c>
      <c r="AY16" s="15">
        <f t="shared" si="25"/>
        <v>12.166666666666666</v>
      </c>
      <c r="AZ16" s="15">
        <f t="shared" si="26"/>
        <v>7.333333333333333</v>
      </c>
      <c r="BA16" s="15">
        <f t="shared" si="27"/>
        <v>6.75</v>
      </c>
      <c r="BB16" s="15">
        <f t="shared" si="28"/>
        <v>6.833333333333333</v>
      </c>
      <c r="BC16" s="15">
        <f t="shared" si="29"/>
        <v>5.833333333333333</v>
      </c>
      <c r="BD16" s="15">
        <f t="shared" si="30"/>
        <v>5.083333333333333</v>
      </c>
      <c r="BE16" s="15">
        <f t="shared" si="31"/>
        <v>6.5</v>
      </c>
      <c r="BF16" s="15">
        <f t="shared" si="32"/>
        <v>12.5</v>
      </c>
      <c r="BG16" s="15">
        <f t="shared" si="33"/>
        <v>10.583333333333334</v>
      </c>
      <c r="BH16" s="15">
        <f t="shared" si="34"/>
        <v>11</v>
      </c>
      <c r="BI16" s="15">
        <f t="shared" si="35"/>
        <v>10.416666666666666</v>
      </c>
      <c r="BJ16" s="15">
        <f t="shared" si="36"/>
        <v>12.666666666666666</v>
      </c>
      <c r="BK16" s="15">
        <f t="shared" si="37"/>
        <v>7</v>
      </c>
      <c r="BL16" s="15">
        <f t="shared" si="38"/>
        <v>7</v>
      </c>
      <c r="BM16" s="15">
        <f t="shared" si="39"/>
        <v>7.083333333333333</v>
      </c>
      <c r="BN16" s="15">
        <f t="shared" si="40"/>
        <v>7.083333333333333</v>
      </c>
      <c r="BO16" s="15">
        <f t="shared" si="41"/>
        <v>21.333333333333332</v>
      </c>
      <c r="BP16" s="2">
        <f t="shared" si="42"/>
        <v>0.11981945014361921</v>
      </c>
      <c r="BQ16" s="2">
        <f t="shared" si="43"/>
        <v>9.0237899917965547E-2</v>
      </c>
      <c r="BR16" s="2">
        <f t="shared" si="44"/>
        <v>9.6227159195477849E-2</v>
      </c>
      <c r="BS16" s="2">
        <f t="shared" si="45"/>
        <v>0.12236461347664324</v>
      </c>
      <c r="BT16" s="2">
        <f t="shared" si="46"/>
        <v>0.13892672296377009</v>
      </c>
      <c r="BU16" s="2">
        <f t="shared" si="47"/>
        <v>0.23583254812222371</v>
      </c>
      <c r="BV16" s="2">
        <f t="shared" si="48"/>
        <v>0.13241379310344828</v>
      </c>
      <c r="BW16" s="2">
        <f t="shared" si="49"/>
        <v>0.12023750618505691</v>
      </c>
      <c r="BX16" s="2">
        <f t="shared" si="50"/>
        <v>0.11728247914183552</v>
      </c>
      <c r="BY16" s="2">
        <f t="shared" si="51"/>
        <v>9.8788662824885326E-2</v>
      </c>
      <c r="BZ16" s="2">
        <f t="shared" si="52"/>
        <v>8.7465647030708568E-2</v>
      </c>
      <c r="CA16" s="2">
        <f t="shared" si="53"/>
        <v>0.11292073832790445</v>
      </c>
      <c r="CB16" s="2">
        <f t="shared" si="54"/>
        <v>0.21339656194427981</v>
      </c>
      <c r="CC16" s="2">
        <f t="shared" si="55"/>
        <v>0.18394689197344599</v>
      </c>
      <c r="CD16" s="2">
        <f t="shared" si="56"/>
        <v>0.18295218295218296</v>
      </c>
      <c r="CE16" s="2">
        <f t="shared" si="57"/>
        <v>0.1753975678203929</v>
      </c>
      <c r="CF16" s="2">
        <f t="shared" si="58"/>
        <v>0.21033210332103322</v>
      </c>
      <c r="CG16" s="2">
        <f t="shared" si="59"/>
        <v>0.11192538307794804</v>
      </c>
      <c r="CH16" s="2">
        <f t="shared" si="60"/>
        <v>0.1052082246112097</v>
      </c>
      <c r="CI16" s="2">
        <f t="shared" si="61"/>
        <v>0.10372178157413056</v>
      </c>
      <c r="CJ16" s="2">
        <f t="shared" si="62"/>
        <v>0.10159362549800798</v>
      </c>
      <c r="CK16" s="2">
        <f t="shared" si="63"/>
        <v>0.12026307547760727</v>
      </c>
      <c r="CL16" s="26">
        <f t="shared" si="64"/>
        <v>7.8492063492063489</v>
      </c>
      <c r="CM16" s="27">
        <f t="shared" si="71"/>
        <v>1.1307186179851715E-2</v>
      </c>
      <c r="CN16" s="27">
        <f t="shared" si="65"/>
        <v>9.051576647534634E-3</v>
      </c>
      <c r="CO16" s="27">
        <f t="shared" si="66"/>
        <v>2.0043845912934545E-2</v>
      </c>
      <c r="CP16" s="27">
        <f t="shared" si="67"/>
        <v>2.1655128543489589E-2</v>
      </c>
      <c r="CQ16" s="17">
        <v>7311</v>
      </c>
      <c r="CR16" s="17">
        <v>7314</v>
      </c>
      <c r="CS16" s="17">
        <v>7607</v>
      </c>
      <c r="CT16">
        <v>7257</v>
      </c>
      <c r="CU16">
        <v>7342</v>
      </c>
      <c r="CV16">
        <v>7429</v>
      </c>
      <c r="CW16">
        <v>7975</v>
      </c>
      <c r="CX16">
        <v>8084</v>
      </c>
      <c r="CY16">
        <v>8390</v>
      </c>
      <c r="CZ16">
        <v>8503</v>
      </c>
      <c r="DA16">
        <v>8369</v>
      </c>
      <c r="DB16">
        <v>8289</v>
      </c>
      <c r="DC16">
        <v>8435</v>
      </c>
      <c r="DD16">
        <v>8285</v>
      </c>
      <c r="DE16">
        <v>8658</v>
      </c>
      <c r="DF16">
        <v>8552</v>
      </c>
      <c r="DG16">
        <v>8672</v>
      </c>
      <c r="DH16">
        <v>9006</v>
      </c>
      <c r="DI16">
        <v>9581</v>
      </c>
      <c r="DJ16">
        <v>9834</v>
      </c>
      <c r="DK16">
        <v>10040</v>
      </c>
      <c r="DL16">
        <v>6386</v>
      </c>
      <c r="DM16">
        <v>767860</v>
      </c>
      <c r="DN16">
        <v>782691</v>
      </c>
      <c r="DO16">
        <v>791495</v>
      </c>
      <c r="DP16">
        <v>802061</v>
      </c>
      <c r="DQ16">
        <v>811032</v>
      </c>
      <c r="DR16">
        <v>820761</v>
      </c>
      <c r="DS16">
        <v>830844</v>
      </c>
      <c r="DT16">
        <v>841485</v>
      </c>
      <c r="DU16">
        <v>848993</v>
      </c>
      <c r="DV16">
        <v>854347</v>
      </c>
      <c r="DW16">
        <v>859960</v>
      </c>
      <c r="DX16">
        <v>864680</v>
      </c>
      <c r="DY16">
        <v>865427</v>
      </c>
      <c r="DZ16">
        <v>871038</v>
      </c>
      <c r="EA16">
        <v>878948</v>
      </c>
      <c r="EB16">
        <v>893858</v>
      </c>
      <c r="EC16">
        <v>909960</v>
      </c>
      <c r="ED16">
        <v>927903</v>
      </c>
      <c r="EE16">
        <v>942841</v>
      </c>
      <c r="EF16">
        <v>954454</v>
      </c>
      <c r="EG16">
        <v>971842</v>
      </c>
      <c r="EH16">
        <v>985140</v>
      </c>
      <c r="EI16" s="29">
        <f t="shared" si="72"/>
        <v>609.25</v>
      </c>
      <c r="EJ16" s="29">
        <f t="shared" si="73"/>
        <v>609.5</v>
      </c>
      <c r="EK16" s="29">
        <f t="shared" si="74"/>
        <v>633.91666666666663</v>
      </c>
      <c r="EL16" s="29">
        <f t="shared" si="75"/>
        <v>604.75</v>
      </c>
      <c r="EM16" s="29">
        <f t="shared" si="76"/>
        <v>611.83333333333337</v>
      </c>
      <c r="EN16" s="29">
        <f t="shared" si="77"/>
        <v>619.08333333333337</v>
      </c>
      <c r="EO16" s="29">
        <f t="shared" si="78"/>
        <v>664.58333333333337</v>
      </c>
      <c r="EP16" s="29">
        <f t="shared" si="79"/>
        <v>673.66666666666663</v>
      </c>
      <c r="EQ16" s="29">
        <f t="shared" si="80"/>
        <v>699.16666666666663</v>
      </c>
      <c r="ER16" s="29">
        <f t="shared" si="81"/>
        <v>708.58333333333337</v>
      </c>
      <c r="ES16" s="29">
        <f t="shared" si="82"/>
        <v>697.41666666666663</v>
      </c>
      <c r="ET16" s="29">
        <f t="shared" si="83"/>
        <v>690.75</v>
      </c>
      <c r="EU16" s="29">
        <f t="shared" si="84"/>
        <v>702.91666666666663</v>
      </c>
      <c r="EV16" s="29">
        <f t="shared" si="85"/>
        <v>690.41666666666663</v>
      </c>
      <c r="EW16" s="29">
        <f t="shared" si="86"/>
        <v>721.5</v>
      </c>
      <c r="EX16" s="29">
        <f t="shared" si="87"/>
        <v>712.66666666666663</v>
      </c>
      <c r="EY16" s="29">
        <f t="shared" si="88"/>
        <v>722.66666666666663</v>
      </c>
      <c r="EZ16" s="29">
        <f t="shared" si="89"/>
        <v>750.5</v>
      </c>
      <c r="FA16" s="29">
        <f t="shared" si="90"/>
        <v>798.41666666666663</v>
      </c>
      <c r="FB16" s="29">
        <f t="shared" si="91"/>
        <v>819.5</v>
      </c>
      <c r="FC16" s="29">
        <f t="shared" si="92"/>
        <v>836.66666666666663</v>
      </c>
      <c r="FD16" s="29">
        <f t="shared" si="93"/>
        <v>1064.3333333333333</v>
      </c>
      <c r="FE16" s="29">
        <f t="shared" si="94"/>
        <v>694.17857142857144</v>
      </c>
      <c r="FF16">
        <v>189</v>
      </c>
    </row>
    <row r="17" spans="1:162" x14ac:dyDescent="0.25">
      <c r="A17" s="17" t="s">
        <v>713</v>
      </c>
      <c r="B17" s="13">
        <v>17</v>
      </c>
      <c r="C17" s="13">
        <v>24</v>
      </c>
      <c r="D17" s="13">
        <v>32</v>
      </c>
      <c r="E17" s="13">
        <v>31</v>
      </c>
      <c r="F17" s="13">
        <v>22</v>
      </c>
      <c r="G17" s="13">
        <v>38</v>
      </c>
      <c r="H17" s="13">
        <v>32</v>
      </c>
      <c r="I17" s="13">
        <v>30</v>
      </c>
      <c r="J17" s="13">
        <v>69</v>
      </c>
      <c r="K17" s="13">
        <v>61</v>
      </c>
      <c r="L17" s="13">
        <v>61</v>
      </c>
      <c r="M17" s="13">
        <v>92</v>
      </c>
      <c r="N17" s="13">
        <v>113</v>
      </c>
      <c r="O17" s="13">
        <v>106</v>
      </c>
      <c r="P17" s="13">
        <v>66</v>
      </c>
      <c r="Q17" s="13">
        <v>32</v>
      </c>
      <c r="R17" s="13">
        <v>59</v>
      </c>
      <c r="S17" s="13">
        <v>48</v>
      </c>
      <c r="T17" s="13">
        <v>46</v>
      </c>
      <c r="U17" s="13">
        <v>37</v>
      </c>
      <c r="V17" s="15">
        <v>37</v>
      </c>
      <c r="W17" s="15">
        <v>80</v>
      </c>
      <c r="X17" s="2">
        <f t="shared" si="0"/>
        <v>5.1127819548872182E-3</v>
      </c>
      <c r="Y17" s="2">
        <f t="shared" si="1"/>
        <v>7.2441895562933897E-3</v>
      </c>
      <c r="Z17" s="2">
        <f t="shared" si="2"/>
        <v>9.8099325567136721E-3</v>
      </c>
      <c r="AA17" s="2">
        <f t="shared" si="3"/>
        <v>9.7977243994943116E-3</v>
      </c>
      <c r="AB17" s="2">
        <f t="shared" si="4"/>
        <v>6.9642291864514087E-3</v>
      </c>
      <c r="AC17" s="2">
        <f t="shared" si="5"/>
        <v>1.2305699481865285E-2</v>
      </c>
      <c r="AD17" s="2">
        <f t="shared" si="6"/>
        <v>9.4200765381218729E-3</v>
      </c>
      <c r="AE17" s="2">
        <f t="shared" si="7"/>
        <v>8.7642418930762491E-3</v>
      </c>
      <c r="AF17" s="2">
        <f t="shared" si="8"/>
        <v>2.0017406440382943E-2</v>
      </c>
      <c r="AG17" s="2">
        <f t="shared" si="9"/>
        <v>1.7295151686986109E-2</v>
      </c>
      <c r="AH17" s="2">
        <f t="shared" si="10"/>
        <v>1.6540130151843819E-2</v>
      </c>
      <c r="AI17" s="2">
        <f t="shared" si="11"/>
        <v>2.5449515905947441E-2</v>
      </c>
      <c r="AJ17" s="2">
        <f t="shared" si="12"/>
        <v>3.0157459300773952E-2</v>
      </c>
      <c r="AK17" s="2">
        <f t="shared" si="13"/>
        <v>2.8109254839565102E-2</v>
      </c>
      <c r="AL17" s="2">
        <f t="shared" si="14"/>
        <v>1.693175987685993E-2</v>
      </c>
      <c r="AM17" s="2">
        <f t="shared" si="15"/>
        <v>8.1115335868187574E-3</v>
      </c>
      <c r="AN17" s="2">
        <f t="shared" si="16"/>
        <v>1.4344760515438853E-2</v>
      </c>
      <c r="AO17" s="2">
        <f t="shared" si="17"/>
        <v>1.1563478679836184E-2</v>
      </c>
      <c r="AP17" s="2">
        <f t="shared" si="18"/>
        <v>1.106567235987491E-2</v>
      </c>
      <c r="AQ17" s="2">
        <f t="shared" si="19"/>
        <v>8.1822202565236622E-3</v>
      </c>
      <c r="AR17" s="2">
        <f t="shared" si="69"/>
        <v>7.6875129856638271E-3</v>
      </c>
      <c r="AS17" s="2">
        <f t="shared" si="70"/>
        <v>2.689075630252101E-2</v>
      </c>
      <c r="AT17" s="15">
        <f t="shared" si="20"/>
        <v>1.4166666666666667</v>
      </c>
      <c r="AU17" s="15">
        <f t="shared" si="21"/>
        <v>2</v>
      </c>
      <c r="AV17" s="15">
        <f t="shared" si="22"/>
        <v>2.6666666666666665</v>
      </c>
      <c r="AW17" s="15">
        <f t="shared" si="23"/>
        <v>2.5833333333333335</v>
      </c>
      <c r="AX17" s="15">
        <f t="shared" si="24"/>
        <v>1.8333333333333333</v>
      </c>
      <c r="AY17" s="15">
        <f t="shared" si="25"/>
        <v>3.1666666666666665</v>
      </c>
      <c r="AZ17" s="15">
        <f t="shared" si="26"/>
        <v>2.6666666666666665</v>
      </c>
      <c r="BA17" s="15">
        <f t="shared" si="27"/>
        <v>2.5</v>
      </c>
      <c r="BB17" s="15">
        <f t="shared" si="28"/>
        <v>5.75</v>
      </c>
      <c r="BC17" s="15">
        <f t="shared" si="29"/>
        <v>5.083333333333333</v>
      </c>
      <c r="BD17" s="15">
        <f t="shared" si="30"/>
        <v>5.083333333333333</v>
      </c>
      <c r="BE17" s="15">
        <f t="shared" si="31"/>
        <v>7.666666666666667</v>
      </c>
      <c r="BF17" s="15">
        <f t="shared" si="32"/>
        <v>9.4166666666666661</v>
      </c>
      <c r="BG17" s="15">
        <f t="shared" si="33"/>
        <v>8.8333333333333339</v>
      </c>
      <c r="BH17" s="15">
        <f t="shared" si="34"/>
        <v>5.5</v>
      </c>
      <c r="BI17" s="15">
        <f t="shared" si="35"/>
        <v>2.6666666666666665</v>
      </c>
      <c r="BJ17" s="15">
        <f t="shared" si="36"/>
        <v>4.916666666666667</v>
      </c>
      <c r="BK17" s="15">
        <f t="shared" si="37"/>
        <v>4</v>
      </c>
      <c r="BL17" s="15">
        <f t="shared" si="38"/>
        <v>3.8333333333333335</v>
      </c>
      <c r="BM17" s="15">
        <f t="shared" si="39"/>
        <v>3.0833333333333335</v>
      </c>
      <c r="BN17" s="15">
        <f t="shared" si="40"/>
        <v>3.0833333333333335</v>
      </c>
      <c r="BO17" s="15">
        <f t="shared" si="41"/>
        <v>13.333333333333334</v>
      </c>
      <c r="BP17" s="2">
        <f t="shared" si="42"/>
        <v>6.1353383458646618E-2</v>
      </c>
      <c r="BQ17" s="2">
        <f t="shared" si="43"/>
        <v>8.6930274675520683E-2</v>
      </c>
      <c r="BR17" s="2">
        <f t="shared" si="44"/>
        <v>0.11771919068056408</v>
      </c>
      <c r="BS17" s="2">
        <f t="shared" si="45"/>
        <v>0.11757269279393172</v>
      </c>
      <c r="BT17" s="2">
        <f t="shared" si="46"/>
        <v>8.3570750237416905E-2</v>
      </c>
      <c r="BU17" s="2">
        <f t="shared" si="47"/>
        <v>0.14766839378238342</v>
      </c>
      <c r="BV17" s="2">
        <f t="shared" si="48"/>
        <v>0.11304091845746247</v>
      </c>
      <c r="BW17" s="2">
        <f t="shared" si="49"/>
        <v>0.10517090271691498</v>
      </c>
      <c r="BX17" s="2">
        <f t="shared" si="50"/>
        <v>0.24020887728459531</v>
      </c>
      <c r="BY17" s="2">
        <f t="shared" si="51"/>
        <v>0.20754182024383327</v>
      </c>
      <c r="BZ17" s="2">
        <f t="shared" si="52"/>
        <v>0.19848156182212581</v>
      </c>
      <c r="CA17" s="2">
        <f t="shared" si="53"/>
        <v>0.30539419087136932</v>
      </c>
      <c r="CB17" s="2">
        <f t="shared" si="54"/>
        <v>0.36188951160928745</v>
      </c>
      <c r="CC17" s="2">
        <f t="shared" si="55"/>
        <v>0.33731105807478123</v>
      </c>
      <c r="CD17" s="2">
        <f t="shared" si="56"/>
        <v>0.20318111852231915</v>
      </c>
      <c r="CE17" s="2">
        <f t="shared" si="57"/>
        <v>9.7338403041825089E-2</v>
      </c>
      <c r="CF17" s="2">
        <f t="shared" si="58"/>
        <v>0.17213712618526622</v>
      </c>
      <c r="CG17" s="2">
        <f t="shared" si="59"/>
        <v>0.13876174415803419</v>
      </c>
      <c r="CH17" s="2">
        <f t="shared" si="60"/>
        <v>0.1327880683184989</v>
      </c>
      <c r="CI17" s="2">
        <f t="shared" si="61"/>
        <v>9.8186643078283953E-2</v>
      </c>
      <c r="CJ17" s="2">
        <f t="shared" si="62"/>
        <v>9.2250155827965932E-2</v>
      </c>
      <c r="CK17" s="2">
        <f t="shared" si="63"/>
        <v>0.16134453781512606</v>
      </c>
      <c r="CL17" s="26">
        <f t="shared" si="64"/>
        <v>4.1785714285714288</v>
      </c>
      <c r="CM17" s="27">
        <f t="shared" si="71"/>
        <v>1.3582715253144148E-2</v>
      </c>
      <c r="CN17" s="27">
        <f t="shared" si="65"/>
        <v>1.3773387093563617E-2</v>
      </c>
      <c r="CO17" s="27">
        <f t="shared" si="66"/>
        <v>2.689075630252101E-2</v>
      </c>
      <c r="CP17" s="27">
        <f t="shared" si="67"/>
        <v>4.1030817221044298E-2</v>
      </c>
      <c r="CQ17" s="17">
        <v>3325</v>
      </c>
      <c r="CR17" s="17">
        <v>3313</v>
      </c>
      <c r="CS17" s="17">
        <v>3262</v>
      </c>
      <c r="CT17">
        <v>3164</v>
      </c>
      <c r="CU17">
        <v>3159</v>
      </c>
      <c r="CV17">
        <v>3088</v>
      </c>
      <c r="CW17">
        <v>3397</v>
      </c>
      <c r="CX17">
        <v>3423</v>
      </c>
      <c r="CY17">
        <v>3447</v>
      </c>
      <c r="CZ17">
        <v>3527</v>
      </c>
      <c r="DA17">
        <v>3688</v>
      </c>
      <c r="DB17">
        <v>3615</v>
      </c>
      <c r="DC17">
        <v>3747</v>
      </c>
      <c r="DD17">
        <v>3771</v>
      </c>
      <c r="DE17">
        <v>3898</v>
      </c>
      <c r="DF17">
        <v>3945</v>
      </c>
      <c r="DG17">
        <v>4113</v>
      </c>
      <c r="DH17">
        <v>4151</v>
      </c>
      <c r="DI17">
        <v>4157</v>
      </c>
      <c r="DJ17">
        <v>4522</v>
      </c>
      <c r="DK17">
        <v>4813</v>
      </c>
      <c r="DL17">
        <v>2975</v>
      </c>
      <c r="DM17">
        <v>292937</v>
      </c>
      <c r="DN17">
        <v>294911</v>
      </c>
      <c r="DO17">
        <v>296729</v>
      </c>
      <c r="DP17">
        <v>297568</v>
      </c>
      <c r="DQ17">
        <v>298738</v>
      </c>
      <c r="DR17">
        <v>298659</v>
      </c>
      <c r="DS17">
        <v>297043</v>
      </c>
      <c r="DT17">
        <v>299877</v>
      </c>
      <c r="DU17">
        <v>300176</v>
      </c>
      <c r="DV17">
        <v>299838</v>
      </c>
      <c r="DW17">
        <v>298391</v>
      </c>
      <c r="DX17">
        <v>297830</v>
      </c>
      <c r="DY17">
        <v>299442</v>
      </c>
      <c r="DZ17">
        <v>299718</v>
      </c>
      <c r="EA17">
        <v>301757</v>
      </c>
      <c r="EB17">
        <v>304654</v>
      </c>
      <c r="EC17">
        <v>307730</v>
      </c>
      <c r="ED17">
        <v>310642</v>
      </c>
      <c r="EE17">
        <v>312811</v>
      </c>
      <c r="EF17">
        <v>317051</v>
      </c>
      <c r="EG17">
        <v>322901</v>
      </c>
      <c r="EH17">
        <v>324959</v>
      </c>
      <c r="EI17" s="29">
        <f t="shared" si="72"/>
        <v>277.08333333333331</v>
      </c>
      <c r="EJ17" s="29">
        <f t="shared" si="73"/>
        <v>276.08333333333331</v>
      </c>
      <c r="EK17" s="29">
        <f t="shared" si="74"/>
        <v>271.83333333333331</v>
      </c>
      <c r="EL17" s="29">
        <f t="shared" si="75"/>
        <v>263.66666666666669</v>
      </c>
      <c r="EM17" s="29">
        <f t="shared" si="76"/>
        <v>263.25</v>
      </c>
      <c r="EN17" s="29">
        <f t="shared" si="77"/>
        <v>257.33333333333331</v>
      </c>
      <c r="EO17" s="29">
        <f t="shared" si="78"/>
        <v>283.08333333333331</v>
      </c>
      <c r="EP17" s="29">
        <f t="shared" si="79"/>
        <v>285.25</v>
      </c>
      <c r="EQ17" s="29">
        <f t="shared" si="80"/>
        <v>287.25</v>
      </c>
      <c r="ER17" s="29">
        <f t="shared" si="81"/>
        <v>293.91666666666669</v>
      </c>
      <c r="ES17" s="29">
        <f t="shared" si="82"/>
        <v>307.33333333333331</v>
      </c>
      <c r="ET17" s="29">
        <f t="shared" si="83"/>
        <v>301.25</v>
      </c>
      <c r="EU17" s="29">
        <f t="shared" si="84"/>
        <v>312.25</v>
      </c>
      <c r="EV17" s="29">
        <f t="shared" si="85"/>
        <v>314.25</v>
      </c>
      <c r="EW17" s="29">
        <f t="shared" si="86"/>
        <v>324.83333333333331</v>
      </c>
      <c r="EX17" s="29">
        <f t="shared" si="87"/>
        <v>328.75</v>
      </c>
      <c r="EY17" s="29">
        <f t="shared" si="88"/>
        <v>342.75</v>
      </c>
      <c r="EZ17" s="29">
        <f t="shared" si="89"/>
        <v>345.91666666666669</v>
      </c>
      <c r="FA17" s="29">
        <f t="shared" si="90"/>
        <v>346.41666666666669</v>
      </c>
      <c r="FB17" s="29">
        <f t="shared" si="91"/>
        <v>376.83333333333331</v>
      </c>
      <c r="FC17" s="29">
        <f t="shared" si="92"/>
        <v>401.08333333333331</v>
      </c>
      <c r="FD17" s="29">
        <f t="shared" si="93"/>
        <v>495.83333333333331</v>
      </c>
      <c r="FE17" s="29">
        <f t="shared" si="94"/>
        <v>307.63888888888886</v>
      </c>
      <c r="FF17">
        <v>102</v>
      </c>
    </row>
    <row r="18" spans="1:162" x14ac:dyDescent="0.25">
      <c r="A18" s="17" t="s">
        <v>714</v>
      </c>
      <c r="B18" s="13">
        <v>17</v>
      </c>
      <c r="C18" s="13">
        <v>13</v>
      </c>
      <c r="D18" s="13">
        <v>31</v>
      </c>
      <c r="E18" s="13">
        <v>34</v>
      </c>
      <c r="F18" s="13">
        <v>35</v>
      </c>
      <c r="G18" s="13">
        <v>33</v>
      </c>
      <c r="H18" s="13">
        <v>37</v>
      </c>
      <c r="I18" s="13">
        <v>19</v>
      </c>
      <c r="J18" s="13">
        <v>33</v>
      </c>
      <c r="K18" s="13">
        <v>63</v>
      </c>
      <c r="L18" s="13">
        <v>41</v>
      </c>
      <c r="M18" s="13">
        <v>68</v>
      </c>
      <c r="N18" s="13">
        <v>34</v>
      </c>
      <c r="O18" s="13">
        <v>16</v>
      </c>
      <c r="P18" s="13">
        <v>26</v>
      </c>
      <c r="Q18" s="13">
        <v>12</v>
      </c>
      <c r="R18" s="13">
        <v>4</v>
      </c>
      <c r="S18" s="13">
        <v>12</v>
      </c>
      <c r="T18" s="13">
        <v>9</v>
      </c>
      <c r="U18" s="13">
        <v>6</v>
      </c>
      <c r="V18" s="15">
        <v>6</v>
      </c>
      <c r="W18" s="15">
        <v>10</v>
      </c>
      <c r="X18" s="2">
        <f t="shared" si="0"/>
        <v>3.4412955465587043E-2</v>
      </c>
      <c r="Y18" s="2">
        <f t="shared" si="1"/>
        <v>2.7253668763102725E-2</v>
      </c>
      <c r="Z18" s="2">
        <f t="shared" si="2"/>
        <v>6.458333333333334E-2</v>
      </c>
      <c r="AA18" s="2">
        <f t="shared" si="3"/>
        <v>6.8548387096774188E-2</v>
      </c>
      <c r="AB18" s="2">
        <f t="shared" si="4"/>
        <v>5.8333333333333334E-2</v>
      </c>
      <c r="AC18" s="2">
        <f t="shared" si="5"/>
        <v>5.4635761589403975E-2</v>
      </c>
      <c r="AD18" s="2">
        <f t="shared" si="6"/>
        <v>5.7010785824345149E-2</v>
      </c>
      <c r="AE18" s="2">
        <f t="shared" si="7"/>
        <v>2.5815217391304348E-2</v>
      </c>
      <c r="AF18" s="2">
        <f t="shared" si="8"/>
        <v>4.3080939947780679E-2</v>
      </c>
      <c r="AG18" s="2">
        <f t="shared" si="9"/>
        <v>7.8066914498141265E-2</v>
      </c>
      <c r="AH18" s="2">
        <f t="shared" si="10"/>
        <v>5.3315994798439535E-2</v>
      </c>
      <c r="AI18" s="2">
        <f t="shared" si="11"/>
        <v>7.6662908680947009E-2</v>
      </c>
      <c r="AJ18" s="2">
        <f t="shared" si="12"/>
        <v>3.7199124726477024E-2</v>
      </c>
      <c r="AK18" s="2">
        <f t="shared" si="13"/>
        <v>1.6393442622950821E-2</v>
      </c>
      <c r="AL18" s="2">
        <f t="shared" si="14"/>
        <v>2.4975984630163303E-2</v>
      </c>
      <c r="AM18" s="2">
        <f t="shared" si="15"/>
        <v>1.1059907834101382E-2</v>
      </c>
      <c r="AN18" s="2">
        <f t="shared" si="16"/>
        <v>3.875968992248062E-3</v>
      </c>
      <c r="AO18" s="2">
        <f t="shared" si="17"/>
        <v>1.1049723756906077E-2</v>
      </c>
      <c r="AP18" s="2">
        <f t="shared" si="18"/>
        <v>7.6077768385460695E-3</v>
      </c>
      <c r="AQ18" s="2">
        <f t="shared" si="19"/>
        <v>4.6118370484242886E-3</v>
      </c>
      <c r="AR18" s="2">
        <f t="shared" si="69"/>
        <v>4.3988269794721412E-3</v>
      </c>
      <c r="AS18" s="2">
        <f t="shared" si="70"/>
        <v>1.0964912280701754E-2</v>
      </c>
      <c r="AT18" s="15">
        <f t="shared" si="20"/>
        <v>1.4166666666666667</v>
      </c>
      <c r="AU18" s="15">
        <f t="shared" si="21"/>
        <v>1.0833333333333333</v>
      </c>
      <c r="AV18" s="15">
        <f t="shared" si="22"/>
        <v>2.5833333333333335</v>
      </c>
      <c r="AW18" s="15">
        <f t="shared" si="23"/>
        <v>2.8333333333333335</v>
      </c>
      <c r="AX18" s="15">
        <f t="shared" si="24"/>
        <v>2.9166666666666665</v>
      </c>
      <c r="AY18" s="15">
        <f t="shared" si="25"/>
        <v>2.75</v>
      </c>
      <c r="AZ18" s="15">
        <f t="shared" si="26"/>
        <v>3.0833333333333335</v>
      </c>
      <c r="BA18" s="15">
        <f t="shared" si="27"/>
        <v>1.5833333333333333</v>
      </c>
      <c r="BB18" s="15">
        <f t="shared" si="28"/>
        <v>2.75</v>
      </c>
      <c r="BC18" s="15">
        <f t="shared" si="29"/>
        <v>5.25</v>
      </c>
      <c r="BD18" s="15">
        <f t="shared" si="30"/>
        <v>3.4166666666666665</v>
      </c>
      <c r="BE18" s="15">
        <f t="shared" si="31"/>
        <v>5.666666666666667</v>
      </c>
      <c r="BF18" s="15">
        <f t="shared" si="32"/>
        <v>2.8333333333333335</v>
      </c>
      <c r="BG18" s="15">
        <f t="shared" si="33"/>
        <v>1.3333333333333333</v>
      </c>
      <c r="BH18" s="15">
        <f t="shared" si="34"/>
        <v>2.1666666666666665</v>
      </c>
      <c r="BI18" s="15">
        <f t="shared" si="35"/>
        <v>1</v>
      </c>
      <c r="BJ18" s="15">
        <f t="shared" si="36"/>
        <v>0.33333333333333331</v>
      </c>
      <c r="BK18" s="15">
        <f t="shared" si="37"/>
        <v>1</v>
      </c>
      <c r="BL18" s="15">
        <f t="shared" si="38"/>
        <v>0.75</v>
      </c>
      <c r="BM18" s="15">
        <f t="shared" si="39"/>
        <v>0.5</v>
      </c>
      <c r="BN18" s="15">
        <f t="shared" si="40"/>
        <v>0.5</v>
      </c>
      <c r="BO18" s="15">
        <f t="shared" si="41"/>
        <v>1.6666666666666667</v>
      </c>
      <c r="BP18" s="2">
        <f t="shared" si="42"/>
        <v>0.41295546558704455</v>
      </c>
      <c r="BQ18" s="2">
        <f t="shared" si="43"/>
        <v>0.32704402515723269</v>
      </c>
      <c r="BR18" s="2">
        <f t="shared" si="44"/>
        <v>0.77500000000000002</v>
      </c>
      <c r="BS18" s="2">
        <f t="shared" si="45"/>
        <v>0.82258064516129026</v>
      </c>
      <c r="BT18" s="2">
        <f t="shared" si="46"/>
        <v>0.7</v>
      </c>
      <c r="BU18" s="2">
        <f t="shared" si="47"/>
        <v>0.6556291390728477</v>
      </c>
      <c r="BV18" s="2">
        <f t="shared" si="48"/>
        <v>0.68412942989214176</v>
      </c>
      <c r="BW18" s="2">
        <f t="shared" si="49"/>
        <v>0.30978260869565216</v>
      </c>
      <c r="BX18" s="2">
        <f t="shared" si="50"/>
        <v>0.51697127937336818</v>
      </c>
      <c r="BY18" s="2">
        <f t="shared" si="51"/>
        <v>0.93680297397769519</v>
      </c>
      <c r="BZ18" s="2">
        <f t="shared" si="52"/>
        <v>0.63979193758127439</v>
      </c>
      <c r="CA18" s="2">
        <f t="shared" si="53"/>
        <v>0.91995490417136405</v>
      </c>
      <c r="CB18" s="2">
        <f t="shared" si="54"/>
        <v>0.44638949671772427</v>
      </c>
      <c r="CC18" s="2">
        <f t="shared" si="55"/>
        <v>0.19672131147540986</v>
      </c>
      <c r="CD18" s="2">
        <f t="shared" si="56"/>
        <v>0.29971181556195964</v>
      </c>
      <c r="CE18" s="2">
        <f t="shared" si="57"/>
        <v>0.13271889400921658</v>
      </c>
      <c r="CF18" s="2">
        <f t="shared" si="58"/>
        <v>4.6511627906976744E-2</v>
      </c>
      <c r="CG18" s="2">
        <f t="shared" si="59"/>
        <v>0.13259668508287292</v>
      </c>
      <c r="CH18" s="2">
        <f t="shared" si="60"/>
        <v>9.1293322062552834E-2</v>
      </c>
      <c r="CI18" s="2">
        <f t="shared" si="61"/>
        <v>5.5342044581091467E-2</v>
      </c>
      <c r="CJ18" s="2">
        <f t="shared" si="62"/>
        <v>5.2785923753665684E-2</v>
      </c>
      <c r="CK18" s="2">
        <f t="shared" si="63"/>
        <v>6.5789473684210523E-2</v>
      </c>
      <c r="CL18" s="26">
        <f t="shared" si="64"/>
        <v>2.1785714285714284</v>
      </c>
      <c r="CM18" s="27">
        <f t="shared" si="71"/>
        <v>3.0934805882684394E-2</v>
      </c>
      <c r="CN18" s="27">
        <f t="shared" si="65"/>
        <v>2.4931321825243245E-2</v>
      </c>
      <c r="CO18" s="27">
        <f t="shared" si="66"/>
        <v>1.0964912280701756E-2</v>
      </c>
      <c r="CP18" s="27">
        <f t="shared" si="67"/>
        <v>1.4740913700794831E-2</v>
      </c>
      <c r="CQ18" s="17">
        <v>494</v>
      </c>
      <c r="CR18" s="17">
        <v>477</v>
      </c>
      <c r="CS18" s="17">
        <v>480</v>
      </c>
      <c r="CT18">
        <v>496</v>
      </c>
      <c r="CU18">
        <v>600</v>
      </c>
      <c r="CV18">
        <v>604</v>
      </c>
      <c r="CW18">
        <v>649</v>
      </c>
      <c r="CX18">
        <v>736</v>
      </c>
      <c r="CY18">
        <v>766</v>
      </c>
      <c r="CZ18">
        <v>807</v>
      </c>
      <c r="DA18">
        <v>769</v>
      </c>
      <c r="DB18">
        <v>887</v>
      </c>
      <c r="DC18">
        <v>914</v>
      </c>
      <c r="DD18">
        <v>976</v>
      </c>
      <c r="DE18">
        <v>1041</v>
      </c>
      <c r="DF18">
        <v>1085</v>
      </c>
      <c r="DG18">
        <v>1032</v>
      </c>
      <c r="DH18">
        <v>1086</v>
      </c>
      <c r="DI18">
        <v>1183</v>
      </c>
      <c r="DJ18">
        <v>1301</v>
      </c>
      <c r="DK18">
        <v>1364</v>
      </c>
      <c r="DL18">
        <v>912</v>
      </c>
      <c r="DM18">
        <v>47559</v>
      </c>
      <c r="DN18">
        <v>50620</v>
      </c>
      <c r="DO18">
        <v>54199</v>
      </c>
      <c r="DP18">
        <v>58478</v>
      </c>
      <c r="DQ18">
        <v>63862</v>
      </c>
      <c r="DR18">
        <v>71092</v>
      </c>
      <c r="DS18">
        <v>78946</v>
      </c>
      <c r="DT18">
        <v>86419</v>
      </c>
      <c r="DU18">
        <v>91578</v>
      </c>
      <c r="DV18">
        <v>93797</v>
      </c>
      <c r="DW18">
        <v>94897</v>
      </c>
      <c r="DX18">
        <v>95812</v>
      </c>
      <c r="DY18">
        <v>96443</v>
      </c>
      <c r="DZ18">
        <v>97347</v>
      </c>
      <c r="EA18">
        <v>98062</v>
      </c>
      <c r="EB18">
        <v>99646</v>
      </c>
      <c r="EC18">
        <v>101826</v>
      </c>
      <c r="ED18">
        <v>103584</v>
      </c>
      <c r="EE18">
        <v>106076</v>
      </c>
      <c r="EF18">
        <v>108481</v>
      </c>
      <c r="EG18">
        <v>110636</v>
      </c>
      <c r="EH18">
        <v>113064</v>
      </c>
      <c r="EI18" s="29">
        <f t="shared" si="72"/>
        <v>41.166666666666664</v>
      </c>
      <c r="EJ18" s="29">
        <f t="shared" si="73"/>
        <v>39.75</v>
      </c>
      <c r="EK18" s="29">
        <f t="shared" si="74"/>
        <v>40</v>
      </c>
      <c r="EL18" s="29">
        <f t="shared" si="75"/>
        <v>41.333333333333336</v>
      </c>
      <c r="EM18" s="29">
        <f t="shared" si="76"/>
        <v>50</v>
      </c>
      <c r="EN18" s="29">
        <f t="shared" si="77"/>
        <v>50.333333333333336</v>
      </c>
      <c r="EO18" s="29">
        <f t="shared" si="78"/>
        <v>54.083333333333336</v>
      </c>
      <c r="EP18" s="29">
        <f t="shared" si="79"/>
        <v>61.333333333333336</v>
      </c>
      <c r="EQ18" s="29">
        <f t="shared" si="80"/>
        <v>63.833333333333336</v>
      </c>
      <c r="ER18" s="29">
        <f t="shared" si="81"/>
        <v>67.25</v>
      </c>
      <c r="ES18" s="29">
        <f t="shared" si="82"/>
        <v>64.083333333333329</v>
      </c>
      <c r="ET18" s="29">
        <f t="shared" si="83"/>
        <v>73.916666666666671</v>
      </c>
      <c r="EU18" s="29">
        <f t="shared" si="84"/>
        <v>76.166666666666671</v>
      </c>
      <c r="EV18" s="29">
        <f t="shared" si="85"/>
        <v>81.333333333333329</v>
      </c>
      <c r="EW18" s="29">
        <f t="shared" si="86"/>
        <v>86.75</v>
      </c>
      <c r="EX18" s="29">
        <f t="shared" si="87"/>
        <v>90.416666666666671</v>
      </c>
      <c r="EY18" s="29">
        <f t="shared" si="88"/>
        <v>86</v>
      </c>
      <c r="EZ18" s="29">
        <f t="shared" si="89"/>
        <v>90.5</v>
      </c>
      <c r="FA18" s="29">
        <f t="shared" si="90"/>
        <v>98.583333333333329</v>
      </c>
      <c r="FB18" s="29">
        <f t="shared" si="91"/>
        <v>108.41666666666667</v>
      </c>
      <c r="FC18" s="29">
        <f t="shared" si="92"/>
        <v>113.66666666666667</v>
      </c>
      <c r="FD18" s="29">
        <f t="shared" si="93"/>
        <v>152</v>
      </c>
      <c r="FE18" s="29">
        <f t="shared" si="94"/>
        <v>70.424603174603178</v>
      </c>
      <c r="FF18">
        <v>17</v>
      </c>
    </row>
    <row r="19" spans="1:162" x14ac:dyDescent="0.25">
      <c r="A19" s="17" t="s">
        <v>715</v>
      </c>
      <c r="B19" s="13">
        <v>10</v>
      </c>
      <c r="C19" s="13">
        <v>6</v>
      </c>
      <c r="D19" s="13">
        <v>5</v>
      </c>
      <c r="E19" s="13">
        <v>5</v>
      </c>
      <c r="F19" s="13">
        <v>6</v>
      </c>
      <c r="G19" s="13">
        <v>4</v>
      </c>
      <c r="H19" s="13">
        <v>2</v>
      </c>
      <c r="I19" s="13">
        <v>1</v>
      </c>
      <c r="J19" s="13">
        <v>1</v>
      </c>
      <c r="K19" s="13">
        <v>0</v>
      </c>
      <c r="L19" s="13">
        <v>2</v>
      </c>
      <c r="M19" s="13">
        <v>1</v>
      </c>
      <c r="N19" s="13">
        <v>1</v>
      </c>
      <c r="O19" s="13">
        <v>3</v>
      </c>
      <c r="P19" s="13">
        <v>2</v>
      </c>
      <c r="Q19" s="13">
        <v>3</v>
      </c>
      <c r="R19" s="13">
        <v>2</v>
      </c>
      <c r="S19" s="13">
        <v>1</v>
      </c>
      <c r="T19" s="13">
        <v>0</v>
      </c>
      <c r="U19" s="13">
        <v>0</v>
      </c>
      <c r="V19" s="15">
        <v>1</v>
      </c>
      <c r="W19" s="15">
        <v>2</v>
      </c>
      <c r="X19" s="2">
        <f t="shared" si="0"/>
        <v>8.6206896551724144E-2</v>
      </c>
      <c r="Y19" s="2">
        <f t="shared" si="1"/>
        <v>7.3170731707317069E-2</v>
      </c>
      <c r="Z19" s="2">
        <f t="shared" si="2"/>
        <v>5.8823529411764705E-2</v>
      </c>
      <c r="AA19" s="2">
        <f t="shared" si="3"/>
        <v>7.8125E-2</v>
      </c>
      <c r="AB19" s="2">
        <f t="shared" si="4"/>
        <v>7.2289156626506021E-2</v>
      </c>
      <c r="AC19" s="2">
        <f t="shared" si="5"/>
        <v>7.8431372549019607E-2</v>
      </c>
      <c r="AD19" s="2">
        <f t="shared" si="6"/>
        <v>2.5974025974025976E-2</v>
      </c>
      <c r="AE19" s="2">
        <f t="shared" si="7"/>
        <v>1.7241379310344827E-2</v>
      </c>
      <c r="AF19" s="2">
        <f t="shared" si="8"/>
        <v>1.7543859649122806E-2</v>
      </c>
      <c r="AG19" s="2">
        <f t="shared" si="9"/>
        <v>0</v>
      </c>
      <c r="AH19" s="2">
        <f t="shared" si="10"/>
        <v>3.4482758620689655E-2</v>
      </c>
      <c r="AI19" s="2">
        <f t="shared" si="11"/>
        <v>1.1363636363636364E-2</v>
      </c>
      <c r="AJ19" s="2">
        <f t="shared" si="12"/>
        <v>1.1363636363636364E-2</v>
      </c>
      <c r="AK19" s="2">
        <f t="shared" si="13"/>
        <v>3.896103896103896E-2</v>
      </c>
      <c r="AL19" s="2">
        <f t="shared" si="14"/>
        <v>2.1052631578947368E-2</v>
      </c>
      <c r="AM19" s="2">
        <f t="shared" si="15"/>
        <v>3.2608695652173912E-2</v>
      </c>
      <c r="AN19" s="2">
        <f t="shared" si="16"/>
        <v>2.6315789473684209E-2</v>
      </c>
      <c r="AO19" s="2">
        <f t="shared" si="17"/>
        <v>1.0309278350515464E-2</v>
      </c>
      <c r="AP19" s="2">
        <f t="shared" si="18"/>
        <v>0</v>
      </c>
      <c r="AQ19" s="2">
        <f t="shared" si="19"/>
        <v>0</v>
      </c>
      <c r="AR19" s="2">
        <f t="shared" si="69"/>
        <v>1.0309278350515464E-2</v>
      </c>
      <c r="AS19" s="2">
        <f t="shared" si="70"/>
        <v>3.2258064516129031E-2</v>
      </c>
      <c r="AT19" s="15">
        <f t="shared" si="20"/>
        <v>0.83333333333333337</v>
      </c>
      <c r="AU19" s="15">
        <f t="shared" si="21"/>
        <v>0.5</v>
      </c>
      <c r="AV19" s="15">
        <f t="shared" si="22"/>
        <v>0.41666666666666669</v>
      </c>
      <c r="AW19" s="15">
        <f t="shared" si="23"/>
        <v>0.41666666666666669</v>
      </c>
      <c r="AX19" s="15">
        <f t="shared" si="24"/>
        <v>0.5</v>
      </c>
      <c r="AY19" s="15">
        <f t="shared" si="25"/>
        <v>0.33333333333333331</v>
      </c>
      <c r="AZ19" s="15">
        <f t="shared" si="26"/>
        <v>0.16666666666666666</v>
      </c>
      <c r="BA19" s="15">
        <f t="shared" si="27"/>
        <v>8.3333333333333329E-2</v>
      </c>
      <c r="BB19" s="15">
        <f t="shared" si="28"/>
        <v>8.3333333333333329E-2</v>
      </c>
      <c r="BC19" s="15">
        <f t="shared" si="29"/>
        <v>0</v>
      </c>
      <c r="BD19" s="15">
        <f t="shared" si="30"/>
        <v>0.16666666666666666</v>
      </c>
      <c r="BE19" s="15">
        <f t="shared" si="31"/>
        <v>8.3333333333333329E-2</v>
      </c>
      <c r="BF19" s="15">
        <f t="shared" si="32"/>
        <v>8.3333333333333329E-2</v>
      </c>
      <c r="BG19" s="15">
        <f t="shared" si="33"/>
        <v>0.25</v>
      </c>
      <c r="BH19" s="15">
        <f t="shared" si="34"/>
        <v>0.16666666666666666</v>
      </c>
      <c r="BI19" s="15">
        <f t="shared" si="35"/>
        <v>0.25</v>
      </c>
      <c r="BJ19" s="15">
        <f t="shared" si="36"/>
        <v>0.16666666666666666</v>
      </c>
      <c r="BK19" s="15">
        <f t="shared" si="37"/>
        <v>8.3333333333333329E-2</v>
      </c>
      <c r="BL19" s="15">
        <f t="shared" si="38"/>
        <v>0</v>
      </c>
      <c r="BM19" s="15">
        <f t="shared" si="39"/>
        <v>0</v>
      </c>
      <c r="BN19" s="15">
        <f t="shared" si="40"/>
        <v>8.3333333333333329E-2</v>
      </c>
      <c r="BO19" s="15">
        <f t="shared" si="41"/>
        <v>0.33333333333333331</v>
      </c>
      <c r="BP19" s="2">
        <f t="shared" si="42"/>
        <v>1.0344827586206897</v>
      </c>
      <c r="BQ19" s="2">
        <f t="shared" si="43"/>
        <v>0.87804878048780488</v>
      </c>
      <c r="BR19" s="2">
        <f t="shared" si="44"/>
        <v>0.70588235294117652</v>
      </c>
      <c r="BS19" s="2">
        <f t="shared" si="45"/>
        <v>0.9375</v>
      </c>
      <c r="BT19" s="2">
        <f t="shared" si="46"/>
        <v>0.86746987951807231</v>
      </c>
      <c r="BU19" s="2">
        <f t="shared" si="47"/>
        <v>0.94117647058823528</v>
      </c>
      <c r="BV19" s="2">
        <f t="shared" si="48"/>
        <v>0.31168831168831168</v>
      </c>
      <c r="BW19" s="2">
        <f t="shared" si="49"/>
        <v>0.20689655172413796</v>
      </c>
      <c r="BX19" s="2">
        <f t="shared" si="50"/>
        <v>0.21052631578947367</v>
      </c>
      <c r="BY19" s="2">
        <f t="shared" si="51"/>
        <v>0</v>
      </c>
      <c r="BZ19" s="2">
        <f t="shared" si="52"/>
        <v>0.41379310344827591</v>
      </c>
      <c r="CA19" s="2">
        <f t="shared" si="53"/>
        <v>0.13636363636363638</v>
      </c>
      <c r="CB19" s="2">
        <f t="shared" si="54"/>
        <v>0.13636363636363638</v>
      </c>
      <c r="CC19" s="2">
        <f t="shared" si="55"/>
        <v>0.46753246753246752</v>
      </c>
      <c r="CD19" s="2">
        <f t="shared" si="56"/>
        <v>0.25263157894736843</v>
      </c>
      <c r="CE19" s="2">
        <f t="shared" si="57"/>
        <v>0.39130434782608692</v>
      </c>
      <c r="CF19" s="2">
        <f t="shared" si="58"/>
        <v>0.31578947368421056</v>
      </c>
      <c r="CG19" s="2">
        <f t="shared" si="59"/>
        <v>0.12371134020618556</v>
      </c>
      <c r="CH19" s="2">
        <f t="shared" si="60"/>
        <v>0</v>
      </c>
      <c r="CI19" s="2">
        <f t="shared" si="61"/>
        <v>0</v>
      </c>
      <c r="CJ19" s="2">
        <f t="shared" si="62"/>
        <v>0.12371134020618556</v>
      </c>
      <c r="CK19" s="2">
        <f t="shared" si="63"/>
        <v>0.19354838709677419</v>
      </c>
      <c r="CL19" s="26">
        <f t="shared" si="64"/>
        <v>0.22222222222222221</v>
      </c>
      <c r="CM19" s="27">
        <f t="shared" si="71"/>
        <v>3.4021871202916158E-2</v>
      </c>
      <c r="CN19" s="27">
        <f t="shared" si="65"/>
        <v>1.9787624819437924E-2</v>
      </c>
      <c r="CO19" s="27">
        <f t="shared" si="66"/>
        <v>3.2258064516129031E-2</v>
      </c>
      <c r="CP19" s="27">
        <f t="shared" si="67"/>
        <v>2.7412280701754384E-2</v>
      </c>
      <c r="CQ19" s="17">
        <v>116</v>
      </c>
      <c r="CR19" s="17">
        <v>82</v>
      </c>
      <c r="CS19" s="17">
        <v>85</v>
      </c>
      <c r="CT19">
        <v>64</v>
      </c>
      <c r="CU19">
        <v>83</v>
      </c>
      <c r="CV19">
        <v>51</v>
      </c>
      <c r="CW19">
        <v>77</v>
      </c>
      <c r="CX19">
        <v>58</v>
      </c>
      <c r="CY19">
        <v>57</v>
      </c>
      <c r="CZ19">
        <v>62</v>
      </c>
      <c r="DA19">
        <v>58</v>
      </c>
      <c r="DB19">
        <v>88</v>
      </c>
      <c r="DC19">
        <v>88</v>
      </c>
      <c r="DD19">
        <v>77</v>
      </c>
      <c r="DE19">
        <v>95</v>
      </c>
      <c r="DF19">
        <v>92</v>
      </c>
      <c r="DG19">
        <v>76</v>
      </c>
      <c r="DH19">
        <v>97</v>
      </c>
      <c r="DI19">
        <v>74</v>
      </c>
      <c r="DJ19">
        <v>69</v>
      </c>
      <c r="DK19">
        <v>97</v>
      </c>
      <c r="DL19">
        <v>62</v>
      </c>
      <c r="DM19">
        <v>9710</v>
      </c>
      <c r="DN19">
        <v>9871</v>
      </c>
      <c r="DO19">
        <v>9953</v>
      </c>
      <c r="DP19">
        <v>10038</v>
      </c>
      <c r="DQ19">
        <v>10215</v>
      </c>
      <c r="DR19">
        <v>10210</v>
      </c>
      <c r="DS19">
        <v>10478</v>
      </c>
      <c r="DT19">
        <v>11419</v>
      </c>
      <c r="DU19">
        <v>11605</v>
      </c>
      <c r="DV19">
        <v>11611</v>
      </c>
      <c r="DW19">
        <v>11606</v>
      </c>
      <c r="DX19">
        <v>11530</v>
      </c>
      <c r="DY19">
        <v>11529</v>
      </c>
      <c r="DZ19">
        <v>11525</v>
      </c>
      <c r="EA19">
        <v>11613</v>
      </c>
      <c r="EB19">
        <v>11823</v>
      </c>
      <c r="EC19">
        <v>11852</v>
      </c>
      <c r="ED19">
        <v>11937</v>
      </c>
      <c r="EE19">
        <v>12006</v>
      </c>
      <c r="EF19">
        <v>12360</v>
      </c>
      <c r="EG19">
        <v>12017</v>
      </c>
      <c r="EH19">
        <v>12160</v>
      </c>
      <c r="EI19" s="29">
        <f t="shared" si="72"/>
        <v>9.6666666666666661</v>
      </c>
      <c r="EJ19" s="29">
        <f t="shared" si="73"/>
        <v>6.833333333333333</v>
      </c>
      <c r="EK19" s="29">
        <f t="shared" si="74"/>
        <v>7.083333333333333</v>
      </c>
      <c r="EL19" s="29">
        <f t="shared" si="75"/>
        <v>5.333333333333333</v>
      </c>
      <c r="EM19" s="29">
        <f t="shared" si="76"/>
        <v>6.916666666666667</v>
      </c>
      <c r="EN19" s="29">
        <f t="shared" si="77"/>
        <v>4.25</v>
      </c>
      <c r="EO19" s="29">
        <f t="shared" si="78"/>
        <v>6.416666666666667</v>
      </c>
      <c r="EP19" s="29">
        <f t="shared" si="79"/>
        <v>4.833333333333333</v>
      </c>
      <c r="EQ19" s="29">
        <f t="shared" si="80"/>
        <v>4.75</v>
      </c>
      <c r="ER19" s="29">
        <f t="shared" si="81"/>
        <v>5.166666666666667</v>
      </c>
      <c r="ES19" s="29">
        <f t="shared" si="82"/>
        <v>4.833333333333333</v>
      </c>
      <c r="ET19" s="29">
        <f t="shared" si="83"/>
        <v>7.333333333333333</v>
      </c>
      <c r="EU19" s="29">
        <f t="shared" si="84"/>
        <v>7.333333333333333</v>
      </c>
      <c r="EV19" s="29">
        <f t="shared" si="85"/>
        <v>6.416666666666667</v>
      </c>
      <c r="EW19" s="29">
        <f t="shared" si="86"/>
        <v>7.916666666666667</v>
      </c>
      <c r="EX19" s="29">
        <f t="shared" si="87"/>
        <v>7.666666666666667</v>
      </c>
      <c r="EY19" s="29">
        <f t="shared" si="88"/>
        <v>6.333333333333333</v>
      </c>
      <c r="EZ19" s="29">
        <f t="shared" si="89"/>
        <v>8.0833333333333339</v>
      </c>
      <c r="FA19" s="29">
        <f t="shared" si="90"/>
        <v>6.166666666666667</v>
      </c>
      <c r="FB19" s="29">
        <f t="shared" si="91"/>
        <v>5.75</v>
      </c>
      <c r="FC19" s="29">
        <f t="shared" si="92"/>
        <v>8.0833333333333339</v>
      </c>
      <c r="FD19" s="29">
        <f t="shared" si="93"/>
        <v>10.333333333333334</v>
      </c>
      <c r="FE19" s="29">
        <f t="shared" si="94"/>
        <v>6.5317460317460316</v>
      </c>
      <c r="FF19">
        <v>0</v>
      </c>
    </row>
    <row r="20" spans="1:162" x14ac:dyDescent="0.25">
      <c r="A20" s="17" t="s">
        <v>716</v>
      </c>
      <c r="B20" s="13">
        <v>4</v>
      </c>
      <c r="C20" s="13">
        <v>8</v>
      </c>
      <c r="D20" s="13">
        <v>5</v>
      </c>
      <c r="E20" s="13">
        <v>11</v>
      </c>
      <c r="F20" s="13">
        <v>8</v>
      </c>
      <c r="G20" s="13">
        <v>8</v>
      </c>
      <c r="H20" s="13">
        <v>6</v>
      </c>
      <c r="I20" s="13">
        <v>3</v>
      </c>
      <c r="J20" s="13">
        <v>3</v>
      </c>
      <c r="K20" s="13">
        <v>6</v>
      </c>
      <c r="L20" s="13">
        <v>2</v>
      </c>
      <c r="M20" s="13">
        <v>2</v>
      </c>
      <c r="N20" s="13">
        <v>1</v>
      </c>
      <c r="O20" s="13">
        <v>3</v>
      </c>
      <c r="P20" s="13">
        <v>4</v>
      </c>
      <c r="Q20" s="13">
        <v>3</v>
      </c>
      <c r="R20" s="13">
        <v>6</v>
      </c>
      <c r="S20" s="13">
        <v>4</v>
      </c>
      <c r="T20" s="13">
        <v>9</v>
      </c>
      <c r="U20" s="13">
        <v>4</v>
      </c>
      <c r="V20" s="15">
        <v>9</v>
      </c>
      <c r="W20" s="15">
        <v>8</v>
      </c>
      <c r="X20" s="2">
        <f t="shared" si="0"/>
        <v>1.7937219730941704E-2</v>
      </c>
      <c r="Y20" s="2">
        <f t="shared" si="1"/>
        <v>2.9962546816479401E-2</v>
      </c>
      <c r="Z20" s="2">
        <f t="shared" si="2"/>
        <v>2.3255813953488372E-2</v>
      </c>
      <c r="AA20" s="2">
        <f t="shared" si="3"/>
        <v>4.2801556420233464E-2</v>
      </c>
      <c r="AB20" s="2">
        <f t="shared" si="4"/>
        <v>3.7914691943127965E-2</v>
      </c>
      <c r="AC20" s="2">
        <f t="shared" si="5"/>
        <v>3.7735849056603772E-2</v>
      </c>
      <c r="AD20" s="2">
        <f t="shared" si="6"/>
        <v>2.9702970297029702E-2</v>
      </c>
      <c r="AE20" s="2">
        <f t="shared" si="7"/>
        <v>1.5228426395939087E-2</v>
      </c>
      <c r="AF20" s="2">
        <f t="shared" si="8"/>
        <v>1.5625E-2</v>
      </c>
      <c r="AG20" s="2">
        <f t="shared" si="9"/>
        <v>2.8301886792452831E-2</v>
      </c>
      <c r="AH20" s="2">
        <f t="shared" si="10"/>
        <v>1.015228426395939E-2</v>
      </c>
      <c r="AI20" s="2">
        <f t="shared" si="11"/>
        <v>1.0309278350515464E-2</v>
      </c>
      <c r="AJ20" s="2">
        <f t="shared" si="12"/>
        <v>4.464285714285714E-3</v>
      </c>
      <c r="AK20" s="2">
        <f t="shared" si="13"/>
        <v>1.2096774193548387E-2</v>
      </c>
      <c r="AL20" s="2">
        <f t="shared" si="14"/>
        <v>1.3986013986013986E-2</v>
      </c>
      <c r="AM20" s="2">
        <f t="shared" si="15"/>
        <v>1.2987012987012988E-2</v>
      </c>
      <c r="AN20" s="2">
        <f t="shared" si="16"/>
        <v>2.4691358024691357E-2</v>
      </c>
      <c r="AO20" s="2">
        <f t="shared" si="17"/>
        <v>1.6326530612244899E-2</v>
      </c>
      <c r="AP20" s="2">
        <f t="shared" si="18"/>
        <v>3.6734693877551024E-2</v>
      </c>
      <c r="AQ20" s="2">
        <f t="shared" si="19"/>
        <v>1.5209125475285171E-2</v>
      </c>
      <c r="AR20" s="2">
        <f t="shared" si="69"/>
        <v>3.515625E-2</v>
      </c>
      <c r="AS20" s="2">
        <f t="shared" si="70"/>
        <v>4.2105263157894736E-2</v>
      </c>
      <c r="AT20" s="15">
        <f t="shared" si="20"/>
        <v>0.33333333333333331</v>
      </c>
      <c r="AU20" s="15">
        <f t="shared" si="21"/>
        <v>0.66666666666666663</v>
      </c>
      <c r="AV20" s="15">
        <f t="shared" si="22"/>
        <v>0.41666666666666669</v>
      </c>
      <c r="AW20" s="15">
        <f t="shared" si="23"/>
        <v>0.91666666666666663</v>
      </c>
      <c r="AX20" s="15">
        <f t="shared" si="24"/>
        <v>0.66666666666666663</v>
      </c>
      <c r="AY20" s="15">
        <f t="shared" si="25"/>
        <v>0.66666666666666663</v>
      </c>
      <c r="AZ20" s="15">
        <f t="shared" si="26"/>
        <v>0.5</v>
      </c>
      <c r="BA20" s="15">
        <f t="shared" si="27"/>
        <v>0.25</v>
      </c>
      <c r="BB20" s="15">
        <f t="shared" si="28"/>
        <v>0.25</v>
      </c>
      <c r="BC20" s="15">
        <f t="shared" si="29"/>
        <v>0.5</v>
      </c>
      <c r="BD20" s="15">
        <f t="shared" si="30"/>
        <v>0.16666666666666666</v>
      </c>
      <c r="BE20" s="15">
        <f t="shared" si="31"/>
        <v>0.16666666666666666</v>
      </c>
      <c r="BF20" s="15">
        <f t="shared" si="32"/>
        <v>8.3333333333333329E-2</v>
      </c>
      <c r="BG20" s="15">
        <f t="shared" si="33"/>
        <v>0.25</v>
      </c>
      <c r="BH20" s="15">
        <f t="shared" si="34"/>
        <v>0.33333333333333331</v>
      </c>
      <c r="BI20" s="15">
        <f t="shared" si="35"/>
        <v>0.25</v>
      </c>
      <c r="BJ20" s="15">
        <f t="shared" si="36"/>
        <v>0.5</v>
      </c>
      <c r="BK20" s="15">
        <f t="shared" si="37"/>
        <v>0.33333333333333331</v>
      </c>
      <c r="BL20" s="15">
        <f t="shared" si="38"/>
        <v>0.75</v>
      </c>
      <c r="BM20" s="15">
        <f t="shared" si="39"/>
        <v>0.33333333333333331</v>
      </c>
      <c r="BN20" s="15">
        <f t="shared" si="40"/>
        <v>0.75</v>
      </c>
      <c r="BO20" s="15">
        <f t="shared" si="41"/>
        <v>1.3333333333333333</v>
      </c>
      <c r="BP20" s="2">
        <f t="shared" si="42"/>
        <v>0.21524663677130046</v>
      </c>
      <c r="BQ20" s="2">
        <f t="shared" si="43"/>
        <v>0.3595505617977528</v>
      </c>
      <c r="BR20" s="2">
        <f t="shared" si="44"/>
        <v>0.27906976744186046</v>
      </c>
      <c r="BS20" s="2">
        <f t="shared" si="45"/>
        <v>0.51361867704280151</v>
      </c>
      <c r="BT20" s="2">
        <f t="shared" si="46"/>
        <v>0.45497630331753558</v>
      </c>
      <c r="BU20" s="2">
        <f t="shared" si="47"/>
        <v>0.45283018867924524</v>
      </c>
      <c r="BV20" s="2">
        <f t="shared" si="48"/>
        <v>0.35643564356435647</v>
      </c>
      <c r="BW20" s="2">
        <f t="shared" si="49"/>
        <v>0.18274111675126903</v>
      </c>
      <c r="BX20" s="2">
        <f t="shared" si="50"/>
        <v>0.1875</v>
      </c>
      <c r="BY20" s="2">
        <f t="shared" si="51"/>
        <v>0.33962264150943394</v>
      </c>
      <c r="BZ20" s="2">
        <f t="shared" si="52"/>
        <v>0.12182741116751268</v>
      </c>
      <c r="CA20" s="2">
        <f t="shared" si="53"/>
        <v>0.12371134020618556</v>
      </c>
      <c r="CB20" s="2">
        <f t="shared" si="54"/>
        <v>5.3571428571428568E-2</v>
      </c>
      <c r="CC20" s="2">
        <f t="shared" si="55"/>
        <v>0.14516129032258063</v>
      </c>
      <c r="CD20" s="2">
        <f t="shared" si="56"/>
        <v>0.16783216783216784</v>
      </c>
      <c r="CE20" s="2">
        <f t="shared" si="57"/>
        <v>0.15584415584415584</v>
      </c>
      <c r="CF20" s="2">
        <f t="shared" si="58"/>
        <v>0.29629629629629628</v>
      </c>
      <c r="CG20" s="2">
        <f t="shared" si="59"/>
        <v>0.19591836734693877</v>
      </c>
      <c r="CH20" s="2">
        <f t="shared" si="60"/>
        <v>0.4408163265306122</v>
      </c>
      <c r="CI20" s="2">
        <f t="shared" si="61"/>
        <v>0.18250950570342203</v>
      </c>
      <c r="CJ20" s="2">
        <f t="shared" si="62"/>
        <v>0.421875</v>
      </c>
      <c r="CK20" s="2">
        <f t="shared" si="63"/>
        <v>0.25263157894736843</v>
      </c>
      <c r="CL20" s="26">
        <f t="shared" si="64"/>
        <v>0.43253968253968256</v>
      </c>
      <c r="CM20" s="27">
        <f t="shared" si="71"/>
        <v>2.261410788381743E-2</v>
      </c>
      <c r="CN20" s="27">
        <f t="shared" si="65"/>
        <v>9.2307714101006483E-3</v>
      </c>
      <c r="CO20" s="27">
        <f t="shared" si="66"/>
        <v>4.2105263157894736E-2</v>
      </c>
      <c r="CP20" s="27">
        <f t="shared" si="67"/>
        <v>2.7664239129683035E-2</v>
      </c>
      <c r="CQ20" s="17">
        <v>223</v>
      </c>
      <c r="CR20" s="17">
        <v>267</v>
      </c>
      <c r="CS20" s="17">
        <v>215</v>
      </c>
      <c r="CT20">
        <v>257</v>
      </c>
      <c r="CU20">
        <v>211</v>
      </c>
      <c r="CV20">
        <v>212</v>
      </c>
      <c r="CW20">
        <v>202</v>
      </c>
      <c r="CX20">
        <v>197</v>
      </c>
      <c r="CY20">
        <v>192</v>
      </c>
      <c r="CZ20">
        <v>212</v>
      </c>
      <c r="DA20">
        <v>197</v>
      </c>
      <c r="DB20">
        <v>194</v>
      </c>
      <c r="DC20">
        <v>224</v>
      </c>
      <c r="DD20">
        <v>248</v>
      </c>
      <c r="DE20">
        <v>286</v>
      </c>
      <c r="DF20">
        <v>231</v>
      </c>
      <c r="DG20">
        <v>243</v>
      </c>
      <c r="DH20">
        <v>245</v>
      </c>
      <c r="DI20">
        <v>245</v>
      </c>
      <c r="DJ20">
        <v>263</v>
      </c>
      <c r="DK20">
        <v>256</v>
      </c>
      <c r="DL20">
        <v>190</v>
      </c>
      <c r="DM20">
        <v>45312</v>
      </c>
      <c r="DN20">
        <v>45070</v>
      </c>
      <c r="DO20">
        <v>45311</v>
      </c>
      <c r="DP20">
        <v>45425</v>
      </c>
      <c r="DQ20">
        <v>45298</v>
      </c>
      <c r="DR20">
        <v>45322</v>
      </c>
      <c r="DS20">
        <v>45687</v>
      </c>
      <c r="DT20">
        <v>45903</v>
      </c>
      <c r="DU20">
        <v>46338</v>
      </c>
      <c r="DV20">
        <v>46823</v>
      </c>
      <c r="DW20">
        <v>46202</v>
      </c>
      <c r="DX20">
        <v>46788</v>
      </c>
      <c r="DY20">
        <v>48259</v>
      </c>
      <c r="DZ20">
        <v>47376</v>
      </c>
      <c r="EA20">
        <v>47729</v>
      </c>
      <c r="EB20">
        <v>48174</v>
      </c>
      <c r="EC20">
        <v>48356</v>
      </c>
      <c r="ED20">
        <v>48527</v>
      </c>
      <c r="EE20">
        <v>48690</v>
      </c>
      <c r="EF20">
        <v>48173</v>
      </c>
      <c r="EG20">
        <v>47926</v>
      </c>
      <c r="EH20">
        <v>48197</v>
      </c>
      <c r="EI20" s="29">
        <f t="shared" si="72"/>
        <v>18.583333333333332</v>
      </c>
      <c r="EJ20" s="29">
        <f t="shared" si="73"/>
        <v>22.25</v>
      </c>
      <c r="EK20" s="29">
        <f t="shared" si="74"/>
        <v>17.916666666666668</v>
      </c>
      <c r="EL20" s="29">
        <f t="shared" si="75"/>
        <v>21.416666666666668</v>
      </c>
      <c r="EM20" s="29">
        <f t="shared" si="76"/>
        <v>17.583333333333332</v>
      </c>
      <c r="EN20" s="29">
        <f t="shared" si="77"/>
        <v>17.666666666666668</v>
      </c>
      <c r="EO20" s="29">
        <f t="shared" si="78"/>
        <v>16.833333333333332</v>
      </c>
      <c r="EP20" s="29">
        <f t="shared" si="79"/>
        <v>16.416666666666668</v>
      </c>
      <c r="EQ20" s="29">
        <f t="shared" si="80"/>
        <v>16</v>
      </c>
      <c r="ER20" s="29">
        <f t="shared" si="81"/>
        <v>17.666666666666668</v>
      </c>
      <c r="ES20" s="29">
        <f t="shared" si="82"/>
        <v>16.416666666666668</v>
      </c>
      <c r="ET20" s="29">
        <f t="shared" si="83"/>
        <v>16.166666666666668</v>
      </c>
      <c r="EU20" s="29">
        <f t="shared" si="84"/>
        <v>18.666666666666668</v>
      </c>
      <c r="EV20" s="29">
        <f t="shared" si="85"/>
        <v>20.666666666666668</v>
      </c>
      <c r="EW20" s="29">
        <f t="shared" si="86"/>
        <v>23.833333333333332</v>
      </c>
      <c r="EX20" s="29">
        <f t="shared" si="87"/>
        <v>19.25</v>
      </c>
      <c r="EY20" s="29">
        <f t="shared" si="88"/>
        <v>20.25</v>
      </c>
      <c r="EZ20" s="29">
        <f t="shared" si="89"/>
        <v>20.416666666666668</v>
      </c>
      <c r="FA20" s="29">
        <f t="shared" si="90"/>
        <v>20.416666666666668</v>
      </c>
      <c r="FB20" s="29">
        <f t="shared" si="91"/>
        <v>21.916666666666668</v>
      </c>
      <c r="FC20" s="29">
        <f t="shared" si="92"/>
        <v>21.333333333333332</v>
      </c>
      <c r="FD20" s="29">
        <f t="shared" si="93"/>
        <v>31.666666666666668</v>
      </c>
      <c r="FE20" s="29">
        <f t="shared" si="94"/>
        <v>19.126984126984127</v>
      </c>
      <c r="FF20">
        <v>2</v>
      </c>
    </row>
    <row r="21" spans="1:162" x14ac:dyDescent="0.25">
      <c r="A21" s="17" t="s">
        <v>717</v>
      </c>
      <c r="B21" s="13">
        <v>2</v>
      </c>
      <c r="C21" s="13">
        <v>3</v>
      </c>
      <c r="D21" s="13">
        <v>4</v>
      </c>
      <c r="E21" s="13">
        <v>4</v>
      </c>
      <c r="F21" s="13">
        <v>2</v>
      </c>
      <c r="G21" s="13">
        <v>4</v>
      </c>
      <c r="H21" s="13">
        <v>2</v>
      </c>
      <c r="I21" s="13">
        <v>2</v>
      </c>
      <c r="J21" s="13">
        <v>0</v>
      </c>
      <c r="K21" s="13">
        <v>2</v>
      </c>
      <c r="L21" s="13">
        <v>3</v>
      </c>
      <c r="M21" s="13">
        <v>2</v>
      </c>
      <c r="N21" s="13">
        <v>2</v>
      </c>
      <c r="O21" s="13">
        <v>1</v>
      </c>
      <c r="P21" s="13">
        <v>0</v>
      </c>
      <c r="Q21" s="13">
        <v>3</v>
      </c>
      <c r="R21" s="13">
        <v>3</v>
      </c>
      <c r="S21" s="13">
        <v>2</v>
      </c>
      <c r="T21" s="13">
        <v>3</v>
      </c>
      <c r="U21" s="13">
        <v>3</v>
      </c>
      <c r="V21" s="15">
        <v>12</v>
      </c>
      <c r="W21" s="15">
        <v>15</v>
      </c>
      <c r="X21" s="2">
        <f t="shared" si="0"/>
        <v>1.9047619047619049E-2</v>
      </c>
      <c r="Y21" s="2">
        <f t="shared" si="1"/>
        <v>2.6086956521739129E-2</v>
      </c>
      <c r="Z21" s="2">
        <f t="shared" si="2"/>
        <v>3.125E-2</v>
      </c>
      <c r="AA21" s="2">
        <f t="shared" si="3"/>
        <v>4.878048780487805E-2</v>
      </c>
      <c r="AB21" s="2">
        <f t="shared" si="4"/>
        <v>1.7543859649122806E-2</v>
      </c>
      <c r="AC21" s="2">
        <f t="shared" si="5"/>
        <v>3.0534351145038167E-2</v>
      </c>
      <c r="AD21" s="2">
        <f t="shared" si="6"/>
        <v>1.7857142857142856E-2</v>
      </c>
      <c r="AE21" s="2">
        <f t="shared" si="7"/>
        <v>1.7391304347826087E-2</v>
      </c>
      <c r="AF21" s="2">
        <f t="shared" si="8"/>
        <v>0</v>
      </c>
      <c r="AG21" s="2">
        <f t="shared" si="9"/>
        <v>1.6528925619834711E-2</v>
      </c>
      <c r="AH21" s="2">
        <f t="shared" si="10"/>
        <v>2.8571428571428571E-2</v>
      </c>
      <c r="AI21" s="2">
        <f t="shared" si="11"/>
        <v>2.2222222222222223E-2</v>
      </c>
      <c r="AJ21" s="2">
        <f t="shared" si="12"/>
        <v>2.1276595744680851E-2</v>
      </c>
      <c r="AK21" s="2">
        <f t="shared" si="13"/>
        <v>1.0752688172043012E-2</v>
      </c>
      <c r="AL21" s="2">
        <f t="shared" si="14"/>
        <v>0</v>
      </c>
      <c r="AM21" s="2">
        <f t="shared" si="15"/>
        <v>2.34375E-2</v>
      </c>
      <c r="AN21" s="2">
        <f t="shared" si="16"/>
        <v>2.7777777777777776E-2</v>
      </c>
      <c r="AO21" s="2">
        <f t="shared" si="17"/>
        <v>1.834862385321101E-2</v>
      </c>
      <c r="AP21" s="2">
        <f t="shared" si="18"/>
        <v>2.5423728813559324E-2</v>
      </c>
      <c r="AQ21" s="2">
        <f t="shared" si="19"/>
        <v>1.9607843137254902E-2</v>
      </c>
      <c r="AR21" s="2">
        <f t="shared" si="69"/>
        <v>9.0909090909090912E-2</v>
      </c>
      <c r="AS21" s="2">
        <f t="shared" si="70"/>
        <v>0.16129032258064516</v>
      </c>
      <c r="AT21" s="15">
        <f t="shared" si="20"/>
        <v>0.16666666666666666</v>
      </c>
      <c r="AU21" s="15">
        <f t="shared" si="21"/>
        <v>0.25</v>
      </c>
      <c r="AV21" s="15">
        <f t="shared" si="22"/>
        <v>0.33333333333333331</v>
      </c>
      <c r="AW21" s="15">
        <f t="shared" si="23"/>
        <v>0.33333333333333331</v>
      </c>
      <c r="AX21" s="15">
        <f t="shared" si="24"/>
        <v>0.16666666666666666</v>
      </c>
      <c r="AY21" s="15">
        <f t="shared" si="25"/>
        <v>0.33333333333333331</v>
      </c>
      <c r="AZ21" s="15">
        <f t="shared" si="26"/>
        <v>0.16666666666666666</v>
      </c>
      <c r="BA21" s="15">
        <f t="shared" si="27"/>
        <v>0.16666666666666666</v>
      </c>
      <c r="BB21" s="15">
        <f t="shared" si="28"/>
        <v>0</v>
      </c>
      <c r="BC21" s="15">
        <f t="shared" si="29"/>
        <v>0.16666666666666666</v>
      </c>
      <c r="BD21" s="15">
        <f t="shared" si="30"/>
        <v>0.25</v>
      </c>
      <c r="BE21" s="15">
        <f t="shared" si="31"/>
        <v>0.16666666666666666</v>
      </c>
      <c r="BF21" s="15">
        <f t="shared" si="32"/>
        <v>0.16666666666666666</v>
      </c>
      <c r="BG21" s="15">
        <f t="shared" si="33"/>
        <v>8.3333333333333329E-2</v>
      </c>
      <c r="BH21" s="15">
        <f t="shared" si="34"/>
        <v>0</v>
      </c>
      <c r="BI21" s="15">
        <f t="shared" si="35"/>
        <v>0.25</v>
      </c>
      <c r="BJ21" s="15">
        <f t="shared" si="36"/>
        <v>0.25</v>
      </c>
      <c r="BK21" s="15">
        <f t="shared" si="37"/>
        <v>0.16666666666666666</v>
      </c>
      <c r="BL21" s="15">
        <f t="shared" si="38"/>
        <v>0.25</v>
      </c>
      <c r="BM21" s="15">
        <f t="shared" si="39"/>
        <v>0.25</v>
      </c>
      <c r="BN21" s="15">
        <f t="shared" si="40"/>
        <v>1</v>
      </c>
      <c r="BO21" s="15">
        <f t="shared" si="41"/>
        <v>2.5</v>
      </c>
      <c r="BP21" s="2">
        <f t="shared" si="42"/>
        <v>0.22857142857142856</v>
      </c>
      <c r="BQ21" s="2">
        <f t="shared" si="43"/>
        <v>0.31304347826086953</v>
      </c>
      <c r="BR21" s="2">
        <f t="shared" si="44"/>
        <v>0.375</v>
      </c>
      <c r="BS21" s="2">
        <f t="shared" si="45"/>
        <v>0.58536585365853666</v>
      </c>
      <c r="BT21" s="2">
        <f t="shared" si="46"/>
        <v>0.21052631578947367</v>
      </c>
      <c r="BU21" s="2">
        <f t="shared" si="47"/>
        <v>0.36641221374045801</v>
      </c>
      <c r="BV21" s="2">
        <f t="shared" si="48"/>
        <v>0.21428571428571427</v>
      </c>
      <c r="BW21" s="2">
        <f t="shared" si="49"/>
        <v>0.20869565217391303</v>
      </c>
      <c r="BX21" s="2">
        <f t="shared" si="50"/>
        <v>0</v>
      </c>
      <c r="BY21" s="2">
        <f t="shared" si="51"/>
        <v>0.19834710743801651</v>
      </c>
      <c r="BZ21" s="2">
        <f t="shared" si="52"/>
        <v>0.34285714285714286</v>
      </c>
      <c r="CA21" s="2">
        <f t="shared" si="53"/>
        <v>0.26666666666666666</v>
      </c>
      <c r="CB21" s="2">
        <f t="shared" si="54"/>
        <v>0.25531914893617025</v>
      </c>
      <c r="CC21" s="2">
        <f t="shared" si="55"/>
        <v>0.12903225806451613</v>
      </c>
      <c r="CD21" s="2">
        <f t="shared" si="56"/>
        <v>0</v>
      </c>
      <c r="CE21" s="2">
        <f t="shared" si="57"/>
        <v>0.28125</v>
      </c>
      <c r="CF21" s="2">
        <f t="shared" si="58"/>
        <v>0.33333333333333331</v>
      </c>
      <c r="CG21" s="2">
        <f t="shared" si="59"/>
        <v>0.22018348623853209</v>
      </c>
      <c r="CH21" s="2">
        <f t="shared" si="60"/>
        <v>0.30508474576271183</v>
      </c>
      <c r="CI21" s="2">
        <f t="shared" si="61"/>
        <v>0.23529411764705882</v>
      </c>
      <c r="CJ21" s="2">
        <f t="shared" si="62"/>
        <v>1.0909090909090908</v>
      </c>
      <c r="CK21" s="2">
        <f t="shared" si="63"/>
        <v>0.967741935483871</v>
      </c>
      <c r="CL21" s="26">
        <f t="shared" si="64"/>
        <v>0.2341269841269841</v>
      </c>
      <c r="CM21" s="27">
        <f t="shared" si="71"/>
        <v>2.4696525742988699E-2</v>
      </c>
      <c r="CN21" s="27">
        <f t="shared" si="65"/>
        <v>1.4311854921807213E-2</v>
      </c>
      <c r="CO21" s="27">
        <f t="shared" si="66"/>
        <v>0.16129032258064516</v>
      </c>
      <c r="CP21" s="27">
        <f t="shared" si="67"/>
        <v>0.13968041121913063</v>
      </c>
      <c r="CQ21" s="17">
        <v>105</v>
      </c>
      <c r="CR21" s="17">
        <v>115</v>
      </c>
      <c r="CS21" s="17">
        <v>128</v>
      </c>
      <c r="CT21">
        <v>82</v>
      </c>
      <c r="CU21">
        <v>114</v>
      </c>
      <c r="CV21">
        <v>131</v>
      </c>
      <c r="CW21">
        <v>112</v>
      </c>
      <c r="CX21">
        <v>115</v>
      </c>
      <c r="CY21">
        <v>123</v>
      </c>
      <c r="CZ21">
        <v>121</v>
      </c>
      <c r="DA21">
        <v>105</v>
      </c>
      <c r="DB21">
        <v>90</v>
      </c>
      <c r="DC21">
        <v>94</v>
      </c>
      <c r="DD21">
        <v>93</v>
      </c>
      <c r="DE21">
        <v>113</v>
      </c>
      <c r="DF21">
        <v>128</v>
      </c>
      <c r="DG21">
        <v>108</v>
      </c>
      <c r="DH21">
        <v>109</v>
      </c>
      <c r="DI21">
        <v>118</v>
      </c>
      <c r="DJ21">
        <v>153</v>
      </c>
      <c r="DK21">
        <v>132</v>
      </c>
      <c r="DL21">
        <v>93</v>
      </c>
      <c r="DM21">
        <v>13980</v>
      </c>
      <c r="DN21">
        <v>14533</v>
      </c>
      <c r="DO21">
        <v>14608</v>
      </c>
      <c r="DP21">
        <v>14921</v>
      </c>
      <c r="DQ21">
        <v>15316</v>
      </c>
      <c r="DR21">
        <v>15704</v>
      </c>
      <c r="DS21">
        <v>15998</v>
      </c>
      <c r="DT21">
        <v>16257</v>
      </c>
      <c r="DU21">
        <v>16601</v>
      </c>
      <c r="DV21">
        <v>16721</v>
      </c>
      <c r="DW21">
        <v>16842</v>
      </c>
      <c r="DX21">
        <v>16955</v>
      </c>
      <c r="DY21">
        <v>16980</v>
      </c>
      <c r="DZ21">
        <v>16929</v>
      </c>
      <c r="EA21">
        <v>16869</v>
      </c>
      <c r="EB21">
        <v>16849</v>
      </c>
      <c r="EC21">
        <v>16837</v>
      </c>
      <c r="ED21">
        <v>16862</v>
      </c>
      <c r="EE21">
        <v>16977</v>
      </c>
      <c r="EF21">
        <v>17578</v>
      </c>
      <c r="EG21">
        <v>17682</v>
      </c>
      <c r="EH21">
        <v>17898</v>
      </c>
      <c r="EI21" s="29">
        <f t="shared" si="72"/>
        <v>8.75</v>
      </c>
      <c r="EJ21" s="29">
        <f t="shared" si="73"/>
        <v>9.5833333333333339</v>
      </c>
      <c r="EK21" s="29">
        <f t="shared" si="74"/>
        <v>10.666666666666666</v>
      </c>
      <c r="EL21" s="29">
        <f t="shared" si="75"/>
        <v>6.833333333333333</v>
      </c>
      <c r="EM21" s="29">
        <f t="shared" si="76"/>
        <v>9.5</v>
      </c>
      <c r="EN21" s="29">
        <f t="shared" si="77"/>
        <v>10.916666666666666</v>
      </c>
      <c r="EO21" s="29">
        <f t="shared" si="78"/>
        <v>9.3333333333333339</v>
      </c>
      <c r="EP21" s="29">
        <f t="shared" si="79"/>
        <v>9.5833333333333339</v>
      </c>
      <c r="EQ21" s="29">
        <f t="shared" si="80"/>
        <v>10.25</v>
      </c>
      <c r="ER21" s="29">
        <f t="shared" si="81"/>
        <v>10.083333333333334</v>
      </c>
      <c r="ES21" s="29">
        <f t="shared" si="82"/>
        <v>8.75</v>
      </c>
      <c r="ET21" s="29">
        <f t="shared" si="83"/>
        <v>7.5</v>
      </c>
      <c r="EU21" s="29">
        <f t="shared" si="84"/>
        <v>7.833333333333333</v>
      </c>
      <c r="EV21" s="29">
        <f t="shared" si="85"/>
        <v>7.75</v>
      </c>
      <c r="EW21" s="29">
        <f t="shared" si="86"/>
        <v>9.4166666666666661</v>
      </c>
      <c r="EX21" s="29">
        <f t="shared" si="87"/>
        <v>10.666666666666666</v>
      </c>
      <c r="EY21" s="29">
        <f t="shared" si="88"/>
        <v>9</v>
      </c>
      <c r="EZ21" s="29">
        <f t="shared" si="89"/>
        <v>9.0833333333333339</v>
      </c>
      <c r="FA21" s="29">
        <f t="shared" si="90"/>
        <v>9.8333333333333339</v>
      </c>
      <c r="FB21" s="29">
        <f t="shared" si="91"/>
        <v>12.75</v>
      </c>
      <c r="FC21" s="29">
        <f t="shared" si="92"/>
        <v>11</v>
      </c>
      <c r="FD21" s="29">
        <f t="shared" si="93"/>
        <v>15.5</v>
      </c>
      <c r="FE21" s="29">
        <f t="shared" si="94"/>
        <v>9.4801587301587293</v>
      </c>
      <c r="FF21">
        <v>1</v>
      </c>
    </row>
    <row r="22" spans="1:162" x14ac:dyDescent="0.25">
      <c r="A22" s="17" t="s">
        <v>718</v>
      </c>
      <c r="B22" s="13">
        <v>2</v>
      </c>
      <c r="C22" s="13">
        <v>0</v>
      </c>
      <c r="D22" s="13">
        <v>0</v>
      </c>
      <c r="E22" s="13">
        <v>1</v>
      </c>
      <c r="F22" s="13">
        <v>0</v>
      </c>
      <c r="G22" s="13">
        <v>0</v>
      </c>
      <c r="H22" s="13">
        <v>0</v>
      </c>
      <c r="I22" s="13">
        <v>3</v>
      </c>
      <c r="J22" s="13">
        <v>1</v>
      </c>
      <c r="K22" s="13">
        <v>0</v>
      </c>
      <c r="L22" s="13">
        <v>0</v>
      </c>
      <c r="M22" s="13">
        <v>1</v>
      </c>
      <c r="N22" s="13">
        <v>0</v>
      </c>
      <c r="O22" s="13">
        <v>0</v>
      </c>
      <c r="P22" s="13">
        <v>1</v>
      </c>
      <c r="Q22" s="13">
        <v>0</v>
      </c>
      <c r="R22" s="13">
        <v>0</v>
      </c>
      <c r="S22" s="13">
        <v>0</v>
      </c>
      <c r="T22" s="13">
        <v>1</v>
      </c>
      <c r="U22" s="13">
        <v>1</v>
      </c>
      <c r="V22" s="15">
        <v>1</v>
      </c>
      <c r="W22" s="15">
        <v>0</v>
      </c>
      <c r="X22" s="2">
        <f t="shared" si="0"/>
        <v>0.04</v>
      </c>
      <c r="Y22" s="2">
        <f t="shared" si="1"/>
        <v>0</v>
      </c>
      <c r="Z22" s="2">
        <f t="shared" si="2"/>
        <v>0</v>
      </c>
      <c r="AA22" s="2">
        <f t="shared" si="3"/>
        <v>2.3809523809523808E-2</v>
      </c>
      <c r="AB22" s="2">
        <f t="shared" si="4"/>
        <v>0</v>
      </c>
      <c r="AC22" s="2">
        <f t="shared" si="5"/>
        <v>0</v>
      </c>
      <c r="AD22" s="2">
        <f t="shared" si="6"/>
        <v>0</v>
      </c>
      <c r="AE22" s="2">
        <f t="shared" si="7"/>
        <v>0.06</v>
      </c>
      <c r="AF22" s="2">
        <f t="shared" si="8"/>
        <v>1.7857142857142856E-2</v>
      </c>
      <c r="AG22" s="2">
        <f t="shared" si="9"/>
        <v>0</v>
      </c>
      <c r="AH22" s="2">
        <f t="shared" si="10"/>
        <v>0</v>
      </c>
      <c r="AI22" s="2">
        <f t="shared" si="11"/>
        <v>2.2222222222222223E-2</v>
      </c>
      <c r="AJ22" s="2">
        <f t="shared" si="12"/>
        <v>0</v>
      </c>
      <c r="AK22" s="2">
        <f t="shared" si="13"/>
        <v>0</v>
      </c>
      <c r="AL22" s="2">
        <f t="shared" si="14"/>
        <v>2.3255813953488372E-2</v>
      </c>
      <c r="AM22" s="2">
        <f t="shared" si="15"/>
        <v>0</v>
      </c>
      <c r="AN22" s="2">
        <f t="shared" si="16"/>
        <v>0</v>
      </c>
      <c r="AO22" s="2">
        <f t="shared" si="17"/>
        <v>0</v>
      </c>
      <c r="AP22" s="2">
        <f t="shared" si="18"/>
        <v>1.5384615384615385E-2</v>
      </c>
      <c r="AQ22" s="2">
        <f t="shared" si="19"/>
        <v>1.7543859649122806E-2</v>
      </c>
      <c r="AR22" s="2">
        <f t="shared" si="69"/>
        <v>1.4925373134328358E-2</v>
      </c>
      <c r="AS22" s="2">
        <f t="shared" si="70"/>
        <v>0</v>
      </c>
      <c r="AT22" s="15">
        <f t="shared" si="20"/>
        <v>0.16666666666666666</v>
      </c>
      <c r="AU22" s="15">
        <f t="shared" si="21"/>
        <v>0</v>
      </c>
      <c r="AV22" s="15">
        <f t="shared" si="22"/>
        <v>0</v>
      </c>
      <c r="AW22" s="15">
        <f t="shared" si="23"/>
        <v>8.3333333333333329E-2</v>
      </c>
      <c r="AX22" s="15">
        <f t="shared" si="24"/>
        <v>0</v>
      </c>
      <c r="AY22" s="15">
        <f t="shared" si="25"/>
        <v>0</v>
      </c>
      <c r="AZ22" s="15">
        <f t="shared" si="26"/>
        <v>0</v>
      </c>
      <c r="BA22" s="15">
        <f t="shared" si="27"/>
        <v>0.25</v>
      </c>
      <c r="BB22" s="15">
        <f t="shared" si="28"/>
        <v>8.3333333333333329E-2</v>
      </c>
      <c r="BC22" s="15">
        <f t="shared" si="29"/>
        <v>0</v>
      </c>
      <c r="BD22" s="15">
        <f t="shared" si="30"/>
        <v>0</v>
      </c>
      <c r="BE22" s="15">
        <f t="shared" si="31"/>
        <v>8.3333333333333329E-2</v>
      </c>
      <c r="BF22" s="15">
        <f t="shared" si="32"/>
        <v>0</v>
      </c>
      <c r="BG22" s="15">
        <f t="shared" si="33"/>
        <v>0</v>
      </c>
      <c r="BH22" s="15">
        <f t="shared" si="34"/>
        <v>8.3333333333333329E-2</v>
      </c>
      <c r="BI22" s="15">
        <f t="shared" si="35"/>
        <v>0</v>
      </c>
      <c r="BJ22" s="15">
        <f t="shared" si="36"/>
        <v>0</v>
      </c>
      <c r="BK22" s="15">
        <f t="shared" si="37"/>
        <v>0</v>
      </c>
      <c r="BL22" s="15">
        <f t="shared" si="38"/>
        <v>8.3333333333333329E-2</v>
      </c>
      <c r="BM22" s="15">
        <f t="shared" si="39"/>
        <v>8.3333333333333329E-2</v>
      </c>
      <c r="BN22" s="15">
        <f t="shared" si="40"/>
        <v>8.3333333333333329E-2</v>
      </c>
      <c r="BO22" s="15">
        <f t="shared" si="41"/>
        <v>0</v>
      </c>
      <c r="BP22" s="2">
        <f t="shared" si="42"/>
        <v>0.48</v>
      </c>
      <c r="BQ22" s="2">
        <f t="shared" si="43"/>
        <v>0</v>
      </c>
      <c r="BR22" s="2">
        <f t="shared" si="44"/>
        <v>0</v>
      </c>
      <c r="BS22" s="2">
        <f t="shared" si="45"/>
        <v>0.2857142857142857</v>
      </c>
      <c r="BT22" s="2">
        <f t="shared" si="46"/>
        <v>0</v>
      </c>
      <c r="BU22" s="2">
        <f t="shared" si="47"/>
        <v>0</v>
      </c>
      <c r="BV22" s="2">
        <f t="shared" si="48"/>
        <v>0</v>
      </c>
      <c r="BW22" s="2">
        <f t="shared" si="49"/>
        <v>0.72</v>
      </c>
      <c r="BX22" s="2">
        <f t="shared" si="50"/>
        <v>0.21428571428571427</v>
      </c>
      <c r="BY22" s="2">
        <f t="shared" si="51"/>
        <v>0</v>
      </c>
      <c r="BZ22" s="2">
        <f t="shared" si="52"/>
        <v>0</v>
      </c>
      <c r="CA22" s="2">
        <f t="shared" si="53"/>
        <v>0.26666666666666666</v>
      </c>
      <c r="CB22" s="2">
        <f t="shared" si="54"/>
        <v>0</v>
      </c>
      <c r="CC22" s="2">
        <f t="shared" si="55"/>
        <v>0</v>
      </c>
      <c r="CD22" s="2">
        <f t="shared" si="56"/>
        <v>0.27906976744186046</v>
      </c>
      <c r="CE22" s="2">
        <f t="shared" si="57"/>
        <v>0</v>
      </c>
      <c r="CF22" s="2">
        <f t="shared" si="58"/>
        <v>0</v>
      </c>
      <c r="CG22" s="2">
        <f t="shared" si="59"/>
        <v>0</v>
      </c>
      <c r="CH22" s="2">
        <f t="shared" si="60"/>
        <v>0.1846153846153846</v>
      </c>
      <c r="CI22" s="2">
        <f t="shared" si="61"/>
        <v>0.21052631578947367</v>
      </c>
      <c r="CJ22" s="2">
        <f t="shared" si="62"/>
        <v>0.17910447761194032</v>
      </c>
      <c r="CK22" s="2">
        <f t="shared" si="63"/>
        <v>0</v>
      </c>
      <c r="CL22" s="26">
        <f t="shared" si="64"/>
        <v>4.7619047619047616E-2</v>
      </c>
      <c r="CM22" s="27">
        <f t="shared" si="71"/>
        <v>1.1549566891241576E-2</v>
      </c>
      <c r="CN22" s="27">
        <f t="shared" si="65"/>
        <v>3.8537366794277896E-3</v>
      </c>
      <c r="CO22" s="27">
        <f t="shared" si="66"/>
        <v>0</v>
      </c>
      <c r="CP22" s="27">
        <f t="shared" si="67"/>
        <v>0</v>
      </c>
      <c r="CQ22" s="17">
        <v>50</v>
      </c>
      <c r="CR22" s="17">
        <v>56</v>
      </c>
      <c r="CS22" s="17">
        <v>53</v>
      </c>
      <c r="CT22">
        <v>42</v>
      </c>
      <c r="CU22">
        <v>38</v>
      </c>
      <c r="CV22">
        <v>34</v>
      </c>
      <c r="CW22">
        <v>51</v>
      </c>
      <c r="CX22">
        <v>50</v>
      </c>
      <c r="CY22">
        <v>56</v>
      </c>
      <c r="CZ22">
        <v>48</v>
      </c>
      <c r="DA22">
        <v>46</v>
      </c>
      <c r="DB22">
        <v>45</v>
      </c>
      <c r="DC22">
        <v>44</v>
      </c>
      <c r="DD22">
        <v>46</v>
      </c>
      <c r="DE22">
        <v>43</v>
      </c>
      <c r="DF22">
        <v>40</v>
      </c>
      <c r="DG22">
        <v>59</v>
      </c>
      <c r="DH22">
        <v>49</v>
      </c>
      <c r="DI22">
        <v>65</v>
      </c>
      <c r="DJ22">
        <v>57</v>
      </c>
      <c r="DK22">
        <v>67</v>
      </c>
      <c r="DL22">
        <v>40</v>
      </c>
      <c r="DM22">
        <v>10407</v>
      </c>
      <c r="DN22">
        <v>10595</v>
      </c>
      <c r="DO22">
        <v>10926</v>
      </c>
      <c r="DP22">
        <v>11270</v>
      </c>
      <c r="DQ22">
        <v>11502</v>
      </c>
      <c r="DR22">
        <v>11908</v>
      </c>
      <c r="DS22">
        <v>12260</v>
      </c>
      <c r="DT22">
        <v>12389</v>
      </c>
      <c r="DU22">
        <v>12436</v>
      </c>
      <c r="DV22">
        <v>12699</v>
      </c>
      <c r="DW22">
        <v>12822</v>
      </c>
      <c r="DX22">
        <v>12866</v>
      </c>
      <c r="DY22">
        <v>12776</v>
      </c>
      <c r="DZ22">
        <v>12646</v>
      </c>
      <c r="EA22">
        <v>12704</v>
      </c>
      <c r="EB22">
        <v>12862</v>
      </c>
      <c r="EC22">
        <v>12881</v>
      </c>
      <c r="ED22">
        <v>13101</v>
      </c>
      <c r="EE22">
        <v>13263</v>
      </c>
      <c r="EF22">
        <v>13193</v>
      </c>
      <c r="EG22">
        <v>13098</v>
      </c>
      <c r="EH22">
        <v>13241</v>
      </c>
      <c r="EI22" s="29">
        <f t="shared" si="72"/>
        <v>4.166666666666667</v>
      </c>
      <c r="EJ22" s="29">
        <f t="shared" si="73"/>
        <v>4.666666666666667</v>
      </c>
      <c r="EK22" s="29">
        <f t="shared" si="74"/>
        <v>4.416666666666667</v>
      </c>
      <c r="EL22" s="29">
        <f t="shared" si="75"/>
        <v>3.5</v>
      </c>
      <c r="EM22" s="29">
        <f t="shared" si="76"/>
        <v>3.1666666666666665</v>
      </c>
      <c r="EN22" s="29">
        <f t="shared" si="77"/>
        <v>2.8333333333333335</v>
      </c>
      <c r="EO22" s="29">
        <f t="shared" si="78"/>
        <v>4.25</v>
      </c>
      <c r="EP22" s="29">
        <f t="shared" si="79"/>
        <v>4.166666666666667</v>
      </c>
      <c r="EQ22" s="29">
        <f t="shared" si="80"/>
        <v>4.666666666666667</v>
      </c>
      <c r="ER22" s="29">
        <f t="shared" si="81"/>
        <v>4</v>
      </c>
      <c r="ES22" s="29">
        <f t="shared" si="82"/>
        <v>3.8333333333333335</v>
      </c>
      <c r="ET22" s="29">
        <f t="shared" si="83"/>
        <v>3.75</v>
      </c>
      <c r="EU22" s="29">
        <f t="shared" si="84"/>
        <v>3.6666666666666665</v>
      </c>
      <c r="EV22" s="29">
        <f t="shared" si="85"/>
        <v>3.8333333333333335</v>
      </c>
      <c r="EW22" s="29">
        <f t="shared" si="86"/>
        <v>3.5833333333333335</v>
      </c>
      <c r="EX22" s="29">
        <f t="shared" si="87"/>
        <v>3.3333333333333335</v>
      </c>
      <c r="EY22" s="29">
        <f t="shared" si="88"/>
        <v>4.916666666666667</v>
      </c>
      <c r="EZ22" s="29">
        <f t="shared" si="89"/>
        <v>4.083333333333333</v>
      </c>
      <c r="FA22" s="29">
        <f t="shared" si="90"/>
        <v>5.416666666666667</v>
      </c>
      <c r="FB22" s="29">
        <f t="shared" si="91"/>
        <v>4.75</v>
      </c>
      <c r="FC22" s="29">
        <f t="shared" si="92"/>
        <v>5.583333333333333</v>
      </c>
      <c r="FD22" s="29">
        <f>DL22/6</f>
        <v>6.666666666666667</v>
      </c>
      <c r="FE22" s="29">
        <f t="shared" si="94"/>
        <v>4.1230158730158726</v>
      </c>
      <c r="FF22">
        <v>1</v>
      </c>
    </row>
    <row r="23" spans="1:162" x14ac:dyDescent="0.25">
      <c r="A23" s="17" t="s">
        <v>719</v>
      </c>
      <c r="B23" s="13">
        <v>2</v>
      </c>
      <c r="C23" s="13">
        <v>1</v>
      </c>
      <c r="D23" s="13">
        <v>4</v>
      </c>
      <c r="E23" s="13">
        <v>2</v>
      </c>
      <c r="F23" s="13">
        <v>0</v>
      </c>
      <c r="G23" s="13">
        <v>1</v>
      </c>
      <c r="H23" s="13">
        <v>1</v>
      </c>
      <c r="I23" s="13">
        <v>3</v>
      </c>
      <c r="J23" s="13">
        <v>3</v>
      </c>
      <c r="K23" s="13">
        <v>2</v>
      </c>
      <c r="L23" s="13">
        <v>3</v>
      </c>
      <c r="M23" s="13">
        <v>8</v>
      </c>
      <c r="N23" s="13">
        <v>15</v>
      </c>
      <c r="O23" s="13">
        <v>4</v>
      </c>
      <c r="P23" s="13">
        <v>2</v>
      </c>
      <c r="Q23" s="13">
        <v>0</v>
      </c>
      <c r="R23" s="13">
        <v>2</v>
      </c>
      <c r="S23" s="13">
        <v>1</v>
      </c>
      <c r="T23" s="13">
        <v>2</v>
      </c>
      <c r="U23" s="13">
        <v>1</v>
      </c>
      <c r="V23" s="15">
        <v>3</v>
      </c>
      <c r="W23" s="15">
        <v>1</v>
      </c>
      <c r="X23" s="2">
        <f t="shared" si="0"/>
        <v>1.9047619047619049E-2</v>
      </c>
      <c r="Y23" s="2">
        <f t="shared" si="1"/>
        <v>9.2592592592592587E-3</v>
      </c>
      <c r="Z23" s="2">
        <f t="shared" si="2"/>
        <v>3.9215686274509803E-2</v>
      </c>
      <c r="AA23" s="2">
        <f t="shared" si="3"/>
        <v>1.8867924528301886E-2</v>
      </c>
      <c r="AB23" s="2">
        <f t="shared" si="4"/>
        <v>0</v>
      </c>
      <c r="AC23" s="2">
        <f t="shared" si="5"/>
        <v>1.0638297872340425E-2</v>
      </c>
      <c r="AD23" s="2">
        <f t="shared" si="6"/>
        <v>1.2987012987012988E-2</v>
      </c>
      <c r="AE23" s="2">
        <f t="shared" si="7"/>
        <v>3.5714285714285712E-2</v>
      </c>
      <c r="AF23" s="2">
        <f t="shared" si="8"/>
        <v>3.2258064516129031E-2</v>
      </c>
      <c r="AG23" s="2">
        <f t="shared" si="9"/>
        <v>1.9607843137254902E-2</v>
      </c>
      <c r="AH23" s="2">
        <f t="shared" si="10"/>
        <v>2.8301886792452831E-2</v>
      </c>
      <c r="AI23" s="2">
        <f t="shared" si="11"/>
        <v>7.8431372549019607E-2</v>
      </c>
      <c r="AJ23" s="2">
        <f t="shared" si="12"/>
        <v>0.12195121951219512</v>
      </c>
      <c r="AK23" s="2">
        <f t="shared" si="13"/>
        <v>2.9411764705882353E-2</v>
      </c>
      <c r="AL23" s="2">
        <f t="shared" si="14"/>
        <v>1.8181818181818181E-2</v>
      </c>
      <c r="AM23" s="2">
        <f t="shared" si="15"/>
        <v>0</v>
      </c>
      <c r="AN23" s="2">
        <f t="shared" si="16"/>
        <v>1.8867924528301886E-2</v>
      </c>
      <c r="AO23" s="2">
        <f t="shared" si="17"/>
        <v>8.3333333333333332E-3</v>
      </c>
      <c r="AP23" s="2">
        <f t="shared" si="18"/>
        <v>1.7857142857142856E-2</v>
      </c>
      <c r="AQ23" s="2">
        <f t="shared" si="19"/>
        <v>9.0909090909090905E-3</v>
      </c>
      <c r="AR23" s="2">
        <f t="shared" si="69"/>
        <v>2.3809523809523808E-2</v>
      </c>
      <c r="AS23" s="2">
        <f t="shared" si="70"/>
        <v>1.2048192771084338E-2</v>
      </c>
      <c r="AT23" s="15">
        <f t="shared" si="20"/>
        <v>0.16666666666666666</v>
      </c>
      <c r="AU23" s="15">
        <f t="shared" si="21"/>
        <v>8.3333333333333329E-2</v>
      </c>
      <c r="AV23" s="15">
        <f t="shared" si="22"/>
        <v>0.33333333333333331</v>
      </c>
      <c r="AW23" s="15">
        <f t="shared" si="23"/>
        <v>0.16666666666666666</v>
      </c>
      <c r="AX23" s="15">
        <f t="shared" si="24"/>
        <v>0</v>
      </c>
      <c r="AY23" s="15">
        <f t="shared" si="25"/>
        <v>8.3333333333333329E-2</v>
      </c>
      <c r="AZ23" s="15">
        <f t="shared" si="26"/>
        <v>8.3333333333333329E-2</v>
      </c>
      <c r="BA23" s="15">
        <f t="shared" si="27"/>
        <v>0.25</v>
      </c>
      <c r="BB23" s="15">
        <f t="shared" si="28"/>
        <v>0.25</v>
      </c>
      <c r="BC23" s="15">
        <f t="shared" si="29"/>
        <v>0.16666666666666666</v>
      </c>
      <c r="BD23" s="15">
        <f t="shared" si="30"/>
        <v>0.25</v>
      </c>
      <c r="BE23" s="15">
        <f t="shared" si="31"/>
        <v>0.66666666666666663</v>
      </c>
      <c r="BF23" s="15">
        <f t="shared" si="32"/>
        <v>1.25</v>
      </c>
      <c r="BG23" s="15">
        <f t="shared" si="33"/>
        <v>0.33333333333333331</v>
      </c>
      <c r="BH23" s="15">
        <f t="shared" si="34"/>
        <v>0.16666666666666666</v>
      </c>
      <c r="BI23" s="15">
        <f t="shared" si="35"/>
        <v>0</v>
      </c>
      <c r="BJ23" s="15">
        <f t="shared" si="36"/>
        <v>0.16666666666666666</v>
      </c>
      <c r="BK23" s="15">
        <f t="shared" si="37"/>
        <v>8.3333333333333329E-2</v>
      </c>
      <c r="BL23" s="15">
        <f t="shared" si="38"/>
        <v>0.16666666666666666</v>
      </c>
      <c r="BM23" s="15">
        <f t="shared" si="39"/>
        <v>8.3333333333333329E-2</v>
      </c>
      <c r="BN23" s="15">
        <f t="shared" si="40"/>
        <v>0.25</v>
      </c>
      <c r="BO23" s="15">
        <f t="shared" si="41"/>
        <v>0.16666666666666666</v>
      </c>
      <c r="BP23" s="2">
        <f t="shared" si="42"/>
        <v>0.22857142857142856</v>
      </c>
      <c r="BQ23" s="2">
        <f t="shared" si="43"/>
        <v>0.1111111111111111</v>
      </c>
      <c r="BR23" s="2">
        <f t="shared" si="44"/>
        <v>0.47058823529411764</v>
      </c>
      <c r="BS23" s="2">
        <f t="shared" si="45"/>
        <v>0.22641509433962262</v>
      </c>
      <c r="BT23" s="2">
        <f t="shared" si="46"/>
        <v>0</v>
      </c>
      <c r="BU23" s="2">
        <f t="shared" si="47"/>
        <v>0.12765957446808512</v>
      </c>
      <c r="BV23" s="2">
        <f t="shared" si="48"/>
        <v>0.15584415584415584</v>
      </c>
      <c r="BW23" s="2">
        <f t="shared" si="49"/>
        <v>0.42857142857142855</v>
      </c>
      <c r="BX23" s="2">
        <f t="shared" si="50"/>
        <v>0.38709677419354838</v>
      </c>
      <c r="BY23" s="2">
        <f t="shared" si="51"/>
        <v>0.23529411764705882</v>
      </c>
      <c r="BZ23" s="2">
        <f t="shared" si="52"/>
        <v>0.33962264150943394</v>
      </c>
      <c r="CA23" s="2">
        <f t="shared" si="53"/>
        <v>0.94117647058823528</v>
      </c>
      <c r="CB23" s="2">
        <f t="shared" si="54"/>
        <v>1.4634146341463414</v>
      </c>
      <c r="CC23" s="2">
        <f t="shared" si="55"/>
        <v>0.3529411764705882</v>
      </c>
      <c r="CD23" s="2">
        <f t="shared" si="56"/>
        <v>0.2181818181818182</v>
      </c>
      <c r="CE23" s="2">
        <f t="shared" si="57"/>
        <v>0</v>
      </c>
      <c r="CF23" s="2">
        <f t="shared" si="58"/>
        <v>0.22641509433962262</v>
      </c>
      <c r="CG23" s="2">
        <f t="shared" si="59"/>
        <v>0.1</v>
      </c>
      <c r="CH23" s="2">
        <f t="shared" si="60"/>
        <v>0.21428571428571427</v>
      </c>
      <c r="CI23" s="2">
        <f t="shared" si="61"/>
        <v>0.1090909090909091</v>
      </c>
      <c r="CJ23" s="2">
        <f t="shared" si="62"/>
        <v>0.2857142857142857</v>
      </c>
      <c r="CK23" s="2">
        <f t="shared" si="63"/>
        <v>7.2289156626506021E-2</v>
      </c>
      <c r="CL23" s="26">
        <f t="shared" si="64"/>
        <v>0.23809523809523811</v>
      </c>
      <c r="CM23" s="27">
        <f t="shared" si="71"/>
        <v>2.6338893766461809E-2</v>
      </c>
      <c r="CN23" s="27">
        <f t="shared" si="65"/>
        <v>1.5020920045008141E-2</v>
      </c>
      <c r="CO23" s="27">
        <f t="shared" si="66"/>
        <v>1.2048192771084336E-2</v>
      </c>
      <c r="CP23" s="27">
        <f t="shared" si="67"/>
        <v>1.0189317519512542E-2</v>
      </c>
      <c r="CQ23" s="17">
        <v>105</v>
      </c>
      <c r="CR23" s="17">
        <v>108</v>
      </c>
      <c r="CS23" s="17">
        <v>102</v>
      </c>
      <c r="CT23">
        <v>106</v>
      </c>
      <c r="CU23">
        <v>125</v>
      </c>
      <c r="CV23">
        <v>94</v>
      </c>
      <c r="CW23">
        <v>77</v>
      </c>
      <c r="CX23">
        <v>84</v>
      </c>
      <c r="CY23">
        <v>93</v>
      </c>
      <c r="CZ23">
        <v>102</v>
      </c>
      <c r="DA23">
        <v>106</v>
      </c>
      <c r="DB23">
        <v>102</v>
      </c>
      <c r="DC23">
        <v>123</v>
      </c>
      <c r="DD23">
        <v>136</v>
      </c>
      <c r="DE23">
        <v>110</v>
      </c>
      <c r="DF23">
        <v>131</v>
      </c>
      <c r="DG23">
        <v>106</v>
      </c>
      <c r="DH23">
        <v>120</v>
      </c>
      <c r="DI23">
        <v>112</v>
      </c>
      <c r="DJ23">
        <v>110</v>
      </c>
      <c r="DK23">
        <v>126</v>
      </c>
      <c r="DL23">
        <v>83</v>
      </c>
      <c r="DM23">
        <v>13559</v>
      </c>
      <c r="DN23">
        <v>14785</v>
      </c>
      <c r="DO23">
        <v>14905</v>
      </c>
      <c r="DP23">
        <v>15013</v>
      </c>
      <c r="DQ23">
        <v>15368</v>
      </c>
      <c r="DR23">
        <v>15696</v>
      </c>
      <c r="DS23">
        <v>15952</v>
      </c>
      <c r="DT23">
        <v>15930</v>
      </c>
      <c r="DU23">
        <v>16075</v>
      </c>
      <c r="DV23">
        <v>15995</v>
      </c>
      <c r="DW23">
        <v>15989</v>
      </c>
      <c r="DX23">
        <v>15815</v>
      </c>
      <c r="DY23">
        <v>15808</v>
      </c>
      <c r="DZ23">
        <v>15935</v>
      </c>
      <c r="EA23">
        <v>16230</v>
      </c>
      <c r="EB23">
        <v>16527</v>
      </c>
      <c r="EC23">
        <v>16364</v>
      </c>
      <c r="ED23">
        <v>16718</v>
      </c>
      <c r="EE23">
        <v>16957</v>
      </c>
      <c r="EF23">
        <v>16235</v>
      </c>
      <c r="EG23">
        <v>16507</v>
      </c>
      <c r="EH23">
        <v>16357</v>
      </c>
      <c r="EI23" s="29">
        <f t="shared" si="72"/>
        <v>8.75</v>
      </c>
      <c r="EJ23" s="29">
        <f t="shared" si="73"/>
        <v>9</v>
      </c>
      <c r="EK23" s="29">
        <f t="shared" si="74"/>
        <v>8.5</v>
      </c>
      <c r="EL23" s="29">
        <f t="shared" si="75"/>
        <v>8.8333333333333339</v>
      </c>
      <c r="EM23" s="29">
        <f t="shared" si="76"/>
        <v>10.416666666666666</v>
      </c>
      <c r="EN23" s="29">
        <f t="shared" si="77"/>
        <v>7.833333333333333</v>
      </c>
      <c r="EO23" s="29">
        <f t="shared" si="78"/>
        <v>6.416666666666667</v>
      </c>
      <c r="EP23" s="29">
        <f t="shared" si="79"/>
        <v>7</v>
      </c>
      <c r="EQ23" s="29">
        <f t="shared" si="80"/>
        <v>7.75</v>
      </c>
      <c r="ER23" s="29">
        <f t="shared" si="81"/>
        <v>8.5</v>
      </c>
      <c r="ES23" s="29">
        <f t="shared" si="82"/>
        <v>8.8333333333333339</v>
      </c>
      <c r="ET23" s="29">
        <f t="shared" si="83"/>
        <v>8.5</v>
      </c>
      <c r="EU23" s="29">
        <f t="shared" si="84"/>
        <v>10.25</v>
      </c>
      <c r="EV23" s="29">
        <f t="shared" si="85"/>
        <v>11.333333333333334</v>
      </c>
      <c r="EW23" s="29">
        <f t="shared" si="86"/>
        <v>9.1666666666666661</v>
      </c>
      <c r="EX23" s="29">
        <f t="shared" si="87"/>
        <v>10.916666666666666</v>
      </c>
      <c r="EY23" s="29">
        <f t="shared" si="88"/>
        <v>8.8333333333333339</v>
      </c>
      <c r="EZ23" s="29">
        <f t="shared" si="89"/>
        <v>10</v>
      </c>
      <c r="FA23" s="29">
        <f t="shared" si="90"/>
        <v>9.3333333333333339</v>
      </c>
      <c r="FB23" s="29">
        <f t="shared" si="91"/>
        <v>9.1666666666666661</v>
      </c>
      <c r="FC23" s="29">
        <f t="shared" si="92"/>
        <v>10.5</v>
      </c>
      <c r="FD23" s="29">
        <f t="shared" si="93"/>
        <v>13.833333333333334</v>
      </c>
      <c r="FE23" s="29">
        <f t="shared" si="94"/>
        <v>9.0396825396825395</v>
      </c>
      <c r="FF23">
        <v>1</v>
      </c>
    </row>
    <row r="24" spans="1:162" x14ac:dyDescent="0.25">
      <c r="A24" s="17" t="s">
        <v>720</v>
      </c>
      <c r="B24" s="13">
        <v>1</v>
      </c>
      <c r="C24" s="13">
        <v>1</v>
      </c>
      <c r="D24" s="13">
        <v>1</v>
      </c>
      <c r="E24" s="13">
        <v>0</v>
      </c>
      <c r="F24" s="13">
        <v>0</v>
      </c>
      <c r="G24" s="13">
        <v>1</v>
      </c>
      <c r="H24" s="13">
        <v>3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1</v>
      </c>
      <c r="Q24" s="13">
        <v>0</v>
      </c>
      <c r="R24" s="13">
        <v>3</v>
      </c>
      <c r="S24" s="13">
        <v>0</v>
      </c>
      <c r="T24" s="13">
        <v>1</v>
      </c>
      <c r="U24" s="13">
        <v>0</v>
      </c>
      <c r="V24" s="15">
        <v>0</v>
      </c>
      <c r="W24" s="15">
        <v>3</v>
      </c>
      <c r="X24" s="2">
        <f t="shared" si="0"/>
        <v>1.4925373134328358E-2</v>
      </c>
      <c r="Y24" s="2">
        <f t="shared" si="1"/>
        <v>1.282051282051282E-2</v>
      </c>
      <c r="Z24" s="2">
        <f t="shared" si="2"/>
        <v>1.3157894736842105E-2</v>
      </c>
      <c r="AA24" s="2">
        <f t="shared" si="3"/>
        <v>0</v>
      </c>
      <c r="AB24" s="2">
        <f t="shared" si="4"/>
        <v>0</v>
      </c>
      <c r="AC24" s="2">
        <f t="shared" si="5"/>
        <v>1.4705882352941176E-2</v>
      </c>
      <c r="AD24" s="2">
        <f t="shared" si="6"/>
        <v>3.5714285714285712E-2</v>
      </c>
      <c r="AE24" s="2">
        <f t="shared" si="7"/>
        <v>0</v>
      </c>
      <c r="AF24" s="2">
        <f t="shared" si="8"/>
        <v>0</v>
      </c>
      <c r="AG24" s="2">
        <f t="shared" si="9"/>
        <v>0</v>
      </c>
      <c r="AH24" s="2">
        <f t="shared" si="10"/>
        <v>0</v>
      </c>
      <c r="AI24" s="2">
        <f t="shared" si="11"/>
        <v>0</v>
      </c>
      <c r="AJ24" s="2">
        <f t="shared" si="12"/>
        <v>0</v>
      </c>
      <c r="AK24" s="2">
        <f t="shared" si="13"/>
        <v>0</v>
      </c>
      <c r="AL24" s="2">
        <f t="shared" si="14"/>
        <v>1.4925373134328358E-2</v>
      </c>
      <c r="AM24" s="2">
        <f t="shared" si="15"/>
        <v>0</v>
      </c>
      <c r="AN24" s="2">
        <f t="shared" si="16"/>
        <v>4.8387096774193547E-2</v>
      </c>
      <c r="AO24" s="2">
        <f t="shared" si="17"/>
        <v>0</v>
      </c>
      <c r="AP24" s="2">
        <f t="shared" si="18"/>
        <v>1.4492753623188406E-2</v>
      </c>
      <c r="AQ24" s="2">
        <f t="shared" si="19"/>
        <v>0</v>
      </c>
      <c r="AR24" s="2">
        <f t="shared" si="69"/>
        <v>0</v>
      </c>
      <c r="AS24" s="2">
        <f t="shared" si="70"/>
        <v>5.5555555555555552E-2</v>
      </c>
      <c r="AT24" s="15">
        <f t="shared" si="20"/>
        <v>8.3333333333333329E-2</v>
      </c>
      <c r="AU24" s="15">
        <f t="shared" si="21"/>
        <v>8.3333333333333329E-2</v>
      </c>
      <c r="AV24" s="15">
        <f t="shared" si="22"/>
        <v>8.3333333333333329E-2</v>
      </c>
      <c r="AW24" s="15">
        <f t="shared" si="23"/>
        <v>0</v>
      </c>
      <c r="AX24" s="15">
        <f t="shared" si="24"/>
        <v>0</v>
      </c>
      <c r="AY24" s="15">
        <f t="shared" si="25"/>
        <v>8.3333333333333329E-2</v>
      </c>
      <c r="AZ24" s="15">
        <f t="shared" si="26"/>
        <v>0.25</v>
      </c>
      <c r="BA24" s="15">
        <f t="shared" si="27"/>
        <v>0</v>
      </c>
      <c r="BB24" s="15">
        <f t="shared" si="28"/>
        <v>0</v>
      </c>
      <c r="BC24" s="15">
        <f t="shared" si="29"/>
        <v>0</v>
      </c>
      <c r="BD24" s="15">
        <f t="shared" si="30"/>
        <v>0</v>
      </c>
      <c r="BE24" s="15">
        <f t="shared" si="31"/>
        <v>0</v>
      </c>
      <c r="BF24" s="15">
        <f t="shared" si="32"/>
        <v>0</v>
      </c>
      <c r="BG24" s="15">
        <f t="shared" si="33"/>
        <v>0</v>
      </c>
      <c r="BH24" s="15">
        <f t="shared" si="34"/>
        <v>8.3333333333333329E-2</v>
      </c>
      <c r="BI24" s="15">
        <f t="shared" si="35"/>
        <v>0</v>
      </c>
      <c r="BJ24" s="15">
        <f t="shared" si="36"/>
        <v>0.25</v>
      </c>
      <c r="BK24" s="15">
        <f t="shared" si="37"/>
        <v>0</v>
      </c>
      <c r="BL24" s="15">
        <f t="shared" si="38"/>
        <v>8.3333333333333329E-2</v>
      </c>
      <c r="BM24" s="15">
        <f t="shared" si="39"/>
        <v>0</v>
      </c>
      <c r="BN24" s="15">
        <f t="shared" si="40"/>
        <v>0</v>
      </c>
      <c r="BO24" s="15">
        <f t="shared" si="41"/>
        <v>0.5</v>
      </c>
      <c r="BP24" s="2">
        <f t="shared" si="42"/>
        <v>0.17910447761194032</v>
      </c>
      <c r="BQ24" s="2">
        <f t="shared" si="43"/>
        <v>0.15384615384615385</v>
      </c>
      <c r="BR24" s="2">
        <f t="shared" si="44"/>
        <v>0.15789473684210528</v>
      </c>
      <c r="BS24" s="2">
        <f t="shared" si="45"/>
        <v>0</v>
      </c>
      <c r="BT24" s="2">
        <f t="shared" si="46"/>
        <v>0</v>
      </c>
      <c r="BU24" s="2">
        <f t="shared" si="47"/>
        <v>0.1764705882352941</v>
      </c>
      <c r="BV24" s="2">
        <f t="shared" si="48"/>
        <v>0.42857142857142855</v>
      </c>
      <c r="BW24" s="2">
        <f t="shared" si="49"/>
        <v>0</v>
      </c>
      <c r="BX24" s="2">
        <f t="shared" si="50"/>
        <v>0</v>
      </c>
      <c r="BY24" s="2">
        <f t="shared" si="51"/>
        <v>0</v>
      </c>
      <c r="BZ24" s="2">
        <f t="shared" si="52"/>
        <v>0</v>
      </c>
      <c r="CA24" s="2">
        <f t="shared" si="53"/>
        <v>0</v>
      </c>
      <c r="CB24" s="2">
        <f t="shared" si="54"/>
        <v>0</v>
      </c>
      <c r="CC24" s="2">
        <f t="shared" si="55"/>
        <v>0</v>
      </c>
      <c r="CD24" s="2">
        <f t="shared" si="56"/>
        <v>0.17910447761194032</v>
      </c>
      <c r="CE24" s="2">
        <f t="shared" si="57"/>
        <v>0</v>
      </c>
      <c r="CF24" s="2">
        <f t="shared" si="58"/>
        <v>0.58064516129032251</v>
      </c>
      <c r="CG24" s="2">
        <f t="shared" si="59"/>
        <v>0</v>
      </c>
      <c r="CH24" s="2">
        <f t="shared" si="60"/>
        <v>0.17391304347826086</v>
      </c>
      <c r="CI24" s="2">
        <f t="shared" si="61"/>
        <v>0</v>
      </c>
      <c r="CJ24" s="2">
        <f t="shared" si="62"/>
        <v>0</v>
      </c>
      <c r="CK24" s="2">
        <f t="shared" si="63"/>
        <v>0.33333333333333331</v>
      </c>
      <c r="CL24" s="26">
        <f t="shared" si="64"/>
        <v>4.7619047619047616E-2</v>
      </c>
      <c r="CM24" s="27">
        <f t="shared" si="71"/>
        <v>8.7082728592162584E-3</v>
      </c>
      <c r="CN24" s="27">
        <f t="shared" si="65"/>
        <v>3.3058869582008161E-3</v>
      </c>
      <c r="CO24" s="27">
        <f t="shared" si="66"/>
        <v>5.5555555555555552E-2</v>
      </c>
      <c r="CP24" s="27">
        <f t="shared" si="67"/>
        <v>3.3406828355715908E-2</v>
      </c>
      <c r="CQ24" s="17">
        <v>67</v>
      </c>
      <c r="CR24" s="17">
        <v>78</v>
      </c>
      <c r="CS24" s="17">
        <v>76</v>
      </c>
      <c r="CT24">
        <v>64</v>
      </c>
      <c r="CU24">
        <v>74</v>
      </c>
      <c r="CV24">
        <v>68</v>
      </c>
      <c r="CW24">
        <v>84</v>
      </c>
      <c r="CX24">
        <v>70</v>
      </c>
      <c r="CY24">
        <v>56</v>
      </c>
      <c r="CZ24">
        <v>72</v>
      </c>
      <c r="DA24">
        <v>48</v>
      </c>
      <c r="DB24">
        <v>55</v>
      </c>
      <c r="DC24">
        <v>61</v>
      </c>
      <c r="DD24">
        <v>70</v>
      </c>
      <c r="DE24">
        <v>67</v>
      </c>
      <c r="DF24">
        <v>61</v>
      </c>
      <c r="DG24">
        <v>62</v>
      </c>
      <c r="DH24">
        <v>48</v>
      </c>
      <c r="DI24">
        <v>69</v>
      </c>
      <c r="DJ24">
        <v>58</v>
      </c>
      <c r="DK24">
        <v>70</v>
      </c>
      <c r="DL24">
        <v>54</v>
      </c>
      <c r="DM24">
        <v>12831</v>
      </c>
      <c r="DN24">
        <v>13457</v>
      </c>
      <c r="DO24">
        <v>13758</v>
      </c>
      <c r="DP24">
        <v>13847</v>
      </c>
      <c r="DQ24">
        <v>14052</v>
      </c>
      <c r="DR24">
        <v>14154</v>
      </c>
      <c r="DS24">
        <v>14216</v>
      </c>
      <c r="DT24">
        <v>14528</v>
      </c>
      <c r="DU24">
        <v>14685</v>
      </c>
      <c r="DV24">
        <v>14805</v>
      </c>
      <c r="DW24">
        <v>14850</v>
      </c>
      <c r="DX24">
        <v>14782</v>
      </c>
      <c r="DY24">
        <v>14775</v>
      </c>
      <c r="DZ24">
        <v>14787</v>
      </c>
      <c r="EA24">
        <v>14424</v>
      </c>
      <c r="EB24">
        <v>14404</v>
      </c>
      <c r="EC24">
        <v>14665</v>
      </c>
      <c r="ED24">
        <v>14666</v>
      </c>
      <c r="EE24">
        <v>14749</v>
      </c>
      <c r="EF24">
        <v>14706</v>
      </c>
      <c r="EG24">
        <v>14787</v>
      </c>
      <c r="EH24">
        <v>14967</v>
      </c>
      <c r="EI24" s="29">
        <f t="shared" si="72"/>
        <v>5.583333333333333</v>
      </c>
      <c r="EJ24" s="29">
        <f t="shared" si="73"/>
        <v>6.5</v>
      </c>
      <c r="EK24" s="29">
        <f t="shared" si="74"/>
        <v>6.333333333333333</v>
      </c>
      <c r="EL24" s="29">
        <f t="shared" si="75"/>
        <v>5.333333333333333</v>
      </c>
      <c r="EM24" s="29">
        <f t="shared" si="76"/>
        <v>6.166666666666667</v>
      </c>
      <c r="EN24" s="29">
        <f t="shared" si="77"/>
        <v>5.666666666666667</v>
      </c>
      <c r="EO24" s="29">
        <f t="shared" si="78"/>
        <v>7</v>
      </c>
      <c r="EP24" s="29">
        <f t="shared" si="79"/>
        <v>5.833333333333333</v>
      </c>
      <c r="EQ24" s="29">
        <f t="shared" si="80"/>
        <v>4.666666666666667</v>
      </c>
      <c r="ER24" s="29">
        <f t="shared" si="81"/>
        <v>6</v>
      </c>
      <c r="ES24" s="29">
        <f t="shared" si="82"/>
        <v>4</v>
      </c>
      <c r="ET24" s="29">
        <f t="shared" si="83"/>
        <v>4.583333333333333</v>
      </c>
      <c r="EU24" s="29">
        <f t="shared" si="84"/>
        <v>5.083333333333333</v>
      </c>
      <c r="EV24" s="29">
        <f t="shared" si="85"/>
        <v>5.833333333333333</v>
      </c>
      <c r="EW24" s="29">
        <f t="shared" si="86"/>
        <v>5.583333333333333</v>
      </c>
      <c r="EX24" s="29">
        <f t="shared" si="87"/>
        <v>5.083333333333333</v>
      </c>
      <c r="EY24" s="29">
        <f t="shared" si="88"/>
        <v>5.166666666666667</v>
      </c>
      <c r="EZ24" s="29">
        <f t="shared" si="89"/>
        <v>4</v>
      </c>
      <c r="FA24" s="29">
        <f t="shared" si="90"/>
        <v>5.75</v>
      </c>
      <c r="FB24" s="29">
        <f t="shared" si="91"/>
        <v>4.833333333333333</v>
      </c>
      <c r="FC24" s="29">
        <f t="shared" si="92"/>
        <v>5.833333333333333</v>
      </c>
      <c r="FD24" s="29">
        <f t="shared" si="93"/>
        <v>9</v>
      </c>
      <c r="FE24" s="29">
        <f t="shared" si="94"/>
        <v>5.4682539682539684</v>
      </c>
      <c r="FF24">
        <v>11</v>
      </c>
    </row>
    <row r="25" spans="1:162" x14ac:dyDescent="0.25">
      <c r="A25" s="17" t="s">
        <v>721</v>
      </c>
      <c r="B25" s="13">
        <v>1</v>
      </c>
      <c r="C25" s="13">
        <v>0</v>
      </c>
      <c r="D25" s="13">
        <v>1</v>
      </c>
      <c r="E25" s="13">
        <v>1</v>
      </c>
      <c r="F25" s="13">
        <v>0</v>
      </c>
      <c r="G25" s="13">
        <v>0</v>
      </c>
      <c r="H25" s="13">
        <v>2</v>
      </c>
      <c r="I25" s="13">
        <v>1</v>
      </c>
      <c r="J25" s="13">
        <v>0</v>
      </c>
      <c r="K25" s="13">
        <v>0</v>
      </c>
      <c r="L25" s="13">
        <v>0</v>
      </c>
      <c r="M25" s="13">
        <v>4</v>
      </c>
      <c r="N25" s="13">
        <v>8</v>
      </c>
      <c r="O25" s="13">
        <v>1</v>
      </c>
      <c r="P25" s="13">
        <v>0</v>
      </c>
      <c r="Q25" s="13">
        <v>0</v>
      </c>
      <c r="R25" s="13">
        <v>1</v>
      </c>
      <c r="S25" s="13">
        <v>1</v>
      </c>
      <c r="T25" s="13">
        <v>1</v>
      </c>
      <c r="U25" s="13">
        <v>1</v>
      </c>
      <c r="V25" s="15">
        <v>2</v>
      </c>
      <c r="W25" s="15">
        <v>12</v>
      </c>
      <c r="X25" s="2">
        <f t="shared" si="0"/>
        <v>7.4074074074074077E-3</v>
      </c>
      <c r="Y25" s="2">
        <f t="shared" si="1"/>
        <v>0</v>
      </c>
      <c r="Z25" s="2">
        <f t="shared" si="2"/>
        <v>7.1428571428571426E-3</v>
      </c>
      <c r="AA25" s="2">
        <f t="shared" si="3"/>
        <v>9.3457943925233638E-3</v>
      </c>
      <c r="AB25" s="2">
        <f t="shared" si="4"/>
        <v>0</v>
      </c>
      <c r="AC25" s="2">
        <f t="shared" si="5"/>
        <v>0</v>
      </c>
      <c r="AD25" s="2">
        <f t="shared" si="6"/>
        <v>1.5873015873015872E-2</v>
      </c>
      <c r="AE25" s="2">
        <f t="shared" si="7"/>
        <v>7.7519379844961239E-3</v>
      </c>
      <c r="AF25" s="2">
        <f t="shared" si="8"/>
        <v>0</v>
      </c>
      <c r="AG25" s="2">
        <f t="shared" si="9"/>
        <v>0</v>
      </c>
      <c r="AH25" s="2">
        <f t="shared" si="10"/>
        <v>0</v>
      </c>
      <c r="AI25" s="2">
        <f t="shared" si="11"/>
        <v>3.0303030303030304E-2</v>
      </c>
      <c r="AJ25" s="2">
        <f t="shared" si="12"/>
        <v>7.5471698113207544E-2</v>
      </c>
      <c r="AK25" s="2">
        <f t="shared" si="13"/>
        <v>9.433962264150943E-3</v>
      </c>
      <c r="AL25" s="2">
        <f t="shared" si="14"/>
        <v>0</v>
      </c>
      <c r="AM25" s="2">
        <f t="shared" si="15"/>
        <v>0</v>
      </c>
      <c r="AN25" s="2">
        <f t="shared" si="16"/>
        <v>7.9365079365079361E-3</v>
      </c>
      <c r="AO25" s="2">
        <f t="shared" si="17"/>
        <v>7.7519379844961239E-3</v>
      </c>
      <c r="AP25" s="2">
        <f t="shared" si="18"/>
        <v>7.7519379844961239E-3</v>
      </c>
      <c r="AQ25" s="2">
        <f t="shared" si="19"/>
        <v>6.9444444444444441E-3</v>
      </c>
      <c r="AR25" s="2">
        <f t="shared" si="69"/>
        <v>1.4705882352941176E-2</v>
      </c>
      <c r="AS25" s="2">
        <f t="shared" si="70"/>
        <v>0.14457831325301204</v>
      </c>
      <c r="AT25" s="15">
        <f t="shared" si="20"/>
        <v>8.3333333333333329E-2</v>
      </c>
      <c r="AU25" s="15">
        <f t="shared" si="21"/>
        <v>0</v>
      </c>
      <c r="AV25" s="15">
        <f t="shared" si="22"/>
        <v>8.3333333333333329E-2</v>
      </c>
      <c r="AW25" s="15">
        <f t="shared" si="23"/>
        <v>8.3333333333333329E-2</v>
      </c>
      <c r="AX25" s="15">
        <f t="shared" si="24"/>
        <v>0</v>
      </c>
      <c r="AY25" s="15">
        <f t="shared" si="25"/>
        <v>0</v>
      </c>
      <c r="AZ25" s="15">
        <f t="shared" si="26"/>
        <v>0.16666666666666666</v>
      </c>
      <c r="BA25" s="15">
        <f t="shared" si="27"/>
        <v>8.3333333333333329E-2</v>
      </c>
      <c r="BB25" s="15">
        <f t="shared" si="28"/>
        <v>0</v>
      </c>
      <c r="BC25" s="15">
        <f t="shared" si="29"/>
        <v>0</v>
      </c>
      <c r="BD25" s="15">
        <f t="shared" si="30"/>
        <v>0</v>
      </c>
      <c r="BE25" s="15">
        <f t="shared" si="31"/>
        <v>0.33333333333333331</v>
      </c>
      <c r="BF25" s="15">
        <f t="shared" si="32"/>
        <v>0.66666666666666663</v>
      </c>
      <c r="BG25" s="15">
        <f t="shared" si="33"/>
        <v>8.3333333333333329E-2</v>
      </c>
      <c r="BH25" s="15">
        <f t="shared" si="34"/>
        <v>0</v>
      </c>
      <c r="BI25" s="15">
        <f t="shared" si="35"/>
        <v>0</v>
      </c>
      <c r="BJ25" s="15">
        <f t="shared" si="36"/>
        <v>8.3333333333333329E-2</v>
      </c>
      <c r="BK25" s="15">
        <f t="shared" si="37"/>
        <v>8.3333333333333329E-2</v>
      </c>
      <c r="BL25" s="15">
        <f t="shared" si="38"/>
        <v>8.3333333333333329E-2</v>
      </c>
      <c r="BM25" s="15">
        <f t="shared" si="39"/>
        <v>8.3333333333333329E-2</v>
      </c>
      <c r="BN25" s="15">
        <f t="shared" si="40"/>
        <v>0.16666666666666666</v>
      </c>
      <c r="BO25" s="15">
        <f t="shared" si="41"/>
        <v>2</v>
      </c>
      <c r="BP25" s="2">
        <f t="shared" si="42"/>
        <v>8.8888888888888892E-2</v>
      </c>
      <c r="BQ25" s="2">
        <f t="shared" si="43"/>
        <v>0</v>
      </c>
      <c r="BR25" s="2">
        <f t="shared" si="44"/>
        <v>8.5714285714285715E-2</v>
      </c>
      <c r="BS25" s="2">
        <f t="shared" si="45"/>
        <v>0.11214953271028039</v>
      </c>
      <c r="BT25" s="2">
        <f t="shared" si="46"/>
        <v>0</v>
      </c>
      <c r="BU25" s="2">
        <f t="shared" si="47"/>
        <v>0</v>
      </c>
      <c r="BV25" s="2">
        <f t="shared" si="48"/>
        <v>0.19047619047619047</v>
      </c>
      <c r="BW25" s="2">
        <f t="shared" si="49"/>
        <v>9.3023255813953487E-2</v>
      </c>
      <c r="BX25" s="2">
        <f t="shared" si="50"/>
        <v>0</v>
      </c>
      <c r="BY25" s="2">
        <f t="shared" si="51"/>
        <v>0</v>
      </c>
      <c r="BZ25" s="2">
        <f t="shared" si="52"/>
        <v>0</v>
      </c>
      <c r="CA25" s="2">
        <f t="shared" si="53"/>
        <v>0.36363636363636365</v>
      </c>
      <c r="CB25" s="2">
        <f t="shared" si="54"/>
        <v>0.90566037735849048</v>
      </c>
      <c r="CC25" s="2">
        <f t="shared" si="55"/>
        <v>0.11320754716981131</v>
      </c>
      <c r="CD25" s="2">
        <f t="shared" si="56"/>
        <v>0</v>
      </c>
      <c r="CE25" s="2">
        <f t="shared" si="57"/>
        <v>0</v>
      </c>
      <c r="CF25" s="2">
        <f t="shared" si="58"/>
        <v>9.5238095238095233E-2</v>
      </c>
      <c r="CG25" s="2">
        <f t="shared" si="59"/>
        <v>9.3023255813953487E-2</v>
      </c>
      <c r="CH25" s="2">
        <f t="shared" si="60"/>
        <v>9.3023255813953487E-2</v>
      </c>
      <c r="CI25" s="2">
        <f t="shared" si="61"/>
        <v>8.3333333333333329E-2</v>
      </c>
      <c r="CJ25" s="2">
        <f t="shared" si="62"/>
        <v>0.1764705882352941</v>
      </c>
      <c r="CK25" s="2">
        <f t="shared" si="63"/>
        <v>0.86746987951807231</v>
      </c>
      <c r="CL25" s="26">
        <f t="shared" si="64"/>
        <v>9.9206349206349201E-2</v>
      </c>
      <c r="CM25" s="27">
        <f t="shared" si="71"/>
        <v>9.494872768704898E-3</v>
      </c>
      <c r="CN25" s="27">
        <f t="shared" si="65"/>
        <v>3.6274274777657821E-3</v>
      </c>
      <c r="CO25" s="27">
        <f t="shared" si="66"/>
        <v>0.14457831325301204</v>
      </c>
      <c r="CP25" s="27">
        <f t="shared" si="67"/>
        <v>7.3142188414277345E-2</v>
      </c>
      <c r="CQ25" s="17">
        <v>135</v>
      </c>
      <c r="CR25" s="17">
        <v>123</v>
      </c>
      <c r="CS25" s="17">
        <v>140</v>
      </c>
      <c r="CT25">
        <v>107</v>
      </c>
      <c r="CU25">
        <v>115</v>
      </c>
      <c r="CV25">
        <v>130</v>
      </c>
      <c r="CW25">
        <v>126</v>
      </c>
      <c r="CX25">
        <v>129</v>
      </c>
      <c r="CY25">
        <v>117</v>
      </c>
      <c r="CZ25">
        <v>144</v>
      </c>
      <c r="DA25">
        <v>127</v>
      </c>
      <c r="DB25">
        <v>132</v>
      </c>
      <c r="DC25">
        <v>106</v>
      </c>
      <c r="DD25">
        <v>106</v>
      </c>
      <c r="DE25">
        <v>106</v>
      </c>
      <c r="DF25">
        <v>126</v>
      </c>
      <c r="DG25">
        <v>126</v>
      </c>
      <c r="DH25">
        <v>129</v>
      </c>
      <c r="DI25">
        <v>129</v>
      </c>
      <c r="DJ25">
        <v>144</v>
      </c>
      <c r="DK25">
        <v>136</v>
      </c>
      <c r="DL25">
        <v>83</v>
      </c>
      <c r="DM25">
        <v>26543</v>
      </c>
      <c r="DN25">
        <v>26952</v>
      </c>
      <c r="DO25">
        <v>26715</v>
      </c>
      <c r="DP25">
        <v>27088</v>
      </c>
      <c r="DQ25">
        <v>27050</v>
      </c>
      <c r="DR25">
        <v>27170</v>
      </c>
      <c r="DS25">
        <v>26973</v>
      </c>
      <c r="DT25">
        <v>26979</v>
      </c>
      <c r="DU25">
        <v>27476</v>
      </c>
      <c r="DV25">
        <v>27645</v>
      </c>
      <c r="DW25">
        <v>27706</v>
      </c>
      <c r="DX25">
        <v>27524</v>
      </c>
      <c r="DY25">
        <v>27673</v>
      </c>
      <c r="DZ25">
        <v>27755</v>
      </c>
      <c r="EA25">
        <v>27681</v>
      </c>
      <c r="EB25">
        <v>27704</v>
      </c>
      <c r="EC25">
        <v>27634</v>
      </c>
      <c r="ED25">
        <v>27643</v>
      </c>
      <c r="EE25">
        <v>27675</v>
      </c>
      <c r="EF25">
        <v>27436</v>
      </c>
      <c r="EG25">
        <v>27311</v>
      </c>
      <c r="EH25">
        <v>27344</v>
      </c>
      <c r="EI25" s="29">
        <f t="shared" si="72"/>
        <v>11.25</v>
      </c>
      <c r="EJ25" s="29">
        <f t="shared" si="73"/>
        <v>10.25</v>
      </c>
      <c r="EK25" s="29">
        <f t="shared" si="74"/>
        <v>11.666666666666666</v>
      </c>
      <c r="EL25" s="29">
        <f t="shared" si="75"/>
        <v>8.9166666666666661</v>
      </c>
      <c r="EM25" s="29">
        <f t="shared" si="76"/>
        <v>9.5833333333333339</v>
      </c>
      <c r="EN25" s="29">
        <f t="shared" si="77"/>
        <v>10.833333333333334</v>
      </c>
      <c r="EO25" s="29">
        <f t="shared" si="78"/>
        <v>10.5</v>
      </c>
      <c r="EP25" s="29">
        <f t="shared" si="79"/>
        <v>10.75</v>
      </c>
      <c r="EQ25" s="29">
        <f t="shared" si="80"/>
        <v>9.75</v>
      </c>
      <c r="ER25" s="29">
        <f t="shared" si="81"/>
        <v>12</v>
      </c>
      <c r="ES25" s="29">
        <f t="shared" si="82"/>
        <v>10.583333333333334</v>
      </c>
      <c r="ET25" s="29">
        <f t="shared" si="83"/>
        <v>11</v>
      </c>
      <c r="EU25" s="29">
        <f t="shared" si="84"/>
        <v>8.8333333333333339</v>
      </c>
      <c r="EV25" s="29">
        <f t="shared" si="85"/>
        <v>8.8333333333333339</v>
      </c>
      <c r="EW25" s="29">
        <f t="shared" si="86"/>
        <v>8.8333333333333339</v>
      </c>
      <c r="EX25" s="29">
        <f t="shared" si="87"/>
        <v>10.5</v>
      </c>
      <c r="EY25" s="29">
        <f t="shared" si="88"/>
        <v>10.5</v>
      </c>
      <c r="EZ25" s="29">
        <f t="shared" si="89"/>
        <v>10.75</v>
      </c>
      <c r="FA25" s="29">
        <f t="shared" si="90"/>
        <v>10.75</v>
      </c>
      <c r="FB25" s="29">
        <f t="shared" si="91"/>
        <v>12</v>
      </c>
      <c r="FC25" s="29">
        <f t="shared" si="92"/>
        <v>11.333333333333334</v>
      </c>
      <c r="FD25" s="29">
        <f t="shared" si="93"/>
        <v>13.833333333333334</v>
      </c>
      <c r="FE25" s="29">
        <f t="shared" si="94"/>
        <v>10.448412698412698</v>
      </c>
      <c r="FF25">
        <v>24</v>
      </c>
    </row>
    <row r="26" spans="1:162" x14ac:dyDescent="0.25">
      <c r="A26" s="17" t="s">
        <v>722</v>
      </c>
      <c r="B26" s="13">
        <v>0</v>
      </c>
      <c r="C26" s="13">
        <v>3</v>
      </c>
      <c r="D26" s="13">
        <v>0</v>
      </c>
      <c r="E26" s="13">
        <v>1</v>
      </c>
      <c r="F26" s="13">
        <v>0</v>
      </c>
      <c r="G26" s="13">
        <v>3</v>
      </c>
      <c r="H26" s="13">
        <v>3</v>
      </c>
      <c r="I26" s="13">
        <v>5</v>
      </c>
      <c r="J26" s="13">
        <v>3</v>
      </c>
      <c r="K26" s="13">
        <v>4</v>
      </c>
      <c r="L26" s="13">
        <v>5</v>
      </c>
      <c r="M26" s="13">
        <v>8</v>
      </c>
      <c r="N26" s="13">
        <v>8</v>
      </c>
      <c r="O26" s="13">
        <v>3</v>
      </c>
      <c r="P26" s="13">
        <v>0</v>
      </c>
      <c r="Q26" s="13">
        <v>0</v>
      </c>
      <c r="R26" s="13">
        <v>1</v>
      </c>
      <c r="S26" s="13">
        <v>1</v>
      </c>
      <c r="T26" s="13">
        <v>0</v>
      </c>
      <c r="U26" s="13">
        <v>1</v>
      </c>
      <c r="V26" s="15">
        <v>0</v>
      </c>
      <c r="W26" s="15">
        <v>7</v>
      </c>
      <c r="X26" s="2">
        <f t="shared" si="0"/>
        <v>0</v>
      </c>
      <c r="Y26" s="2">
        <f t="shared" si="1"/>
        <v>1.5706806282722512E-2</v>
      </c>
      <c r="Z26" s="2">
        <f t="shared" si="2"/>
        <v>0</v>
      </c>
      <c r="AA26" s="2">
        <f t="shared" si="3"/>
        <v>5.5555555555555558E-3</v>
      </c>
      <c r="AB26" s="2">
        <f t="shared" si="4"/>
        <v>0</v>
      </c>
      <c r="AC26" s="2">
        <f t="shared" si="5"/>
        <v>1.2875536480686695E-2</v>
      </c>
      <c r="AD26" s="2">
        <f t="shared" si="6"/>
        <v>1.4084507042253521E-2</v>
      </c>
      <c r="AE26" s="2">
        <f t="shared" si="7"/>
        <v>2.5773195876288658E-2</v>
      </c>
      <c r="AF26" s="2">
        <f t="shared" si="8"/>
        <v>1.4354066985645933E-2</v>
      </c>
      <c r="AG26" s="2">
        <f t="shared" si="9"/>
        <v>1.9801980198019802E-2</v>
      </c>
      <c r="AH26" s="2">
        <f t="shared" si="10"/>
        <v>2.3041474654377881E-2</v>
      </c>
      <c r="AI26" s="2">
        <f t="shared" si="11"/>
        <v>3.6866359447004608E-2</v>
      </c>
      <c r="AJ26" s="2">
        <f t="shared" si="12"/>
        <v>4.878048780487805E-2</v>
      </c>
      <c r="AK26" s="2">
        <f t="shared" si="13"/>
        <v>1.7241379310344827E-2</v>
      </c>
      <c r="AL26" s="2">
        <f t="shared" si="14"/>
        <v>0</v>
      </c>
      <c r="AM26" s="2">
        <f t="shared" si="15"/>
        <v>0</v>
      </c>
      <c r="AN26" s="2">
        <f t="shared" si="16"/>
        <v>5.1546391752577319E-3</v>
      </c>
      <c r="AO26" s="2">
        <f t="shared" si="17"/>
        <v>5.3763440860215058E-3</v>
      </c>
      <c r="AP26" s="2">
        <f t="shared" si="18"/>
        <v>0</v>
      </c>
      <c r="AQ26" s="2">
        <f t="shared" si="19"/>
        <v>4.5871559633027525E-3</v>
      </c>
      <c r="AR26" s="2">
        <f t="shared" si="69"/>
        <v>0</v>
      </c>
      <c r="AS26" s="2">
        <f t="shared" si="70"/>
        <v>5.5118110236220472E-2</v>
      </c>
      <c r="AT26" s="15">
        <f t="shared" si="20"/>
        <v>0</v>
      </c>
      <c r="AU26" s="15">
        <f t="shared" si="21"/>
        <v>0.25</v>
      </c>
      <c r="AV26" s="15">
        <f t="shared" si="22"/>
        <v>0</v>
      </c>
      <c r="AW26" s="15">
        <f t="shared" si="23"/>
        <v>8.3333333333333329E-2</v>
      </c>
      <c r="AX26" s="15">
        <f t="shared" si="24"/>
        <v>0</v>
      </c>
      <c r="AY26" s="15">
        <f t="shared" si="25"/>
        <v>0.25</v>
      </c>
      <c r="AZ26" s="15">
        <f t="shared" si="26"/>
        <v>0.25</v>
      </c>
      <c r="BA26" s="15">
        <f t="shared" si="27"/>
        <v>0.41666666666666669</v>
      </c>
      <c r="BB26" s="15">
        <f t="shared" si="28"/>
        <v>0.25</v>
      </c>
      <c r="BC26" s="15">
        <f t="shared" si="29"/>
        <v>0.33333333333333331</v>
      </c>
      <c r="BD26" s="15">
        <f t="shared" si="30"/>
        <v>0.41666666666666669</v>
      </c>
      <c r="BE26" s="15">
        <f t="shared" si="31"/>
        <v>0.66666666666666663</v>
      </c>
      <c r="BF26" s="15">
        <f t="shared" si="32"/>
        <v>0.66666666666666663</v>
      </c>
      <c r="BG26" s="15">
        <f t="shared" si="33"/>
        <v>0.25</v>
      </c>
      <c r="BH26" s="15">
        <f t="shared" si="34"/>
        <v>0</v>
      </c>
      <c r="BI26" s="15">
        <f t="shared" si="35"/>
        <v>0</v>
      </c>
      <c r="BJ26" s="15">
        <f t="shared" si="36"/>
        <v>8.3333333333333329E-2</v>
      </c>
      <c r="BK26" s="15">
        <f t="shared" si="37"/>
        <v>8.3333333333333329E-2</v>
      </c>
      <c r="BL26" s="15">
        <f t="shared" si="38"/>
        <v>0</v>
      </c>
      <c r="BM26" s="15">
        <f t="shared" si="39"/>
        <v>8.3333333333333329E-2</v>
      </c>
      <c r="BN26" s="15">
        <f t="shared" si="40"/>
        <v>0</v>
      </c>
      <c r="BO26" s="15">
        <f t="shared" si="41"/>
        <v>1.1666666666666667</v>
      </c>
      <c r="BP26" s="2">
        <f t="shared" si="42"/>
        <v>0</v>
      </c>
      <c r="BQ26" s="2">
        <f t="shared" si="43"/>
        <v>0.18848167539267016</v>
      </c>
      <c r="BR26" s="2">
        <f t="shared" si="44"/>
        <v>0</v>
      </c>
      <c r="BS26" s="2">
        <f t="shared" si="45"/>
        <v>6.6666666666666666E-2</v>
      </c>
      <c r="BT26" s="2">
        <f t="shared" si="46"/>
        <v>0</v>
      </c>
      <c r="BU26" s="2">
        <f t="shared" si="47"/>
        <v>0.15450643776824033</v>
      </c>
      <c r="BV26" s="2">
        <f t="shared" si="48"/>
        <v>0.16901408450704225</v>
      </c>
      <c r="BW26" s="2">
        <f t="shared" si="49"/>
        <v>0.30927835051546387</v>
      </c>
      <c r="BX26" s="2">
        <f t="shared" si="50"/>
        <v>0.17224880382775118</v>
      </c>
      <c r="BY26" s="2">
        <f t="shared" si="51"/>
        <v>0.23762376237623764</v>
      </c>
      <c r="BZ26" s="2">
        <f t="shared" si="52"/>
        <v>0.27649769585253459</v>
      </c>
      <c r="CA26" s="2">
        <f t="shared" si="53"/>
        <v>0.44239631336405533</v>
      </c>
      <c r="CB26" s="2">
        <f t="shared" si="54"/>
        <v>0.58536585365853666</v>
      </c>
      <c r="CC26" s="2">
        <f t="shared" si="55"/>
        <v>0.20689655172413793</v>
      </c>
      <c r="CD26" s="2">
        <f t="shared" si="56"/>
        <v>0</v>
      </c>
      <c r="CE26" s="2">
        <f t="shared" si="57"/>
        <v>0</v>
      </c>
      <c r="CF26" s="2">
        <f t="shared" si="58"/>
        <v>6.1855670103092779E-2</v>
      </c>
      <c r="CG26" s="2">
        <f t="shared" si="59"/>
        <v>6.4516129032258063E-2</v>
      </c>
      <c r="CH26" s="2">
        <f t="shared" si="60"/>
        <v>0</v>
      </c>
      <c r="CI26" s="2">
        <f t="shared" si="61"/>
        <v>5.5045871559633024E-2</v>
      </c>
      <c r="CJ26" s="2">
        <f t="shared" si="62"/>
        <v>0</v>
      </c>
      <c r="CK26" s="2">
        <f t="shared" si="63"/>
        <v>0.3307086614173228</v>
      </c>
      <c r="CL26" s="26">
        <f t="shared" si="64"/>
        <v>0.19444444444444445</v>
      </c>
      <c r="CM26" s="27">
        <f t="shared" si="71"/>
        <v>1.2063023141309699E-2</v>
      </c>
      <c r="CN26" s="27">
        <f t="shared" si="65"/>
        <v>5.0876684563366378E-3</v>
      </c>
      <c r="CO26" s="27">
        <f t="shared" si="66"/>
        <v>5.5118110236220472E-2</v>
      </c>
      <c r="CP26" s="27">
        <f t="shared" si="67"/>
        <v>2.8867884066577591E-2</v>
      </c>
      <c r="CQ26" s="17">
        <v>159</v>
      </c>
      <c r="CR26" s="17">
        <v>191</v>
      </c>
      <c r="CS26" s="17">
        <v>218</v>
      </c>
      <c r="CT26">
        <v>180</v>
      </c>
      <c r="CU26">
        <v>215</v>
      </c>
      <c r="CV26">
        <v>233</v>
      </c>
      <c r="CW26">
        <v>213</v>
      </c>
      <c r="CX26">
        <v>194</v>
      </c>
      <c r="CY26">
        <v>209</v>
      </c>
      <c r="CZ26">
        <v>202</v>
      </c>
      <c r="DA26">
        <v>217</v>
      </c>
      <c r="DB26">
        <v>217</v>
      </c>
      <c r="DC26">
        <v>164</v>
      </c>
      <c r="DD26">
        <v>174</v>
      </c>
      <c r="DE26">
        <v>170</v>
      </c>
      <c r="DF26">
        <v>169</v>
      </c>
      <c r="DG26">
        <v>194</v>
      </c>
      <c r="DH26">
        <v>186</v>
      </c>
      <c r="DI26">
        <v>171</v>
      </c>
      <c r="DJ26">
        <v>218</v>
      </c>
      <c r="DK26">
        <v>168</v>
      </c>
      <c r="DL26">
        <v>127</v>
      </c>
      <c r="DM26">
        <v>35608</v>
      </c>
      <c r="DN26">
        <v>36300</v>
      </c>
      <c r="DO26">
        <v>36135</v>
      </c>
      <c r="DP26">
        <v>36148</v>
      </c>
      <c r="DQ26">
        <v>36347</v>
      </c>
      <c r="DR26">
        <v>37139</v>
      </c>
      <c r="DS26">
        <v>38219</v>
      </c>
      <c r="DT26">
        <v>38732</v>
      </c>
      <c r="DU26">
        <v>39036</v>
      </c>
      <c r="DV26">
        <v>39165</v>
      </c>
      <c r="DW26">
        <v>39103</v>
      </c>
      <c r="DX26">
        <v>40955</v>
      </c>
      <c r="DY26">
        <v>38734</v>
      </c>
      <c r="DZ26">
        <v>37991</v>
      </c>
      <c r="EA26">
        <v>37806</v>
      </c>
      <c r="EB26">
        <v>37939</v>
      </c>
      <c r="EC26">
        <v>38160</v>
      </c>
      <c r="ED26">
        <v>38436</v>
      </c>
      <c r="EE26">
        <v>38675</v>
      </c>
      <c r="EF26">
        <v>39682</v>
      </c>
      <c r="EG26">
        <v>40089</v>
      </c>
      <c r="EH26">
        <v>40414</v>
      </c>
      <c r="EI26" s="29">
        <f t="shared" si="72"/>
        <v>13.25</v>
      </c>
      <c r="EJ26" s="29">
        <f t="shared" si="73"/>
        <v>15.916666666666666</v>
      </c>
      <c r="EK26" s="29">
        <f t="shared" si="74"/>
        <v>18.166666666666668</v>
      </c>
      <c r="EL26" s="29">
        <f t="shared" si="75"/>
        <v>15</v>
      </c>
      <c r="EM26" s="29">
        <f t="shared" si="76"/>
        <v>17.916666666666668</v>
      </c>
      <c r="EN26" s="29">
        <f t="shared" si="77"/>
        <v>19.416666666666668</v>
      </c>
      <c r="EO26" s="29">
        <f t="shared" si="78"/>
        <v>17.75</v>
      </c>
      <c r="EP26" s="29">
        <f t="shared" si="79"/>
        <v>16.166666666666668</v>
      </c>
      <c r="EQ26" s="29">
        <f t="shared" si="80"/>
        <v>17.416666666666668</v>
      </c>
      <c r="ER26" s="29">
        <f t="shared" si="81"/>
        <v>16.833333333333332</v>
      </c>
      <c r="ES26" s="29">
        <f t="shared" si="82"/>
        <v>18.083333333333332</v>
      </c>
      <c r="ET26" s="29">
        <f t="shared" si="83"/>
        <v>18.083333333333332</v>
      </c>
      <c r="EU26" s="29">
        <f t="shared" si="84"/>
        <v>13.666666666666666</v>
      </c>
      <c r="EV26" s="29">
        <f t="shared" si="85"/>
        <v>14.5</v>
      </c>
      <c r="EW26" s="29">
        <f t="shared" si="86"/>
        <v>14.166666666666666</v>
      </c>
      <c r="EX26" s="29">
        <f t="shared" si="87"/>
        <v>14.083333333333334</v>
      </c>
      <c r="EY26" s="29">
        <f t="shared" si="88"/>
        <v>16.166666666666668</v>
      </c>
      <c r="EZ26" s="29">
        <f t="shared" si="89"/>
        <v>15.5</v>
      </c>
      <c r="FA26" s="29">
        <f t="shared" si="90"/>
        <v>14.25</v>
      </c>
      <c r="FB26" s="29">
        <f t="shared" si="91"/>
        <v>18.166666666666668</v>
      </c>
      <c r="FC26" s="29">
        <f t="shared" si="92"/>
        <v>14</v>
      </c>
      <c r="FD26" s="29">
        <f t="shared" si="93"/>
        <v>21.166666666666668</v>
      </c>
      <c r="FE26" s="29">
        <f t="shared" si="94"/>
        <v>16.119047619047617</v>
      </c>
      <c r="FF26">
        <v>29</v>
      </c>
    </row>
    <row r="27" spans="1:162" x14ac:dyDescent="0.25">
      <c r="A27" s="17" t="s">
        <v>723</v>
      </c>
      <c r="B27" s="13">
        <v>19</v>
      </c>
      <c r="C27" s="13">
        <v>15</v>
      </c>
      <c r="D27" s="13">
        <v>25</v>
      </c>
      <c r="E27" s="13">
        <v>19</v>
      </c>
      <c r="F27" s="13">
        <v>28</v>
      </c>
      <c r="G27" s="13">
        <v>87</v>
      </c>
      <c r="H27" s="13">
        <v>99</v>
      </c>
      <c r="I27" s="13">
        <v>82</v>
      </c>
      <c r="J27" s="13">
        <v>109</v>
      </c>
      <c r="K27" s="13">
        <v>91</v>
      </c>
      <c r="L27" s="13">
        <v>49</v>
      </c>
      <c r="M27" s="13">
        <v>166</v>
      </c>
      <c r="N27" s="13">
        <v>276</v>
      </c>
      <c r="O27" s="13">
        <v>313</v>
      </c>
      <c r="P27" s="13">
        <v>325</v>
      </c>
      <c r="Q27" s="13">
        <v>268</v>
      </c>
      <c r="R27" s="13">
        <v>222</v>
      </c>
      <c r="S27" s="13">
        <v>162</v>
      </c>
      <c r="T27" s="13">
        <v>128</v>
      </c>
      <c r="U27" s="13">
        <v>132</v>
      </c>
      <c r="V27" s="15">
        <v>124</v>
      </c>
      <c r="W27" s="15">
        <v>73</v>
      </c>
      <c r="X27" s="2">
        <f t="shared" si="0"/>
        <v>1.0561423012784881E-2</v>
      </c>
      <c r="Y27" s="2">
        <f t="shared" si="1"/>
        <v>8.291873963515755E-3</v>
      </c>
      <c r="Z27" s="2">
        <f t="shared" si="2"/>
        <v>1.2260912211868563E-2</v>
      </c>
      <c r="AA27" s="2">
        <f t="shared" si="3"/>
        <v>9.2637737688932228E-3</v>
      </c>
      <c r="AB27" s="2">
        <f t="shared" si="4"/>
        <v>1.3071895424836602E-2</v>
      </c>
      <c r="AC27" s="2">
        <f t="shared" si="5"/>
        <v>4.1154210028382217E-2</v>
      </c>
      <c r="AD27" s="2">
        <f t="shared" si="6"/>
        <v>4.6654099905749292E-2</v>
      </c>
      <c r="AE27" s="2">
        <f t="shared" si="7"/>
        <v>3.6493101913662659E-2</v>
      </c>
      <c r="AF27" s="2">
        <f t="shared" si="8"/>
        <v>4.7494553376906321E-2</v>
      </c>
      <c r="AG27" s="2">
        <f t="shared" si="9"/>
        <v>3.9411000433087914E-2</v>
      </c>
      <c r="AH27" s="2">
        <f t="shared" si="10"/>
        <v>2.0553691275167787E-2</v>
      </c>
      <c r="AI27" s="2">
        <f t="shared" si="11"/>
        <v>6.8879668049792536E-2</v>
      </c>
      <c r="AJ27" s="2">
        <f t="shared" si="12"/>
        <v>0.11414392059553349</v>
      </c>
      <c r="AK27" s="2">
        <f t="shared" si="13"/>
        <v>0.12641357027463651</v>
      </c>
      <c r="AL27" s="2">
        <f t="shared" si="14"/>
        <v>0.13468711147948612</v>
      </c>
      <c r="AM27" s="2">
        <f t="shared" si="15"/>
        <v>0.11232187761944677</v>
      </c>
      <c r="AN27" s="2">
        <f t="shared" si="16"/>
        <v>8.709297763828952E-2</v>
      </c>
      <c r="AO27" s="2">
        <f t="shared" si="17"/>
        <v>6.0971019947308996E-2</v>
      </c>
      <c r="AP27" s="2">
        <f t="shared" si="18"/>
        <v>4.7725577926920205E-2</v>
      </c>
      <c r="AQ27" s="2">
        <f t="shared" si="19"/>
        <v>4.6791917759659699E-2</v>
      </c>
      <c r="AR27" s="2">
        <f t="shared" si="69"/>
        <v>4.3909348441926344E-2</v>
      </c>
      <c r="AS27" s="2">
        <f t="shared" si="70"/>
        <v>4.0376106194690266E-2</v>
      </c>
      <c r="AT27" s="15">
        <f t="shared" si="20"/>
        <v>1.5833333333333333</v>
      </c>
      <c r="AU27" s="15">
        <f t="shared" si="21"/>
        <v>1.25</v>
      </c>
      <c r="AV27" s="15">
        <f t="shared" si="22"/>
        <v>2.0833333333333335</v>
      </c>
      <c r="AW27" s="15">
        <f t="shared" si="23"/>
        <v>1.5833333333333333</v>
      </c>
      <c r="AX27" s="15">
        <f t="shared" si="24"/>
        <v>2.3333333333333335</v>
      </c>
      <c r="AY27" s="15">
        <f t="shared" si="25"/>
        <v>7.25</v>
      </c>
      <c r="AZ27" s="15">
        <f t="shared" si="26"/>
        <v>8.25</v>
      </c>
      <c r="BA27" s="15">
        <f t="shared" si="27"/>
        <v>6.833333333333333</v>
      </c>
      <c r="BB27" s="15">
        <f t="shared" si="28"/>
        <v>9.0833333333333339</v>
      </c>
      <c r="BC27" s="15">
        <f t="shared" si="29"/>
        <v>7.583333333333333</v>
      </c>
      <c r="BD27" s="15">
        <f t="shared" si="30"/>
        <v>4.083333333333333</v>
      </c>
      <c r="BE27" s="15">
        <f t="shared" si="31"/>
        <v>13.833333333333334</v>
      </c>
      <c r="BF27" s="15">
        <f t="shared" si="32"/>
        <v>23</v>
      </c>
      <c r="BG27" s="15">
        <f t="shared" si="33"/>
        <v>26.083333333333332</v>
      </c>
      <c r="BH27" s="15">
        <f t="shared" si="34"/>
        <v>27.083333333333332</v>
      </c>
      <c r="BI27" s="15">
        <f t="shared" si="35"/>
        <v>22.333333333333332</v>
      </c>
      <c r="BJ27" s="15">
        <f t="shared" si="36"/>
        <v>18.5</v>
      </c>
      <c r="BK27" s="15">
        <f t="shared" si="37"/>
        <v>13.5</v>
      </c>
      <c r="BL27" s="15">
        <f t="shared" si="38"/>
        <v>10.666666666666666</v>
      </c>
      <c r="BM27" s="15">
        <f t="shared" si="39"/>
        <v>11</v>
      </c>
      <c r="BN27" s="15">
        <f t="shared" si="40"/>
        <v>10.333333333333334</v>
      </c>
      <c r="BO27" s="15">
        <f t="shared" si="41"/>
        <v>12.166666666666666</v>
      </c>
      <c r="BP27" s="2">
        <f t="shared" si="42"/>
        <v>0.12673707615341859</v>
      </c>
      <c r="BQ27" s="2">
        <f t="shared" si="43"/>
        <v>9.950248756218906E-2</v>
      </c>
      <c r="BR27" s="2">
        <f t="shared" si="44"/>
        <v>0.14713094654242276</v>
      </c>
      <c r="BS27" s="2">
        <f t="shared" si="45"/>
        <v>0.11116528522671867</v>
      </c>
      <c r="BT27" s="2">
        <f t="shared" si="46"/>
        <v>0.15686274509803921</v>
      </c>
      <c r="BU27" s="2">
        <f t="shared" si="47"/>
        <v>0.49385052034058657</v>
      </c>
      <c r="BV27" s="2">
        <f t="shared" si="48"/>
        <v>0.55984919886899154</v>
      </c>
      <c r="BW27" s="2">
        <f t="shared" si="49"/>
        <v>0.43791722296395191</v>
      </c>
      <c r="BX27" s="2">
        <f t="shared" si="50"/>
        <v>0.56993464052287579</v>
      </c>
      <c r="BY27" s="2">
        <f t="shared" si="51"/>
        <v>0.47293200519705503</v>
      </c>
      <c r="BZ27" s="2">
        <f t="shared" si="52"/>
        <v>0.24664429530201343</v>
      </c>
      <c r="CA27" s="2">
        <f t="shared" si="53"/>
        <v>0.82655601659751032</v>
      </c>
      <c r="CB27" s="2">
        <f t="shared" si="54"/>
        <v>1.369727047146402</v>
      </c>
      <c r="CC27" s="2">
        <f t="shared" si="55"/>
        <v>1.5169628432956381</v>
      </c>
      <c r="CD27" s="2">
        <f t="shared" si="56"/>
        <v>1.6162453377538333</v>
      </c>
      <c r="CE27" s="2">
        <f t="shared" si="57"/>
        <v>1.3478625314333612</v>
      </c>
      <c r="CF27" s="2">
        <f t="shared" si="58"/>
        <v>1.0451157316594744</v>
      </c>
      <c r="CG27" s="2">
        <f t="shared" si="59"/>
        <v>0.73165223936770796</v>
      </c>
      <c r="CH27" s="2">
        <f t="shared" si="60"/>
        <v>0.57270693512304249</v>
      </c>
      <c r="CI27" s="2">
        <f t="shared" si="61"/>
        <v>0.56150301311591633</v>
      </c>
      <c r="CJ27" s="2">
        <f t="shared" si="62"/>
        <v>0.52691218130311612</v>
      </c>
      <c r="CK27" s="2">
        <f t="shared" si="63"/>
        <v>0.24225663716814161</v>
      </c>
      <c r="CL27" s="26">
        <f t="shared" si="64"/>
        <v>10.869047619047619</v>
      </c>
      <c r="CM27" s="27">
        <f t="shared" si="71"/>
        <v>5.5958485709032217E-2</v>
      </c>
      <c r="CN27" s="27">
        <f t="shared" si="65"/>
        <v>6.5752921693724029E-2</v>
      </c>
      <c r="CO27" s="27">
        <f t="shared" si="66"/>
        <v>4.0376106194690266E-2</v>
      </c>
      <c r="CP27" s="27">
        <f t="shared" si="67"/>
        <v>6.3226126074627603E-2</v>
      </c>
      <c r="CQ27" s="17">
        <v>1799</v>
      </c>
      <c r="CR27" s="17">
        <v>1809</v>
      </c>
      <c r="CS27" s="17">
        <v>2039</v>
      </c>
      <c r="CT27">
        <v>2051</v>
      </c>
      <c r="CU27">
        <v>2142</v>
      </c>
      <c r="CV27">
        <v>2114</v>
      </c>
      <c r="CW27">
        <v>2122</v>
      </c>
      <c r="CX27">
        <v>2247</v>
      </c>
      <c r="CY27">
        <v>2295</v>
      </c>
      <c r="CZ27">
        <v>2309</v>
      </c>
      <c r="DA27">
        <v>2384</v>
      </c>
      <c r="DB27">
        <v>2410</v>
      </c>
      <c r="DC27">
        <v>2418</v>
      </c>
      <c r="DD27">
        <v>2476</v>
      </c>
      <c r="DE27">
        <v>2413</v>
      </c>
      <c r="DF27">
        <v>2386</v>
      </c>
      <c r="DG27">
        <v>2549</v>
      </c>
      <c r="DH27">
        <v>2657</v>
      </c>
      <c r="DI27">
        <v>2682</v>
      </c>
      <c r="DJ27">
        <v>2821</v>
      </c>
      <c r="DK27">
        <v>2824</v>
      </c>
      <c r="DL27">
        <v>1808</v>
      </c>
      <c r="DM27">
        <v>128733</v>
      </c>
      <c r="DN27">
        <v>131298</v>
      </c>
      <c r="DO27">
        <v>134519</v>
      </c>
      <c r="DP27">
        <v>138620</v>
      </c>
      <c r="DQ27">
        <v>143587</v>
      </c>
      <c r="DR27">
        <v>149716</v>
      </c>
      <c r="DS27">
        <v>156730</v>
      </c>
      <c r="DT27">
        <v>163791</v>
      </c>
      <c r="DU27">
        <v>169282</v>
      </c>
      <c r="DV27">
        <v>171587</v>
      </c>
      <c r="DW27">
        <v>172075</v>
      </c>
      <c r="DX27">
        <v>172799</v>
      </c>
      <c r="DY27">
        <v>173063</v>
      </c>
      <c r="DZ27">
        <v>173214</v>
      </c>
      <c r="EA27">
        <v>174053</v>
      </c>
      <c r="EB27">
        <v>175338</v>
      </c>
      <c r="EC27">
        <v>177434</v>
      </c>
      <c r="ED27">
        <v>180213</v>
      </c>
      <c r="EE27">
        <v>183065</v>
      </c>
      <c r="EF27">
        <v>185421</v>
      </c>
      <c r="EG27">
        <v>189661</v>
      </c>
      <c r="EH27">
        <v>192431</v>
      </c>
      <c r="EI27" s="29">
        <f t="shared" si="72"/>
        <v>149.91666666666666</v>
      </c>
      <c r="EJ27" s="29">
        <f t="shared" si="73"/>
        <v>150.75</v>
      </c>
      <c r="EK27" s="29">
        <f t="shared" si="74"/>
        <v>169.91666666666666</v>
      </c>
      <c r="EL27" s="29">
        <f t="shared" si="75"/>
        <v>170.91666666666666</v>
      </c>
      <c r="EM27" s="29">
        <f t="shared" si="76"/>
        <v>178.5</v>
      </c>
      <c r="EN27" s="29">
        <f t="shared" si="77"/>
        <v>176.16666666666666</v>
      </c>
      <c r="EO27" s="29">
        <f t="shared" si="78"/>
        <v>176.83333333333334</v>
      </c>
      <c r="EP27" s="29">
        <f t="shared" si="79"/>
        <v>187.25</v>
      </c>
      <c r="EQ27" s="29">
        <f t="shared" si="80"/>
        <v>191.25</v>
      </c>
      <c r="ER27" s="29">
        <f t="shared" si="81"/>
        <v>192.41666666666666</v>
      </c>
      <c r="ES27" s="29">
        <f t="shared" si="82"/>
        <v>198.66666666666666</v>
      </c>
      <c r="ET27" s="29">
        <f t="shared" si="83"/>
        <v>200.83333333333334</v>
      </c>
      <c r="EU27" s="29">
        <f t="shared" si="84"/>
        <v>201.5</v>
      </c>
      <c r="EV27" s="29">
        <f t="shared" si="85"/>
        <v>206.33333333333334</v>
      </c>
      <c r="EW27" s="29">
        <f t="shared" si="86"/>
        <v>201.08333333333334</v>
      </c>
      <c r="EX27" s="29">
        <f t="shared" si="87"/>
        <v>198.83333333333334</v>
      </c>
      <c r="EY27" s="29">
        <f t="shared" si="88"/>
        <v>212.41666666666666</v>
      </c>
      <c r="EZ27" s="29">
        <f t="shared" si="89"/>
        <v>221.41666666666666</v>
      </c>
      <c r="FA27" s="29">
        <f t="shared" si="90"/>
        <v>223.5</v>
      </c>
      <c r="FB27" s="29">
        <f t="shared" si="91"/>
        <v>235.08333333333334</v>
      </c>
      <c r="FC27" s="29">
        <f t="shared" si="92"/>
        <v>235.33333333333334</v>
      </c>
      <c r="FD27" s="29">
        <f t="shared" si="93"/>
        <v>301.33333333333331</v>
      </c>
      <c r="FE27" s="29">
        <f t="shared" si="94"/>
        <v>194.23412698412699</v>
      </c>
      <c r="FF27">
        <v>295</v>
      </c>
    </row>
    <row r="28" spans="1:162" x14ac:dyDescent="0.25">
      <c r="A28" s="17" t="s">
        <v>724</v>
      </c>
      <c r="B28" s="13">
        <v>1</v>
      </c>
      <c r="C28" s="13">
        <v>7</v>
      </c>
      <c r="D28" s="13">
        <v>2</v>
      </c>
      <c r="E28" s="13">
        <v>13</v>
      </c>
      <c r="F28" s="13">
        <v>13</v>
      </c>
      <c r="G28" s="13">
        <v>8</v>
      </c>
      <c r="H28" s="13">
        <v>12</v>
      </c>
      <c r="I28" s="13">
        <v>5</v>
      </c>
      <c r="J28" s="13">
        <v>2</v>
      </c>
      <c r="K28" s="13">
        <v>11</v>
      </c>
      <c r="L28" s="13">
        <v>8</v>
      </c>
      <c r="M28" s="13">
        <v>28</v>
      </c>
      <c r="N28" s="13">
        <v>19</v>
      </c>
      <c r="O28" s="13">
        <v>7</v>
      </c>
      <c r="P28" s="13">
        <v>16</v>
      </c>
      <c r="Q28" s="13">
        <v>9</v>
      </c>
      <c r="R28" s="13">
        <v>12</v>
      </c>
      <c r="S28" s="13">
        <v>6</v>
      </c>
      <c r="T28" s="13">
        <v>12</v>
      </c>
      <c r="U28" s="13">
        <v>6</v>
      </c>
      <c r="V28" s="15">
        <v>14</v>
      </c>
      <c r="W28" s="15">
        <v>48</v>
      </c>
      <c r="X28" s="2">
        <f t="shared" si="0"/>
        <v>8.5324232081911264E-4</v>
      </c>
      <c r="Y28" s="2">
        <f t="shared" si="1"/>
        <v>6.0501296456352636E-3</v>
      </c>
      <c r="Z28" s="2">
        <f t="shared" si="2"/>
        <v>1.697792869269949E-3</v>
      </c>
      <c r="AA28" s="2">
        <f t="shared" si="3"/>
        <v>1.0699588477366255E-2</v>
      </c>
      <c r="AB28" s="2">
        <f t="shared" si="4"/>
        <v>1.0342084327764518E-2</v>
      </c>
      <c r="AC28" s="2">
        <f t="shared" si="5"/>
        <v>6.2745098039215684E-3</v>
      </c>
      <c r="AD28" s="2">
        <f t="shared" si="6"/>
        <v>8.9086859688195987E-3</v>
      </c>
      <c r="AE28" s="2">
        <f t="shared" si="7"/>
        <v>4.0749796251018742E-3</v>
      </c>
      <c r="AF28" s="2">
        <f t="shared" si="8"/>
        <v>1.6625103906899418E-3</v>
      </c>
      <c r="AG28" s="2">
        <f t="shared" si="9"/>
        <v>9.3299406276505514E-3</v>
      </c>
      <c r="AH28" s="2">
        <f t="shared" si="10"/>
        <v>6.2942564909520063E-3</v>
      </c>
      <c r="AI28" s="2">
        <f t="shared" si="11"/>
        <v>1.9746121297602257E-2</v>
      </c>
      <c r="AJ28" s="2">
        <f t="shared" si="12"/>
        <v>1.3581129378127233E-2</v>
      </c>
      <c r="AK28" s="2">
        <f t="shared" si="13"/>
        <v>4.7425474254742545E-3</v>
      </c>
      <c r="AL28" s="2">
        <f t="shared" si="14"/>
        <v>1.0554089709762533E-2</v>
      </c>
      <c r="AM28" s="2">
        <f t="shared" si="15"/>
        <v>6.1099796334012219E-3</v>
      </c>
      <c r="AN28" s="2">
        <f t="shared" si="16"/>
        <v>8.2930200414651004E-3</v>
      </c>
      <c r="AO28" s="2">
        <f t="shared" si="17"/>
        <v>3.6968576709796672E-3</v>
      </c>
      <c r="AP28" s="2">
        <f t="shared" si="18"/>
        <v>6.8376068376068376E-3</v>
      </c>
      <c r="AQ28" s="2">
        <f t="shared" si="19"/>
        <v>3.6742192284139621E-3</v>
      </c>
      <c r="AR28" s="2">
        <f t="shared" si="69"/>
        <v>8.0878105141536684E-3</v>
      </c>
      <c r="AS28" s="2">
        <f t="shared" si="70"/>
        <v>4.2068361086765996E-2</v>
      </c>
      <c r="AT28" s="15">
        <f t="shared" si="20"/>
        <v>8.3333333333333329E-2</v>
      </c>
      <c r="AU28" s="15">
        <f t="shared" si="21"/>
        <v>0.58333333333333337</v>
      </c>
      <c r="AV28" s="15">
        <f t="shared" si="22"/>
        <v>0.16666666666666666</v>
      </c>
      <c r="AW28" s="15">
        <f t="shared" si="23"/>
        <v>1.0833333333333333</v>
      </c>
      <c r="AX28" s="15">
        <f t="shared" si="24"/>
        <v>1.0833333333333333</v>
      </c>
      <c r="AY28" s="15">
        <f t="shared" si="25"/>
        <v>0.66666666666666663</v>
      </c>
      <c r="AZ28" s="15">
        <f t="shared" si="26"/>
        <v>1</v>
      </c>
      <c r="BA28" s="15">
        <f t="shared" si="27"/>
        <v>0.41666666666666669</v>
      </c>
      <c r="BB28" s="15">
        <f t="shared" si="28"/>
        <v>0.16666666666666666</v>
      </c>
      <c r="BC28" s="15">
        <f t="shared" si="29"/>
        <v>0.91666666666666663</v>
      </c>
      <c r="BD28" s="15">
        <f t="shared" si="30"/>
        <v>0.66666666666666663</v>
      </c>
      <c r="BE28" s="15">
        <f t="shared" si="31"/>
        <v>2.3333333333333335</v>
      </c>
      <c r="BF28" s="15">
        <f t="shared" si="32"/>
        <v>1.5833333333333333</v>
      </c>
      <c r="BG28" s="15">
        <f t="shared" si="33"/>
        <v>0.58333333333333337</v>
      </c>
      <c r="BH28" s="15">
        <f t="shared" si="34"/>
        <v>1.3333333333333333</v>
      </c>
      <c r="BI28" s="15">
        <f t="shared" si="35"/>
        <v>0.75</v>
      </c>
      <c r="BJ28" s="15">
        <f t="shared" si="36"/>
        <v>1</v>
      </c>
      <c r="BK28" s="15">
        <f t="shared" si="37"/>
        <v>0.5</v>
      </c>
      <c r="BL28" s="15">
        <f t="shared" si="38"/>
        <v>1</v>
      </c>
      <c r="BM28" s="15">
        <f t="shared" si="39"/>
        <v>0.5</v>
      </c>
      <c r="BN28" s="15">
        <f t="shared" si="40"/>
        <v>1.1666666666666667</v>
      </c>
      <c r="BO28" s="15">
        <f t="shared" si="41"/>
        <v>8</v>
      </c>
      <c r="BP28" s="2">
        <f t="shared" si="42"/>
        <v>1.0238907849829351E-2</v>
      </c>
      <c r="BQ28" s="2">
        <f t="shared" si="43"/>
        <v>7.2601555747623156E-2</v>
      </c>
      <c r="BR28" s="2">
        <f t="shared" si="44"/>
        <v>2.0373514431239387E-2</v>
      </c>
      <c r="BS28" s="2">
        <f t="shared" si="45"/>
        <v>0.12839506172839507</v>
      </c>
      <c r="BT28" s="2">
        <f t="shared" si="46"/>
        <v>0.12410501193317422</v>
      </c>
      <c r="BU28" s="2">
        <f t="shared" si="47"/>
        <v>7.5294117647058817E-2</v>
      </c>
      <c r="BV28" s="2">
        <f t="shared" si="48"/>
        <v>0.10690423162583519</v>
      </c>
      <c r="BW28" s="2">
        <f t="shared" si="49"/>
        <v>4.8899755501222497E-2</v>
      </c>
      <c r="BX28" s="2">
        <f t="shared" si="50"/>
        <v>1.9950124688279301E-2</v>
      </c>
      <c r="BY28" s="2">
        <f t="shared" si="51"/>
        <v>0.11195928753180662</v>
      </c>
      <c r="BZ28" s="2">
        <f t="shared" si="52"/>
        <v>7.5531077891424075E-2</v>
      </c>
      <c r="CA28" s="2">
        <f t="shared" si="53"/>
        <v>0.23695345557122707</v>
      </c>
      <c r="CB28" s="2">
        <f t="shared" si="54"/>
        <v>0.16297355253752682</v>
      </c>
      <c r="CC28" s="2">
        <f t="shared" si="55"/>
        <v>5.6910569105691054E-2</v>
      </c>
      <c r="CD28" s="2">
        <f t="shared" si="56"/>
        <v>0.12664907651715041</v>
      </c>
      <c r="CE28" s="2">
        <f t="shared" si="57"/>
        <v>7.3319755600814662E-2</v>
      </c>
      <c r="CF28" s="2">
        <f t="shared" si="58"/>
        <v>9.9516240497581204E-2</v>
      </c>
      <c r="CG28" s="2">
        <f t="shared" si="59"/>
        <v>4.4362292051756007E-2</v>
      </c>
      <c r="CH28" s="2">
        <f t="shared" si="60"/>
        <v>8.2051282051282051E-2</v>
      </c>
      <c r="CI28" s="2">
        <f t="shared" si="61"/>
        <v>4.4090630740967543E-2</v>
      </c>
      <c r="CJ28" s="2">
        <f t="shared" si="62"/>
        <v>9.7053726169844021E-2</v>
      </c>
      <c r="CK28" s="2">
        <f t="shared" si="63"/>
        <v>0.252410166520596</v>
      </c>
      <c r="CL28" s="26">
        <f t="shared" si="64"/>
        <v>0.83730158730158732</v>
      </c>
      <c r="CM28" s="27">
        <f t="shared" si="71"/>
        <v>7.2879248411163305E-3</v>
      </c>
      <c r="CN28" s="27">
        <f t="shared" si="65"/>
        <v>8.6167202210121543E-3</v>
      </c>
      <c r="CO28" s="27">
        <f t="shared" si="66"/>
        <v>4.2068361086765996E-2</v>
      </c>
      <c r="CP28" s="27">
        <f t="shared" si="67"/>
        <v>7.670329248883008E-2</v>
      </c>
      <c r="CQ28" s="17">
        <v>1172</v>
      </c>
      <c r="CR28" s="17">
        <v>1157</v>
      </c>
      <c r="CS28" s="17">
        <v>1178</v>
      </c>
      <c r="CT28">
        <v>1215</v>
      </c>
      <c r="CU28">
        <v>1257</v>
      </c>
      <c r="CV28">
        <v>1275</v>
      </c>
      <c r="CW28">
        <v>1347</v>
      </c>
      <c r="CX28">
        <v>1227</v>
      </c>
      <c r="CY28">
        <v>1203</v>
      </c>
      <c r="CZ28">
        <v>1179</v>
      </c>
      <c r="DA28">
        <v>1271</v>
      </c>
      <c r="DB28">
        <v>1418</v>
      </c>
      <c r="DC28">
        <v>1399</v>
      </c>
      <c r="DD28">
        <v>1476</v>
      </c>
      <c r="DE28">
        <v>1516</v>
      </c>
      <c r="DF28">
        <v>1473</v>
      </c>
      <c r="DG28">
        <v>1447</v>
      </c>
      <c r="DH28">
        <v>1623</v>
      </c>
      <c r="DI28">
        <v>1755</v>
      </c>
      <c r="DJ28">
        <v>1633</v>
      </c>
      <c r="DK28">
        <v>1731</v>
      </c>
      <c r="DL28">
        <v>1141</v>
      </c>
      <c r="DM28">
        <v>85892</v>
      </c>
      <c r="DN28">
        <v>87676</v>
      </c>
      <c r="DO28">
        <v>88396</v>
      </c>
      <c r="DP28">
        <v>89582</v>
      </c>
      <c r="DQ28">
        <v>91128</v>
      </c>
      <c r="DR28">
        <v>92847</v>
      </c>
      <c r="DS28">
        <v>94789</v>
      </c>
      <c r="DT28">
        <v>97429</v>
      </c>
      <c r="DU28">
        <v>99243</v>
      </c>
      <c r="DV28">
        <v>99663</v>
      </c>
      <c r="DW28">
        <v>99125</v>
      </c>
      <c r="DX28">
        <v>98713</v>
      </c>
      <c r="DY28">
        <v>98767</v>
      </c>
      <c r="DZ28">
        <v>98980</v>
      </c>
      <c r="EA28">
        <v>99215</v>
      </c>
      <c r="EB28">
        <v>100055</v>
      </c>
      <c r="EC28">
        <v>100955</v>
      </c>
      <c r="ED28">
        <v>101727</v>
      </c>
      <c r="EE28">
        <v>102590</v>
      </c>
      <c r="EF28">
        <v>103317</v>
      </c>
      <c r="EG28">
        <v>103391</v>
      </c>
      <c r="EH28">
        <v>104298</v>
      </c>
      <c r="EI28" s="29">
        <f t="shared" si="72"/>
        <v>97.666666666666671</v>
      </c>
      <c r="EJ28" s="29">
        <f t="shared" si="73"/>
        <v>96.416666666666671</v>
      </c>
      <c r="EK28" s="29">
        <f t="shared" si="74"/>
        <v>98.166666666666671</v>
      </c>
      <c r="EL28" s="29">
        <f t="shared" si="75"/>
        <v>101.25</v>
      </c>
      <c r="EM28" s="29">
        <f t="shared" si="76"/>
        <v>104.75</v>
      </c>
      <c r="EN28" s="29">
        <f t="shared" si="77"/>
        <v>106.25</v>
      </c>
      <c r="EO28" s="29">
        <f t="shared" si="78"/>
        <v>112.25</v>
      </c>
      <c r="EP28" s="29">
        <f t="shared" si="79"/>
        <v>102.25</v>
      </c>
      <c r="EQ28" s="29">
        <f t="shared" si="80"/>
        <v>100.25</v>
      </c>
      <c r="ER28" s="29">
        <f t="shared" si="81"/>
        <v>98.25</v>
      </c>
      <c r="ES28" s="29">
        <f t="shared" si="82"/>
        <v>105.91666666666667</v>
      </c>
      <c r="ET28" s="29">
        <f t="shared" si="83"/>
        <v>118.16666666666667</v>
      </c>
      <c r="EU28" s="29">
        <f t="shared" si="84"/>
        <v>116.58333333333333</v>
      </c>
      <c r="EV28" s="29">
        <f t="shared" si="85"/>
        <v>123</v>
      </c>
      <c r="EW28" s="29">
        <f t="shared" si="86"/>
        <v>126.33333333333333</v>
      </c>
      <c r="EX28" s="29">
        <f t="shared" si="87"/>
        <v>122.75</v>
      </c>
      <c r="EY28" s="29">
        <f t="shared" si="88"/>
        <v>120.58333333333333</v>
      </c>
      <c r="EZ28" s="29">
        <f t="shared" si="89"/>
        <v>135.25</v>
      </c>
      <c r="FA28" s="29">
        <f t="shared" si="90"/>
        <v>146.25</v>
      </c>
      <c r="FB28" s="29">
        <f t="shared" si="91"/>
        <v>136.08333333333334</v>
      </c>
      <c r="FC28" s="29">
        <f t="shared" si="92"/>
        <v>144.25</v>
      </c>
      <c r="FD28" s="29">
        <f t="shared" si="93"/>
        <v>190.16666666666666</v>
      </c>
      <c r="FE28" s="29">
        <f t="shared" si="94"/>
        <v>114.8888888888889</v>
      </c>
      <c r="FF28">
        <v>0</v>
      </c>
    </row>
    <row r="29" spans="1:162" x14ac:dyDescent="0.25">
      <c r="A29" s="17" t="s">
        <v>725</v>
      </c>
      <c r="B29" s="13">
        <v>99</v>
      </c>
      <c r="C29" s="13">
        <v>99</v>
      </c>
      <c r="D29" s="13">
        <v>110</v>
      </c>
      <c r="E29" s="13">
        <v>104</v>
      </c>
      <c r="F29" s="13">
        <v>127</v>
      </c>
      <c r="G29" s="13">
        <v>98</v>
      </c>
      <c r="H29" s="13">
        <v>92</v>
      </c>
      <c r="I29" s="13">
        <v>70</v>
      </c>
      <c r="J29" s="13">
        <v>54</v>
      </c>
      <c r="K29" s="13">
        <v>74</v>
      </c>
      <c r="L29" s="13">
        <v>77</v>
      </c>
      <c r="M29" s="13">
        <v>81</v>
      </c>
      <c r="N29" s="13">
        <v>153</v>
      </c>
      <c r="O29" s="13">
        <v>114</v>
      </c>
      <c r="P29" s="13">
        <v>113</v>
      </c>
      <c r="Q29" s="13">
        <v>95</v>
      </c>
      <c r="R29" s="13">
        <v>79</v>
      </c>
      <c r="S29" s="13">
        <v>98</v>
      </c>
      <c r="T29" s="13">
        <v>103</v>
      </c>
      <c r="U29" s="13">
        <v>129</v>
      </c>
      <c r="V29" s="15">
        <v>202</v>
      </c>
      <c r="W29" s="15">
        <v>328</v>
      </c>
      <c r="X29" s="2">
        <f t="shared" si="0"/>
        <v>1.0623457452516364E-2</v>
      </c>
      <c r="Y29" s="2">
        <f t="shared" si="1"/>
        <v>1.0331872260488416E-2</v>
      </c>
      <c r="Z29" s="2">
        <f t="shared" si="2"/>
        <v>1.1333195961261075E-2</v>
      </c>
      <c r="AA29" s="2">
        <f t="shared" si="3"/>
        <v>1.1011116993118053E-2</v>
      </c>
      <c r="AB29" s="2">
        <f t="shared" si="4"/>
        <v>1.3606170987786586E-2</v>
      </c>
      <c r="AC29" s="2">
        <f t="shared" si="5"/>
        <v>1.0391262856536953E-2</v>
      </c>
      <c r="AD29" s="2">
        <f t="shared" si="6"/>
        <v>9.3638676844783712E-3</v>
      </c>
      <c r="AE29" s="2">
        <f t="shared" si="7"/>
        <v>7.0614344799757893E-3</v>
      </c>
      <c r="AF29" s="2">
        <f t="shared" si="8"/>
        <v>5.6150566704793597E-3</v>
      </c>
      <c r="AG29" s="2">
        <f t="shared" si="9"/>
        <v>7.3551336845244014E-3</v>
      </c>
      <c r="AH29" s="2">
        <f t="shared" si="10"/>
        <v>7.5623649577686112E-3</v>
      </c>
      <c r="AI29" s="2">
        <f t="shared" si="11"/>
        <v>8.1064851881505195E-3</v>
      </c>
      <c r="AJ29" s="2">
        <f t="shared" si="12"/>
        <v>1.5448303715670436E-2</v>
      </c>
      <c r="AK29" s="2">
        <f t="shared" si="13"/>
        <v>1.1161151360877227E-2</v>
      </c>
      <c r="AL29" s="2">
        <f t="shared" si="14"/>
        <v>1.0802026574897237E-2</v>
      </c>
      <c r="AM29" s="2">
        <f t="shared" si="15"/>
        <v>8.885978860723974E-3</v>
      </c>
      <c r="AN29" s="2">
        <f t="shared" si="16"/>
        <v>7.0630308448815377E-3</v>
      </c>
      <c r="AO29" s="2">
        <f t="shared" si="17"/>
        <v>8.5217391304347832E-3</v>
      </c>
      <c r="AP29" s="2">
        <f t="shared" si="18"/>
        <v>8.9239299948015941E-3</v>
      </c>
      <c r="AQ29" s="2">
        <f t="shared" si="19"/>
        <v>1.0796786072982926E-2</v>
      </c>
      <c r="AR29" s="2">
        <f t="shared" si="69"/>
        <v>1.67983367983368E-2</v>
      </c>
      <c r="AS29" s="2">
        <f t="shared" si="70"/>
        <v>4.187412230307673E-2</v>
      </c>
      <c r="AT29" s="15">
        <f t="shared" si="20"/>
        <v>8.25</v>
      </c>
      <c r="AU29" s="15">
        <f t="shared" si="21"/>
        <v>8.25</v>
      </c>
      <c r="AV29" s="15">
        <f t="shared" si="22"/>
        <v>9.1666666666666661</v>
      </c>
      <c r="AW29" s="15">
        <f t="shared" si="23"/>
        <v>8.6666666666666661</v>
      </c>
      <c r="AX29" s="15">
        <f t="shared" si="24"/>
        <v>10.583333333333334</v>
      </c>
      <c r="AY29" s="15">
        <f t="shared" si="25"/>
        <v>8.1666666666666661</v>
      </c>
      <c r="AZ29" s="15">
        <f t="shared" si="26"/>
        <v>7.666666666666667</v>
      </c>
      <c r="BA29" s="15">
        <f t="shared" si="27"/>
        <v>5.833333333333333</v>
      </c>
      <c r="BB29" s="15">
        <f t="shared" si="28"/>
        <v>4.5</v>
      </c>
      <c r="BC29" s="15">
        <f t="shared" si="29"/>
        <v>6.166666666666667</v>
      </c>
      <c r="BD29" s="15">
        <f t="shared" si="30"/>
        <v>6.416666666666667</v>
      </c>
      <c r="BE29" s="15">
        <f t="shared" si="31"/>
        <v>6.75</v>
      </c>
      <c r="BF29" s="15">
        <f t="shared" si="32"/>
        <v>12.75</v>
      </c>
      <c r="BG29" s="15">
        <f t="shared" si="33"/>
        <v>9.5</v>
      </c>
      <c r="BH29" s="15">
        <f t="shared" si="34"/>
        <v>9.4166666666666661</v>
      </c>
      <c r="BI29" s="15">
        <f t="shared" si="35"/>
        <v>7.916666666666667</v>
      </c>
      <c r="BJ29" s="15">
        <f t="shared" si="36"/>
        <v>6.583333333333333</v>
      </c>
      <c r="BK29" s="15">
        <f t="shared" si="37"/>
        <v>8.1666666666666661</v>
      </c>
      <c r="BL29" s="15">
        <f t="shared" si="38"/>
        <v>8.5833333333333339</v>
      </c>
      <c r="BM29" s="15">
        <f t="shared" si="39"/>
        <v>10.75</v>
      </c>
      <c r="BN29" s="15">
        <f t="shared" si="40"/>
        <v>16.833333333333332</v>
      </c>
      <c r="BO29" s="15">
        <f t="shared" si="41"/>
        <v>54.666666666666664</v>
      </c>
      <c r="BP29" s="2">
        <f t="shared" si="42"/>
        <v>0.12748148943019635</v>
      </c>
      <c r="BQ29" s="2">
        <f t="shared" si="43"/>
        <v>0.12398246712586099</v>
      </c>
      <c r="BR29" s="2">
        <f t="shared" si="44"/>
        <v>0.1359983515351329</v>
      </c>
      <c r="BS29" s="2">
        <f t="shared" si="45"/>
        <v>0.13213340391741663</v>
      </c>
      <c r="BT29" s="2">
        <f t="shared" si="46"/>
        <v>0.16327405185343905</v>
      </c>
      <c r="BU29" s="2">
        <f t="shared" si="47"/>
        <v>0.12469515427844344</v>
      </c>
      <c r="BV29" s="2">
        <f t="shared" si="48"/>
        <v>0.11236641221374045</v>
      </c>
      <c r="BW29" s="2">
        <f t="shared" si="49"/>
        <v>8.4737213759709468E-2</v>
      </c>
      <c r="BX29" s="2">
        <f t="shared" si="50"/>
        <v>6.7380680045752317E-2</v>
      </c>
      <c r="BY29" s="2">
        <f t="shared" si="51"/>
        <v>8.8261604214292813E-2</v>
      </c>
      <c r="BZ29" s="2">
        <f t="shared" si="52"/>
        <v>9.0748379493223341E-2</v>
      </c>
      <c r="CA29" s="2">
        <f t="shared" si="53"/>
        <v>9.7277822257806248E-2</v>
      </c>
      <c r="CB29" s="2">
        <f t="shared" si="54"/>
        <v>0.18537964458804523</v>
      </c>
      <c r="CC29" s="2">
        <f t="shared" si="55"/>
        <v>0.13393381633052673</v>
      </c>
      <c r="CD29" s="2">
        <f t="shared" si="56"/>
        <v>0.12962431889876685</v>
      </c>
      <c r="CE29" s="2">
        <f t="shared" si="57"/>
        <v>0.10663174632868769</v>
      </c>
      <c r="CF29" s="2">
        <f t="shared" si="58"/>
        <v>8.4756370138578452E-2</v>
      </c>
      <c r="CG29" s="2">
        <f t="shared" si="59"/>
        <v>0.10226086956521739</v>
      </c>
      <c r="CH29" s="2">
        <f t="shared" si="60"/>
        <v>0.10708715993761912</v>
      </c>
      <c r="CI29" s="2">
        <f t="shared" si="61"/>
        <v>0.12956143287579511</v>
      </c>
      <c r="CJ29" s="2">
        <f t="shared" si="62"/>
        <v>0.20158004158004159</v>
      </c>
      <c r="CK29" s="2">
        <f t="shared" si="63"/>
        <v>0.25124473381846035</v>
      </c>
      <c r="CL29" s="26">
        <f t="shared" si="64"/>
        <v>8.6150793650793656</v>
      </c>
      <c r="CM29" s="27">
        <f t="shared" si="71"/>
        <v>1.0056652630896298E-2</v>
      </c>
      <c r="CN29" s="27">
        <f t="shared" si="65"/>
        <v>7.026849191471036E-3</v>
      </c>
      <c r="CO29" s="27">
        <f t="shared" si="66"/>
        <v>4.1874122303076723E-2</v>
      </c>
      <c r="CP29" s="27">
        <f t="shared" si="67"/>
        <v>3.7089983239398425E-2</v>
      </c>
      <c r="CQ29" s="17">
        <v>9319</v>
      </c>
      <c r="CR29" s="17">
        <v>9582</v>
      </c>
      <c r="CS29" s="17">
        <v>9706</v>
      </c>
      <c r="CT29">
        <v>9445</v>
      </c>
      <c r="CU29">
        <v>9334</v>
      </c>
      <c r="CV29">
        <v>9431</v>
      </c>
      <c r="CW29">
        <v>9825</v>
      </c>
      <c r="CX29">
        <v>9913</v>
      </c>
      <c r="CY29">
        <v>9617</v>
      </c>
      <c r="CZ29">
        <v>10061</v>
      </c>
      <c r="DA29">
        <v>10182</v>
      </c>
      <c r="DB29">
        <v>9992</v>
      </c>
      <c r="DC29">
        <v>9904</v>
      </c>
      <c r="DD29">
        <v>10214</v>
      </c>
      <c r="DE29">
        <v>10461</v>
      </c>
      <c r="DF29">
        <v>10691</v>
      </c>
      <c r="DG29">
        <v>11185</v>
      </c>
      <c r="DH29">
        <v>11500</v>
      </c>
      <c r="DI29">
        <v>11542</v>
      </c>
      <c r="DJ29">
        <v>11948</v>
      </c>
      <c r="DK29">
        <v>12025</v>
      </c>
      <c r="DL29">
        <v>7833</v>
      </c>
      <c r="DM29">
        <v>978079</v>
      </c>
      <c r="DN29">
        <v>1005808</v>
      </c>
      <c r="DO29">
        <v>1032781</v>
      </c>
      <c r="DP29">
        <v>1060100</v>
      </c>
      <c r="DQ29">
        <v>1086425</v>
      </c>
      <c r="DR29">
        <v>1115817</v>
      </c>
      <c r="DS29">
        <v>1146900</v>
      </c>
      <c r="DT29">
        <v>1177896</v>
      </c>
      <c r="DU29">
        <v>1198257</v>
      </c>
      <c r="DV29">
        <v>1208197</v>
      </c>
      <c r="DW29">
        <v>1218521</v>
      </c>
      <c r="DX29">
        <v>1231553</v>
      </c>
      <c r="DY29">
        <v>1242491</v>
      </c>
      <c r="DZ29">
        <v>1260887</v>
      </c>
      <c r="EA29">
        <v>1282511</v>
      </c>
      <c r="EB29">
        <v>1307906</v>
      </c>
      <c r="EC29">
        <v>1331997</v>
      </c>
      <c r="ED29">
        <v>1359850</v>
      </c>
      <c r="EE29">
        <v>1388111</v>
      </c>
      <c r="EF29">
        <v>1419285</v>
      </c>
      <c r="EG29">
        <v>1445243</v>
      </c>
      <c r="EH29">
        <v>1473893</v>
      </c>
      <c r="EI29" s="29">
        <f t="shared" si="72"/>
        <v>776.58333333333337</v>
      </c>
      <c r="EJ29" s="29">
        <f t="shared" si="73"/>
        <v>798.5</v>
      </c>
      <c r="EK29" s="29">
        <f t="shared" si="74"/>
        <v>808.83333333333337</v>
      </c>
      <c r="EL29" s="29">
        <f t="shared" si="75"/>
        <v>787.08333333333337</v>
      </c>
      <c r="EM29" s="29">
        <f t="shared" si="76"/>
        <v>777.83333333333337</v>
      </c>
      <c r="EN29" s="29">
        <f t="shared" si="77"/>
        <v>785.91666666666663</v>
      </c>
      <c r="EO29" s="29">
        <f t="shared" si="78"/>
        <v>818.75</v>
      </c>
      <c r="EP29" s="29">
        <f t="shared" si="79"/>
        <v>826.08333333333337</v>
      </c>
      <c r="EQ29" s="29">
        <f t="shared" si="80"/>
        <v>801.41666666666663</v>
      </c>
      <c r="ER29" s="29">
        <f t="shared" si="81"/>
        <v>838.41666666666663</v>
      </c>
      <c r="ES29" s="29">
        <f t="shared" si="82"/>
        <v>848.5</v>
      </c>
      <c r="ET29" s="29">
        <f t="shared" si="83"/>
        <v>832.66666666666663</v>
      </c>
      <c r="EU29" s="29">
        <f t="shared" si="84"/>
        <v>825.33333333333337</v>
      </c>
      <c r="EV29" s="29">
        <f t="shared" si="85"/>
        <v>851.16666666666663</v>
      </c>
      <c r="EW29" s="29">
        <f t="shared" si="86"/>
        <v>871.75</v>
      </c>
      <c r="EX29" s="29">
        <f t="shared" si="87"/>
        <v>890.91666666666663</v>
      </c>
      <c r="EY29" s="29">
        <f t="shared" si="88"/>
        <v>932.08333333333337</v>
      </c>
      <c r="EZ29" s="29">
        <f t="shared" si="89"/>
        <v>958.33333333333337</v>
      </c>
      <c r="FA29" s="29">
        <f t="shared" si="90"/>
        <v>961.83333333333337</v>
      </c>
      <c r="FB29" s="29">
        <f t="shared" si="91"/>
        <v>995.66666666666663</v>
      </c>
      <c r="FC29" s="29">
        <f t="shared" si="92"/>
        <v>1002.0833333333334</v>
      </c>
      <c r="FD29" s="29">
        <f t="shared" si="93"/>
        <v>1305.5</v>
      </c>
      <c r="FE29" s="29">
        <f t="shared" si="94"/>
        <v>856.65476190476193</v>
      </c>
      <c r="FF29">
        <v>28</v>
      </c>
    </row>
    <row r="30" spans="1:162" x14ac:dyDescent="0.25">
      <c r="A30" s="17" t="s">
        <v>726</v>
      </c>
      <c r="B30" s="13">
        <v>4</v>
      </c>
      <c r="C30" s="13">
        <v>3</v>
      </c>
      <c r="D30" s="13">
        <v>3</v>
      </c>
      <c r="E30" s="13">
        <v>0</v>
      </c>
      <c r="F30" s="13">
        <v>2</v>
      </c>
      <c r="G30" s="13">
        <v>1</v>
      </c>
      <c r="H30" s="13">
        <v>3</v>
      </c>
      <c r="I30" s="13">
        <v>3</v>
      </c>
      <c r="J30" s="13">
        <v>0</v>
      </c>
      <c r="K30" s="13">
        <v>2</v>
      </c>
      <c r="L30" s="13">
        <v>6</v>
      </c>
      <c r="M30" s="13">
        <v>1</v>
      </c>
      <c r="N30" s="13">
        <v>4</v>
      </c>
      <c r="O30" s="13">
        <v>3</v>
      </c>
      <c r="P30" s="13">
        <v>0</v>
      </c>
      <c r="Q30" s="13">
        <v>4</v>
      </c>
      <c r="R30" s="13">
        <v>0</v>
      </c>
      <c r="S30" s="13">
        <v>2</v>
      </c>
      <c r="T30" s="13">
        <v>1</v>
      </c>
      <c r="U30" s="13">
        <v>1</v>
      </c>
      <c r="V30" s="15">
        <v>5</v>
      </c>
      <c r="W30" s="15">
        <v>6</v>
      </c>
      <c r="X30" s="2">
        <f t="shared" si="0"/>
        <v>2.5974025974025976E-2</v>
      </c>
      <c r="Y30" s="2">
        <f t="shared" si="1"/>
        <v>1.8633540372670808E-2</v>
      </c>
      <c r="Z30" s="2">
        <f t="shared" si="2"/>
        <v>1.5706806282722512E-2</v>
      </c>
      <c r="AA30" s="2">
        <f t="shared" si="3"/>
        <v>0</v>
      </c>
      <c r="AB30" s="2">
        <f t="shared" si="4"/>
        <v>1.2903225806451613E-2</v>
      </c>
      <c r="AC30" s="2">
        <f t="shared" si="5"/>
        <v>6.3291139240506328E-3</v>
      </c>
      <c r="AD30" s="2">
        <f t="shared" si="6"/>
        <v>1.7857142857142856E-2</v>
      </c>
      <c r="AE30" s="2">
        <f t="shared" si="7"/>
        <v>1.7341040462427744E-2</v>
      </c>
      <c r="AF30" s="2">
        <f t="shared" si="8"/>
        <v>0</v>
      </c>
      <c r="AG30" s="2">
        <f t="shared" si="9"/>
        <v>9.4786729857819912E-3</v>
      </c>
      <c r="AH30" s="2">
        <f t="shared" si="10"/>
        <v>3.125E-2</v>
      </c>
      <c r="AI30" s="2">
        <f t="shared" si="11"/>
        <v>4.5662100456621002E-3</v>
      </c>
      <c r="AJ30" s="2">
        <f t="shared" si="12"/>
        <v>2.1164021164021163E-2</v>
      </c>
      <c r="AK30" s="2">
        <f t="shared" si="13"/>
        <v>1.4705882352941176E-2</v>
      </c>
      <c r="AL30" s="2">
        <f t="shared" si="14"/>
        <v>0</v>
      </c>
      <c r="AM30" s="2">
        <f t="shared" si="15"/>
        <v>2.2222222222222223E-2</v>
      </c>
      <c r="AN30" s="2">
        <f t="shared" si="16"/>
        <v>0</v>
      </c>
      <c r="AO30" s="2">
        <f t="shared" si="17"/>
        <v>1.0416666666666666E-2</v>
      </c>
      <c r="AP30" s="2">
        <f t="shared" si="18"/>
        <v>5.1813471502590676E-3</v>
      </c>
      <c r="AQ30" s="2">
        <f t="shared" si="19"/>
        <v>4.7393364928909956E-3</v>
      </c>
      <c r="AR30" s="2">
        <f t="shared" si="69"/>
        <v>2.0491803278688523E-2</v>
      </c>
      <c r="AS30" s="2">
        <f t="shared" si="70"/>
        <v>4.3795620437956206E-2</v>
      </c>
      <c r="AT30" s="15">
        <f t="shared" si="20"/>
        <v>0.33333333333333331</v>
      </c>
      <c r="AU30" s="15">
        <f t="shared" si="21"/>
        <v>0.25</v>
      </c>
      <c r="AV30" s="15">
        <f t="shared" si="22"/>
        <v>0.25</v>
      </c>
      <c r="AW30" s="15">
        <f t="shared" si="23"/>
        <v>0</v>
      </c>
      <c r="AX30" s="15">
        <f t="shared" si="24"/>
        <v>0.16666666666666666</v>
      </c>
      <c r="AY30" s="15">
        <f t="shared" si="25"/>
        <v>8.3333333333333329E-2</v>
      </c>
      <c r="AZ30" s="15">
        <f t="shared" si="26"/>
        <v>0.25</v>
      </c>
      <c r="BA30" s="15">
        <f t="shared" si="27"/>
        <v>0.25</v>
      </c>
      <c r="BB30" s="15">
        <f t="shared" si="28"/>
        <v>0</v>
      </c>
      <c r="BC30" s="15">
        <f t="shared" si="29"/>
        <v>0.16666666666666666</v>
      </c>
      <c r="BD30" s="15">
        <f t="shared" si="30"/>
        <v>0.5</v>
      </c>
      <c r="BE30" s="15">
        <f t="shared" si="31"/>
        <v>8.3333333333333329E-2</v>
      </c>
      <c r="BF30" s="15">
        <f t="shared" si="32"/>
        <v>0.33333333333333331</v>
      </c>
      <c r="BG30" s="15">
        <f t="shared" si="33"/>
        <v>0.25</v>
      </c>
      <c r="BH30" s="15">
        <f t="shared" si="34"/>
        <v>0</v>
      </c>
      <c r="BI30" s="15">
        <f t="shared" si="35"/>
        <v>0.33333333333333331</v>
      </c>
      <c r="BJ30" s="15">
        <f t="shared" si="36"/>
        <v>0</v>
      </c>
      <c r="BK30" s="15">
        <f t="shared" si="37"/>
        <v>0.16666666666666666</v>
      </c>
      <c r="BL30" s="15">
        <f t="shared" si="38"/>
        <v>8.3333333333333329E-2</v>
      </c>
      <c r="BM30" s="15">
        <f t="shared" si="39"/>
        <v>8.3333333333333329E-2</v>
      </c>
      <c r="BN30" s="15">
        <f t="shared" si="40"/>
        <v>0.41666666666666669</v>
      </c>
      <c r="BO30" s="15">
        <f t="shared" si="41"/>
        <v>1</v>
      </c>
      <c r="BP30" s="2">
        <f t="shared" si="42"/>
        <v>0.31168831168831168</v>
      </c>
      <c r="BQ30" s="2">
        <f t="shared" si="43"/>
        <v>0.2236024844720497</v>
      </c>
      <c r="BR30" s="2">
        <f t="shared" si="44"/>
        <v>0.18848167539267016</v>
      </c>
      <c r="BS30" s="2">
        <f t="shared" si="45"/>
        <v>0</v>
      </c>
      <c r="BT30" s="2">
        <f t="shared" si="46"/>
        <v>0.15483870967741936</v>
      </c>
      <c r="BU30" s="2">
        <f t="shared" si="47"/>
        <v>7.5949367088607597E-2</v>
      </c>
      <c r="BV30" s="2">
        <f t="shared" si="48"/>
        <v>0.21428571428571427</v>
      </c>
      <c r="BW30" s="2">
        <f t="shared" si="49"/>
        <v>0.20809248554913296</v>
      </c>
      <c r="BX30" s="2">
        <f t="shared" si="50"/>
        <v>0</v>
      </c>
      <c r="BY30" s="2">
        <f t="shared" si="51"/>
        <v>0.11374407582938389</v>
      </c>
      <c r="BZ30" s="2">
        <f t="shared" si="52"/>
        <v>0.375</v>
      </c>
      <c r="CA30" s="2">
        <f t="shared" si="53"/>
        <v>5.4794520547945202E-2</v>
      </c>
      <c r="CB30" s="2">
        <f t="shared" si="54"/>
        <v>0.25396825396825395</v>
      </c>
      <c r="CC30" s="2">
        <f t="shared" si="55"/>
        <v>0.17647058823529413</v>
      </c>
      <c r="CD30" s="2">
        <f t="shared" si="56"/>
        <v>0</v>
      </c>
      <c r="CE30" s="2">
        <f t="shared" si="57"/>
        <v>0.26666666666666666</v>
      </c>
      <c r="CF30" s="2">
        <f t="shared" si="58"/>
        <v>0</v>
      </c>
      <c r="CG30" s="2">
        <f t="shared" si="59"/>
        <v>0.125</v>
      </c>
      <c r="CH30" s="2">
        <f t="shared" si="60"/>
        <v>6.2176165803108814E-2</v>
      </c>
      <c r="CI30" s="2">
        <f t="shared" si="61"/>
        <v>5.6872037914691947E-2</v>
      </c>
      <c r="CJ30" s="2">
        <f t="shared" si="62"/>
        <v>0.24590163934426232</v>
      </c>
      <c r="CK30" s="2">
        <f t="shared" si="63"/>
        <v>0.26277372262773724</v>
      </c>
      <c r="CL30" s="26">
        <f t="shared" si="64"/>
        <v>0.19047619047619047</v>
      </c>
      <c r="CM30" s="27">
        <f t="shared" si="71"/>
        <v>1.2241775057383322E-2</v>
      </c>
      <c r="CN30" s="27">
        <f t="shared" si="65"/>
        <v>9.6721450575558577E-3</v>
      </c>
      <c r="CO30" s="27">
        <f t="shared" si="66"/>
        <v>4.3795620437956206E-2</v>
      </c>
      <c r="CP30" s="27">
        <f t="shared" si="67"/>
        <v>4.9103854652590234E-2</v>
      </c>
      <c r="CQ30" s="17">
        <v>154</v>
      </c>
      <c r="CR30" s="17">
        <v>161</v>
      </c>
      <c r="CS30" s="17">
        <v>191</v>
      </c>
      <c r="CT30">
        <v>173</v>
      </c>
      <c r="CU30">
        <v>155</v>
      </c>
      <c r="CV30">
        <v>158</v>
      </c>
      <c r="CW30">
        <v>168</v>
      </c>
      <c r="CX30">
        <v>173</v>
      </c>
      <c r="CY30">
        <v>156</v>
      </c>
      <c r="CZ30">
        <v>211</v>
      </c>
      <c r="DA30">
        <v>192</v>
      </c>
      <c r="DB30">
        <v>219</v>
      </c>
      <c r="DC30">
        <v>189</v>
      </c>
      <c r="DD30">
        <v>204</v>
      </c>
      <c r="DE30">
        <v>196</v>
      </c>
      <c r="DF30">
        <v>180</v>
      </c>
      <c r="DG30">
        <v>201</v>
      </c>
      <c r="DH30">
        <v>192</v>
      </c>
      <c r="DI30">
        <v>193</v>
      </c>
      <c r="DJ30">
        <v>211</v>
      </c>
      <c r="DK30">
        <v>244</v>
      </c>
      <c r="DL30">
        <v>137</v>
      </c>
      <c r="DM30">
        <v>18371</v>
      </c>
      <c r="DN30">
        <v>18620</v>
      </c>
      <c r="DO30">
        <v>18724</v>
      </c>
      <c r="DP30">
        <v>18913</v>
      </c>
      <c r="DQ30">
        <v>19186</v>
      </c>
      <c r="DR30">
        <v>19302</v>
      </c>
      <c r="DS30">
        <v>19463</v>
      </c>
      <c r="DT30">
        <v>19654</v>
      </c>
      <c r="DU30">
        <v>19936</v>
      </c>
      <c r="DV30">
        <v>20096</v>
      </c>
      <c r="DW30">
        <v>20088</v>
      </c>
      <c r="DX30">
        <v>19894</v>
      </c>
      <c r="DY30">
        <v>19920</v>
      </c>
      <c r="DZ30">
        <v>19997</v>
      </c>
      <c r="EA30">
        <v>20031</v>
      </c>
      <c r="EB30">
        <v>19994</v>
      </c>
      <c r="EC30">
        <v>19907</v>
      </c>
      <c r="ED30">
        <v>20037</v>
      </c>
      <c r="EE30">
        <v>20132</v>
      </c>
      <c r="EF30">
        <v>20404</v>
      </c>
      <c r="EG30">
        <v>20218</v>
      </c>
      <c r="EH30">
        <v>20365</v>
      </c>
      <c r="EI30" s="29">
        <f t="shared" si="72"/>
        <v>12.833333333333334</v>
      </c>
      <c r="EJ30" s="29">
        <f t="shared" si="73"/>
        <v>13.416666666666666</v>
      </c>
      <c r="EK30" s="29">
        <f t="shared" si="74"/>
        <v>15.916666666666666</v>
      </c>
      <c r="EL30" s="29">
        <f t="shared" si="75"/>
        <v>14.416666666666666</v>
      </c>
      <c r="EM30" s="29">
        <f t="shared" si="76"/>
        <v>12.916666666666666</v>
      </c>
      <c r="EN30" s="29">
        <f t="shared" si="77"/>
        <v>13.166666666666666</v>
      </c>
      <c r="EO30" s="29">
        <f t="shared" si="78"/>
        <v>14</v>
      </c>
      <c r="EP30" s="29">
        <f t="shared" si="79"/>
        <v>14.416666666666666</v>
      </c>
      <c r="EQ30" s="29">
        <f t="shared" si="80"/>
        <v>13</v>
      </c>
      <c r="ER30" s="29">
        <f t="shared" si="81"/>
        <v>17.583333333333332</v>
      </c>
      <c r="ES30" s="29">
        <f t="shared" si="82"/>
        <v>16</v>
      </c>
      <c r="ET30" s="29">
        <f t="shared" si="83"/>
        <v>18.25</v>
      </c>
      <c r="EU30" s="29">
        <f t="shared" si="84"/>
        <v>15.75</v>
      </c>
      <c r="EV30" s="29">
        <f t="shared" si="85"/>
        <v>17</v>
      </c>
      <c r="EW30" s="29">
        <f t="shared" si="86"/>
        <v>16.333333333333332</v>
      </c>
      <c r="EX30" s="29">
        <f t="shared" si="87"/>
        <v>15</v>
      </c>
      <c r="EY30" s="29">
        <f t="shared" si="88"/>
        <v>16.75</v>
      </c>
      <c r="EZ30" s="29">
        <f t="shared" si="89"/>
        <v>16</v>
      </c>
      <c r="FA30" s="29">
        <f t="shared" si="90"/>
        <v>16.083333333333332</v>
      </c>
      <c r="FB30" s="29">
        <f t="shared" si="91"/>
        <v>17.583333333333332</v>
      </c>
      <c r="FC30" s="29">
        <f t="shared" si="92"/>
        <v>20.333333333333332</v>
      </c>
      <c r="FD30" s="29">
        <f t="shared" si="93"/>
        <v>22.833333333333332</v>
      </c>
      <c r="FE30" s="29">
        <f t="shared" si="94"/>
        <v>15.55952380952381</v>
      </c>
      <c r="FF30">
        <v>10</v>
      </c>
    </row>
    <row r="31" spans="1:162" x14ac:dyDescent="0.25">
      <c r="A31" s="17" t="s">
        <v>727</v>
      </c>
      <c r="B31" s="13">
        <v>6</v>
      </c>
      <c r="C31" s="13">
        <v>5</v>
      </c>
      <c r="D31" s="13">
        <v>15</v>
      </c>
      <c r="E31" s="13">
        <v>2</v>
      </c>
      <c r="F31" s="13">
        <v>5</v>
      </c>
      <c r="G31" s="13">
        <v>4</v>
      </c>
      <c r="H31" s="13">
        <v>6</v>
      </c>
      <c r="I31" s="13">
        <v>3</v>
      </c>
      <c r="J31" s="13">
        <v>8</v>
      </c>
      <c r="K31" s="13">
        <v>16</v>
      </c>
      <c r="L31" s="13">
        <v>16</v>
      </c>
      <c r="M31" s="13">
        <v>13</v>
      </c>
      <c r="N31" s="13">
        <v>16</v>
      </c>
      <c r="O31" s="13">
        <v>29</v>
      </c>
      <c r="P31" s="13">
        <v>39</v>
      </c>
      <c r="Q31" s="13">
        <v>65</v>
      </c>
      <c r="R31" s="13">
        <v>53</v>
      </c>
      <c r="S31" s="13">
        <v>12</v>
      </c>
      <c r="T31" s="13">
        <v>8</v>
      </c>
      <c r="U31" s="13">
        <v>11</v>
      </c>
      <c r="V31" s="15">
        <v>6</v>
      </c>
      <c r="W31" s="15">
        <v>10</v>
      </c>
      <c r="X31" s="2">
        <f t="shared" si="0"/>
        <v>3.968253968253968E-3</v>
      </c>
      <c r="Y31" s="2">
        <f t="shared" si="1"/>
        <v>3.1948881789137379E-3</v>
      </c>
      <c r="Z31" s="2">
        <f t="shared" si="2"/>
        <v>8.9659294680215183E-3</v>
      </c>
      <c r="AA31" s="2">
        <f t="shared" si="3"/>
        <v>1.2492192379762648E-3</v>
      </c>
      <c r="AB31" s="2">
        <f t="shared" si="4"/>
        <v>3.0211480362537764E-3</v>
      </c>
      <c r="AC31" s="2">
        <f t="shared" si="5"/>
        <v>2.554278416347382E-3</v>
      </c>
      <c r="AD31" s="2">
        <f t="shared" si="6"/>
        <v>3.663003663003663E-3</v>
      </c>
      <c r="AE31" s="2">
        <f t="shared" si="7"/>
        <v>1.7626321974148062E-3</v>
      </c>
      <c r="AF31" s="2">
        <f t="shared" si="8"/>
        <v>4.5454545454545452E-3</v>
      </c>
      <c r="AG31" s="2">
        <f t="shared" si="9"/>
        <v>8.86426592797784E-3</v>
      </c>
      <c r="AH31" s="2">
        <f t="shared" si="10"/>
        <v>8.9585666293393058E-3</v>
      </c>
      <c r="AI31" s="2">
        <f t="shared" si="11"/>
        <v>7.3654390934844195E-3</v>
      </c>
      <c r="AJ31" s="2">
        <f t="shared" si="12"/>
        <v>8.86426592797784E-3</v>
      </c>
      <c r="AK31" s="2">
        <f t="shared" si="13"/>
        <v>1.5977961432506887E-2</v>
      </c>
      <c r="AL31" s="2">
        <f t="shared" si="14"/>
        <v>2.0855614973262031E-2</v>
      </c>
      <c r="AM31" s="2">
        <f t="shared" si="15"/>
        <v>3.125E-2</v>
      </c>
      <c r="AN31" s="2">
        <f t="shared" si="16"/>
        <v>2.6619789050728277E-2</v>
      </c>
      <c r="AO31" s="2">
        <f t="shared" si="17"/>
        <v>5.8679706601466996E-3</v>
      </c>
      <c r="AP31" s="2">
        <f t="shared" si="18"/>
        <v>3.9024390243902439E-3</v>
      </c>
      <c r="AQ31" s="2">
        <f t="shared" si="19"/>
        <v>5.1044083526682136E-3</v>
      </c>
      <c r="AR31" s="2">
        <f t="shared" si="69"/>
        <v>2.7497708524289641E-3</v>
      </c>
      <c r="AS31" s="2">
        <f t="shared" si="70"/>
        <v>7.2780203784570596E-3</v>
      </c>
      <c r="AT31" s="15">
        <f t="shared" si="20"/>
        <v>0.5</v>
      </c>
      <c r="AU31" s="15">
        <f t="shared" si="21"/>
        <v>0.41666666666666669</v>
      </c>
      <c r="AV31" s="15">
        <f t="shared" si="22"/>
        <v>1.25</v>
      </c>
      <c r="AW31" s="15">
        <f t="shared" si="23"/>
        <v>0.16666666666666666</v>
      </c>
      <c r="AX31" s="15">
        <f t="shared" si="24"/>
        <v>0.41666666666666669</v>
      </c>
      <c r="AY31" s="15">
        <f t="shared" si="25"/>
        <v>0.33333333333333331</v>
      </c>
      <c r="AZ31" s="15">
        <f t="shared" si="26"/>
        <v>0.5</v>
      </c>
      <c r="BA31" s="15">
        <f t="shared" si="27"/>
        <v>0.25</v>
      </c>
      <c r="BB31" s="15">
        <f t="shared" si="28"/>
        <v>0.66666666666666663</v>
      </c>
      <c r="BC31" s="15">
        <f t="shared" si="29"/>
        <v>1.3333333333333333</v>
      </c>
      <c r="BD31" s="15">
        <f t="shared" si="30"/>
        <v>1.3333333333333333</v>
      </c>
      <c r="BE31" s="15">
        <f t="shared" si="31"/>
        <v>1.0833333333333333</v>
      </c>
      <c r="BF31" s="15">
        <f t="shared" si="32"/>
        <v>1.3333333333333333</v>
      </c>
      <c r="BG31" s="15">
        <f t="shared" si="33"/>
        <v>2.4166666666666665</v>
      </c>
      <c r="BH31" s="15">
        <f t="shared" si="34"/>
        <v>3.25</v>
      </c>
      <c r="BI31" s="15">
        <f t="shared" si="35"/>
        <v>5.416666666666667</v>
      </c>
      <c r="BJ31" s="15">
        <f t="shared" si="36"/>
        <v>4.416666666666667</v>
      </c>
      <c r="BK31" s="15">
        <f t="shared" si="37"/>
        <v>1</v>
      </c>
      <c r="BL31" s="15">
        <f t="shared" si="38"/>
        <v>0.66666666666666663</v>
      </c>
      <c r="BM31" s="15">
        <f t="shared" si="39"/>
        <v>0.91666666666666663</v>
      </c>
      <c r="BN31" s="15">
        <f t="shared" si="40"/>
        <v>0.5</v>
      </c>
      <c r="BO31" s="15">
        <f t="shared" si="41"/>
        <v>1.6666666666666667</v>
      </c>
      <c r="BP31" s="2">
        <f t="shared" si="42"/>
        <v>4.7619047619047616E-2</v>
      </c>
      <c r="BQ31" s="2">
        <f t="shared" si="43"/>
        <v>3.8338658146964862E-2</v>
      </c>
      <c r="BR31" s="2">
        <f t="shared" si="44"/>
        <v>0.10759115361625822</v>
      </c>
      <c r="BS31" s="2">
        <f t="shared" si="45"/>
        <v>1.4990630855715179E-2</v>
      </c>
      <c r="BT31" s="2">
        <f t="shared" si="46"/>
        <v>3.6253776435045321E-2</v>
      </c>
      <c r="BU31" s="2">
        <f t="shared" si="47"/>
        <v>3.0651340996168581E-2</v>
      </c>
      <c r="BV31" s="2">
        <f t="shared" si="48"/>
        <v>4.3956043956043959E-2</v>
      </c>
      <c r="BW31" s="2">
        <f t="shared" si="49"/>
        <v>2.1151586368977671E-2</v>
      </c>
      <c r="BX31" s="2">
        <f t="shared" si="50"/>
        <v>5.454545454545455E-2</v>
      </c>
      <c r="BY31" s="2">
        <f t="shared" si="51"/>
        <v>0.10637119113573408</v>
      </c>
      <c r="BZ31" s="2">
        <f t="shared" si="52"/>
        <v>0.10750279955207166</v>
      </c>
      <c r="CA31" s="2">
        <f t="shared" si="53"/>
        <v>8.838526912181302E-2</v>
      </c>
      <c r="CB31" s="2">
        <f t="shared" si="54"/>
        <v>0.10637119113573408</v>
      </c>
      <c r="CC31" s="2">
        <f t="shared" si="55"/>
        <v>0.19173553719008266</v>
      </c>
      <c r="CD31" s="2">
        <f t="shared" si="56"/>
        <v>0.25026737967914436</v>
      </c>
      <c r="CE31" s="2">
        <f t="shared" si="57"/>
        <v>0.375</v>
      </c>
      <c r="CF31" s="2">
        <f t="shared" si="58"/>
        <v>0.31943746860873934</v>
      </c>
      <c r="CG31" s="2">
        <f t="shared" si="59"/>
        <v>7.0415647921760402E-2</v>
      </c>
      <c r="CH31" s="2">
        <f t="shared" si="60"/>
        <v>4.6829268292682927E-2</v>
      </c>
      <c r="CI31" s="2">
        <f t="shared" si="61"/>
        <v>6.1252900232018556E-2</v>
      </c>
      <c r="CJ31" s="2">
        <f t="shared" si="62"/>
        <v>3.2997250229147568E-2</v>
      </c>
      <c r="CK31" s="2">
        <f t="shared" si="63"/>
        <v>4.3668122270742356E-2</v>
      </c>
      <c r="CL31" s="26">
        <f t="shared" si="64"/>
        <v>1.3412698412698412</v>
      </c>
      <c r="CM31" s="27">
        <f t="shared" si="71"/>
        <v>8.8898240446069251E-3</v>
      </c>
      <c r="CN31" s="27">
        <f t="shared" si="65"/>
        <v>9.9012744404890461E-3</v>
      </c>
      <c r="CO31" s="27">
        <f t="shared" si="66"/>
        <v>7.2780203784570596E-3</v>
      </c>
      <c r="CP31" s="27">
        <f t="shared" si="67"/>
        <v>1.0560219652568774E-2</v>
      </c>
      <c r="CQ31" s="17">
        <v>1512</v>
      </c>
      <c r="CR31" s="17">
        <v>1565</v>
      </c>
      <c r="CS31" s="17">
        <v>1673</v>
      </c>
      <c r="CT31">
        <v>1601</v>
      </c>
      <c r="CU31">
        <v>1655</v>
      </c>
      <c r="CV31">
        <v>1566</v>
      </c>
      <c r="CW31">
        <v>1638</v>
      </c>
      <c r="CX31">
        <v>1702</v>
      </c>
      <c r="CY31">
        <v>1760</v>
      </c>
      <c r="CZ31">
        <v>1805</v>
      </c>
      <c r="DA31">
        <v>1786</v>
      </c>
      <c r="DB31">
        <v>1765</v>
      </c>
      <c r="DC31">
        <v>1805</v>
      </c>
      <c r="DD31">
        <v>1815</v>
      </c>
      <c r="DE31">
        <v>1870</v>
      </c>
      <c r="DF31">
        <v>2080</v>
      </c>
      <c r="DG31">
        <v>1991</v>
      </c>
      <c r="DH31">
        <v>2045</v>
      </c>
      <c r="DI31">
        <v>2050</v>
      </c>
      <c r="DJ31">
        <v>2155</v>
      </c>
      <c r="DK31">
        <v>2182</v>
      </c>
      <c r="DL31">
        <v>1374</v>
      </c>
      <c r="DM31">
        <v>110142</v>
      </c>
      <c r="DN31">
        <v>113755</v>
      </c>
      <c r="DO31">
        <v>115711</v>
      </c>
      <c r="DP31">
        <v>117993</v>
      </c>
      <c r="DQ31">
        <v>121034</v>
      </c>
      <c r="DR31">
        <v>124974</v>
      </c>
      <c r="DS31">
        <v>128369</v>
      </c>
      <c r="DT31">
        <v>132752</v>
      </c>
      <c r="DU31">
        <v>136184</v>
      </c>
      <c r="DV31">
        <v>137553</v>
      </c>
      <c r="DW31">
        <v>137617</v>
      </c>
      <c r="DX31">
        <v>138110</v>
      </c>
      <c r="DY31">
        <v>138913</v>
      </c>
      <c r="DZ31">
        <v>139487</v>
      </c>
      <c r="EA31">
        <v>139787</v>
      </c>
      <c r="EB31">
        <v>141468</v>
      </c>
      <c r="EC31">
        <v>144062</v>
      </c>
      <c r="ED31">
        <v>147163</v>
      </c>
      <c r="EE31">
        <v>149930</v>
      </c>
      <c r="EF31">
        <v>152079</v>
      </c>
      <c r="EG31">
        <v>155308</v>
      </c>
      <c r="EH31">
        <v>157825</v>
      </c>
      <c r="EI31" s="29">
        <f t="shared" si="72"/>
        <v>126</v>
      </c>
      <c r="EJ31" s="29">
        <f t="shared" si="73"/>
        <v>130.41666666666666</v>
      </c>
      <c r="EK31" s="29">
        <f t="shared" si="74"/>
        <v>139.41666666666666</v>
      </c>
      <c r="EL31" s="29">
        <f t="shared" si="75"/>
        <v>133.41666666666666</v>
      </c>
      <c r="EM31" s="29">
        <f t="shared" si="76"/>
        <v>137.91666666666666</v>
      </c>
      <c r="EN31" s="29">
        <f t="shared" si="77"/>
        <v>130.5</v>
      </c>
      <c r="EO31" s="29">
        <f t="shared" si="78"/>
        <v>136.5</v>
      </c>
      <c r="EP31" s="29">
        <f t="shared" si="79"/>
        <v>141.83333333333334</v>
      </c>
      <c r="EQ31" s="29">
        <f t="shared" si="80"/>
        <v>146.66666666666666</v>
      </c>
      <c r="ER31" s="29">
        <f t="shared" si="81"/>
        <v>150.41666666666666</v>
      </c>
      <c r="ES31" s="29">
        <f t="shared" si="82"/>
        <v>148.83333333333334</v>
      </c>
      <c r="ET31" s="29">
        <f t="shared" si="83"/>
        <v>147.08333333333334</v>
      </c>
      <c r="EU31" s="29">
        <f t="shared" si="84"/>
        <v>150.41666666666666</v>
      </c>
      <c r="EV31" s="29">
        <f t="shared" si="85"/>
        <v>151.25</v>
      </c>
      <c r="EW31" s="29">
        <f t="shared" si="86"/>
        <v>155.83333333333334</v>
      </c>
      <c r="EX31" s="29">
        <f t="shared" si="87"/>
        <v>173.33333333333334</v>
      </c>
      <c r="EY31" s="29">
        <f t="shared" si="88"/>
        <v>165.91666666666666</v>
      </c>
      <c r="EZ31" s="29">
        <f t="shared" si="89"/>
        <v>170.41666666666666</v>
      </c>
      <c r="FA31" s="29">
        <f t="shared" si="90"/>
        <v>170.83333333333334</v>
      </c>
      <c r="FB31" s="29">
        <f t="shared" si="91"/>
        <v>179.58333333333334</v>
      </c>
      <c r="FC31" s="29">
        <f t="shared" si="92"/>
        <v>181.83333333333334</v>
      </c>
      <c r="FD31" s="29">
        <f t="shared" si="93"/>
        <v>229</v>
      </c>
      <c r="FE31" s="29">
        <f t="shared" si="94"/>
        <v>150.87698412698413</v>
      </c>
      <c r="FF31">
        <v>0</v>
      </c>
    </row>
    <row r="32" spans="1:162" x14ac:dyDescent="0.25">
      <c r="A32" s="17" t="s">
        <v>728</v>
      </c>
      <c r="B32" s="13">
        <v>1</v>
      </c>
      <c r="C32" s="13">
        <v>2</v>
      </c>
      <c r="D32" s="13">
        <v>5</v>
      </c>
      <c r="E32" s="13">
        <v>2</v>
      </c>
      <c r="F32" s="13">
        <v>4</v>
      </c>
      <c r="G32" s="13">
        <v>10</v>
      </c>
      <c r="H32" s="13">
        <v>8</v>
      </c>
      <c r="I32" s="13">
        <v>4</v>
      </c>
      <c r="J32" s="13">
        <v>12</v>
      </c>
      <c r="K32" s="13">
        <v>9</v>
      </c>
      <c r="L32" s="13">
        <v>5</v>
      </c>
      <c r="M32" s="13">
        <v>8</v>
      </c>
      <c r="N32" s="13">
        <v>5</v>
      </c>
      <c r="O32" s="13">
        <v>6</v>
      </c>
      <c r="P32" s="13">
        <v>3</v>
      </c>
      <c r="Q32" s="13">
        <v>5</v>
      </c>
      <c r="R32" s="13">
        <v>8</v>
      </c>
      <c r="S32" s="13">
        <v>1</v>
      </c>
      <c r="T32" s="13">
        <v>6</v>
      </c>
      <c r="U32" s="13">
        <v>6</v>
      </c>
      <c r="V32" s="15">
        <v>5</v>
      </c>
      <c r="W32" s="15">
        <v>9</v>
      </c>
      <c r="X32" s="2">
        <f t="shared" si="0"/>
        <v>2.0491803278688526E-3</v>
      </c>
      <c r="Y32" s="2">
        <f t="shared" si="1"/>
        <v>3.9761431411530811E-3</v>
      </c>
      <c r="Z32" s="2">
        <f t="shared" si="2"/>
        <v>9.5057034220532317E-3</v>
      </c>
      <c r="AA32" s="2">
        <f t="shared" si="3"/>
        <v>4.7393364928909956E-3</v>
      </c>
      <c r="AB32" s="2">
        <f t="shared" si="4"/>
        <v>8.8105726872246704E-3</v>
      </c>
      <c r="AC32" s="2">
        <f t="shared" si="5"/>
        <v>2.386634844868735E-2</v>
      </c>
      <c r="AD32" s="2">
        <f t="shared" si="6"/>
        <v>1.7467248908296942E-2</v>
      </c>
      <c r="AE32" s="2">
        <f t="shared" si="7"/>
        <v>8.23045267489712E-3</v>
      </c>
      <c r="AF32" s="2">
        <f t="shared" si="8"/>
        <v>2.4539877300613498E-2</v>
      </c>
      <c r="AG32" s="2">
        <f t="shared" si="9"/>
        <v>1.8556701030927835E-2</v>
      </c>
      <c r="AH32" s="2">
        <f t="shared" si="10"/>
        <v>9.7847358121330719E-3</v>
      </c>
      <c r="AI32" s="2">
        <f t="shared" si="11"/>
        <v>1.6701461377870562E-2</v>
      </c>
      <c r="AJ32" s="2">
        <f t="shared" si="12"/>
        <v>9.2764378478664197E-3</v>
      </c>
      <c r="AK32" s="2">
        <f t="shared" si="13"/>
        <v>1.3100436681222707E-2</v>
      </c>
      <c r="AL32" s="2">
        <f t="shared" si="14"/>
        <v>6.0606060606060606E-3</v>
      </c>
      <c r="AM32" s="2">
        <f t="shared" si="15"/>
        <v>9.242144177449169E-3</v>
      </c>
      <c r="AN32" s="2">
        <f t="shared" si="16"/>
        <v>1.3513513513513514E-2</v>
      </c>
      <c r="AO32" s="2">
        <f t="shared" si="17"/>
        <v>1.8621973929236499E-3</v>
      </c>
      <c r="AP32" s="2">
        <f t="shared" si="18"/>
        <v>1.0619469026548672E-2</v>
      </c>
      <c r="AQ32" s="2">
        <f t="shared" si="19"/>
        <v>1.0380622837370242E-2</v>
      </c>
      <c r="AR32" s="2">
        <f t="shared" si="69"/>
        <v>8.8652482269503553E-3</v>
      </c>
      <c r="AS32" s="2">
        <f t="shared" si="70"/>
        <v>2.6086956521739129E-2</v>
      </c>
      <c r="AT32" s="15">
        <f t="shared" si="20"/>
        <v>8.3333333333333329E-2</v>
      </c>
      <c r="AU32" s="15">
        <f t="shared" si="21"/>
        <v>0.16666666666666666</v>
      </c>
      <c r="AV32" s="15">
        <f t="shared" si="22"/>
        <v>0.41666666666666669</v>
      </c>
      <c r="AW32" s="15">
        <f t="shared" si="23"/>
        <v>0.16666666666666666</v>
      </c>
      <c r="AX32" s="15">
        <f t="shared" si="24"/>
        <v>0.33333333333333331</v>
      </c>
      <c r="AY32" s="15">
        <f t="shared" si="25"/>
        <v>0.83333333333333337</v>
      </c>
      <c r="AZ32" s="15">
        <f t="shared" si="26"/>
        <v>0.66666666666666663</v>
      </c>
      <c r="BA32" s="15">
        <f t="shared" si="27"/>
        <v>0.33333333333333331</v>
      </c>
      <c r="BB32" s="15">
        <f t="shared" si="28"/>
        <v>1</v>
      </c>
      <c r="BC32" s="15">
        <f t="shared" si="29"/>
        <v>0.75</v>
      </c>
      <c r="BD32" s="15">
        <f t="shared" si="30"/>
        <v>0.41666666666666669</v>
      </c>
      <c r="BE32" s="15">
        <f t="shared" si="31"/>
        <v>0.66666666666666663</v>
      </c>
      <c r="BF32" s="15">
        <f t="shared" si="32"/>
        <v>0.41666666666666669</v>
      </c>
      <c r="BG32" s="15">
        <f t="shared" si="33"/>
        <v>0.5</v>
      </c>
      <c r="BH32" s="15">
        <f t="shared" si="34"/>
        <v>0.25</v>
      </c>
      <c r="BI32" s="15">
        <f t="shared" si="35"/>
        <v>0.41666666666666669</v>
      </c>
      <c r="BJ32" s="15">
        <f t="shared" si="36"/>
        <v>0.66666666666666663</v>
      </c>
      <c r="BK32" s="15">
        <f t="shared" si="37"/>
        <v>8.3333333333333329E-2</v>
      </c>
      <c r="BL32" s="15">
        <f t="shared" si="38"/>
        <v>0.5</v>
      </c>
      <c r="BM32" s="15">
        <f t="shared" si="39"/>
        <v>0.5</v>
      </c>
      <c r="BN32" s="15">
        <f t="shared" si="40"/>
        <v>0.41666666666666669</v>
      </c>
      <c r="BO32" s="15">
        <f t="shared" si="41"/>
        <v>1.5</v>
      </c>
      <c r="BP32" s="2">
        <f t="shared" si="42"/>
        <v>2.4590163934426233E-2</v>
      </c>
      <c r="BQ32" s="2">
        <f t="shared" si="43"/>
        <v>4.7713717693836984E-2</v>
      </c>
      <c r="BR32" s="2">
        <f t="shared" si="44"/>
        <v>0.11406844106463877</v>
      </c>
      <c r="BS32" s="2">
        <f t="shared" si="45"/>
        <v>5.6872037914691947E-2</v>
      </c>
      <c r="BT32" s="2">
        <f t="shared" si="46"/>
        <v>0.10572687224669602</v>
      </c>
      <c r="BU32" s="2">
        <f t="shared" si="47"/>
        <v>0.28639618138424822</v>
      </c>
      <c r="BV32" s="2">
        <f t="shared" si="48"/>
        <v>0.20960698689956334</v>
      </c>
      <c r="BW32" s="2">
        <f t="shared" si="49"/>
        <v>9.8765432098765427E-2</v>
      </c>
      <c r="BX32" s="2">
        <f t="shared" si="50"/>
        <v>0.29447852760736198</v>
      </c>
      <c r="BY32" s="2">
        <f t="shared" si="51"/>
        <v>0.22268041237113403</v>
      </c>
      <c r="BZ32" s="2">
        <f t="shared" si="52"/>
        <v>0.11741682974559686</v>
      </c>
      <c r="CA32" s="2">
        <f t="shared" si="53"/>
        <v>0.20041753653444677</v>
      </c>
      <c r="CB32" s="2">
        <f t="shared" si="54"/>
        <v>0.11131725417439704</v>
      </c>
      <c r="CC32" s="2">
        <f t="shared" si="55"/>
        <v>0.15720524017467249</v>
      </c>
      <c r="CD32" s="2">
        <f t="shared" si="56"/>
        <v>7.2727272727272724E-2</v>
      </c>
      <c r="CE32" s="2">
        <f t="shared" si="57"/>
        <v>0.11090573012939001</v>
      </c>
      <c r="CF32" s="2">
        <f t="shared" si="58"/>
        <v>0.16216216216216214</v>
      </c>
      <c r="CG32" s="2">
        <f t="shared" si="59"/>
        <v>2.23463687150838E-2</v>
      </c>
      <c r="CH32" s="2">
        <f t="shared" si="60"/>
        <v>0.12743362831858407</v>
      </c>
      <c r="CI32" s="2">
        <f t="shared" si="61"/>
        <v>0.12456747404844291</v>
      </c>
      <c r="CJ32" s="2">
        <f t="shared" si="62"/>
        <v>0.10638297872340426</v>
      </c>
      <c r="CK32" s="2">
        <f t="shared" si="63"/>
        <v>0.15652173913043479</v>
      </c>
      <c r="CL32" s="26">
        <f t="shared" si="64"/>
        <v>0.45634920634920634</v>
      </c>
      <c r="CM32" s="27">
        <f t="shared" si="71"/>
        <v>1.0860326754178863E-2</v>
      </c>
      <c r="CN32" s="27">
        <f t="shared" si="65"/>
        <v>9.3051696668593319E-3</v>
      </c>
      <c r="CO32" s="27">
        <f t="shared" si="66"/>
        <v>2.6086956521739129E-2</v>
      </c>
      <c r="CP32" s="27">
        <f t="shared" si="67"/>
        <v>2.9874526986656044E-2</v>
      </c>
      <c r="CQ32" s="17">
        <v>488</v>
      </c>
      <c r="CR32" s="17">
        <v>503</v>
      </c>
      <c r="CS32" s="17">
        <v>526</v>
      </c>
      <c r="CT32">
        <v>422</v>
      </c>
      <c r="CU32">
        <v>454</v>
      </c>
      <c r="CV32">
        <v>419</v>
      </c>
      <c r="CW32">
        <v>458</v>
      </c>
      <c r="CX32">
        <v>486</v>
      </c>
      <c r="CY32">
        <v>489</v>
      </c>
      <c r="CZ32">
        <v>485</v>
      </c>
      <c r="DA32">
        <v>511</v>
      </c>
      <c r="DB32">
        <v>479</v>
      </c>
      <c r="DC32">
        <v>539</v>
      </c>
      <c r="DD32">
        <v>458</v>
      </c>
      <c r="DE32">
        <v>495</v>
      </c>
      <c r="DF32">
        <v>541</v>
      </c>
      <c r="DG32">
        <v>592</v>
      </c>
      <c r="DH32">
        <v>537</v>
      </c>
      <c r="DI32">
        <v>565</v>
      </c>
      <c r="DJ32">
        <v>578</v>
      </c>
      <c r="DK32">
        <v>564</v>
      </c>
      <c r="DL32">
        <v>345</v>
      </c>
      <c r="DM32">
        <v>46050</v>
      </c>
      <c r="DN32">
        <v>46998</v>
      </c>
      <c r="DO32">
        <v>46436</v>
      </c>
      <c r="DP32">
        <v>46497</v>
      </c>
      <c r="DQ32">
        <v>47015</v>
      </c>
      <c r="DR32">
        <v>47627</v>
      </c>
      <c r="DS32">
        <v>48239</v>
      </c>
      <c r="DT32">
        <v>48439</v>
      </c>
      <c r="DU32">
        <v>48860</v>
      </c>
      <c r="DV32">
        <v>50395</v>
      </c>
      <c r="DW32">
        <v>49992</v>
      </c>
      <c r="DX32">
        <v>49759</v>
      </c>
      <c r="DY32">
        <v>49949</v>
      </c>
      <c r="DZ32">
        <v>49897</v>
      </c>
      <c r="EA32">
        <v>50202</v>
      </c>
      <c r="EB32">
        <v>50282</v>
      </c>
      <c r="EC32">
        <v>50461</v>
      </c>
      <c r="ED32">
        <v>50311</v>
      </c>
      <c r="EE32">
        <v>50303</v>
      </c>
      <c r="EF32">
        <v>50689</v>
      </c>
      <c r="EG32">
        <v>50325</v>
      </c>
      <c r="EH32">
        <v>50210</v>
      </c>
      <c r="EI32" s="29">
        <f t="shared" si="72"/>
        <v>40.666666666666664</v>
      </c>
      <c r="EJ32" s="29">
        <f t="shared" si="73"/>
        <v>41.916666666666664</v>
      </c>
      <c r="EK32" s="29">
        <f t="shared" si="74"/>
        <v>43.833333333333336</v>
      </c>
      <c r="EL32" s="29">
        <f t="shared" si="75"/>
        <v>35.166666666666664</v>
      </c>
      <c r="EM32" s="29">
        <f t="shared" si="76"/>
        <v>37.833333333333336</v>
      </c>
      <c r="EN32" s="29">
        <f t="shared" si="77"/>
        <v>34.916666666666664</v>
      </c>
      <c r="EO32" s="29">
        <f t="shared" si="78"/>
        <v>38.166666666666664</v>
      </c>
      <c r="EP32" s="29">
        <f t="shared" si="79"/>
        <v>40.5</v>
      </c>
      <c r="EQ32" s="29">
        <f t="shared" si="80"/>
        <v>40.75</v>
      </c>
      <c r="ER32" s="29">
        <f t="shared" si="81"/>
        <v>40.416666666666664</v>
      </c>
      <c r="ES32" s="29">
        <f t="shared" si="82"/>
        <v>42.583333333333336</v>
      </c>
      <c r="ET32" s="29">
        <f t="shared" si="83"/>
        <v>39.916666666666664</v>
      </c>
      <c r="EU32" s="29">
        <f t="shared" si="84"/>
        <v>44.916666666666664</v>
      </c>
      <c r="EV32" s="29">
        <f t="shared" si="85"/>
        <v>38.166666666666664</v>
      </c>
      <c r="EW32" s="29">
        <f t="shared" si="86"/>
        <v>41.25</v>
      </c>
      <c r="EX32" s="29">
        <f t="shared" si="87"/>
        <v>45.083333333333336</v>
      </c>
      <c r="EY32" s="29">
        <f t="shared" si="88"/>
        <v>49.333333333333336</v>
      </c>
      <c r="EZ32" s="29">
        <f t="shared" si="89"/>
        <v>44.75</v>
      </c>
      <c r="FA32" s="29">
        <f t="shared" si="90"/>
        <v>47.083333333333336</v>
      </c>
      <c r="FB32" s="29">
        <f t="shared" si="91"/>
        <v>48.166666666666664</v>
      </c>
      <c r="FC32" s="29">
        <f t="shared" si="92"/>
        <v>47</v>
      </c>
      <c r="FD32" s="29">
        <f t="shared" si="93"/>
        <v>57.5</v>
      </c>
      <c r="FE32" s="29">
        <f t="shared" si="94"/>
        <v>42.019841269841272</v>
      </c>
      <c r="FF32">
        <v>64</v>
      </c>
    </row>
    <row r="33" spans="1:162" x14ac:dyDescent="0.25">
      <c r="A33" s="17" t="s">
        <v>729</v>
      </c>
      <c r="B33" s="13">
        <v>0</v>
      </c>
      <c r="C33" s="13">
        <v>1</v>
      </c>
      <c r="D33" s="13">
        <v>1</v>
      </c>
      <c r="E33" s="13">
        <v>2</v>
      </c>
      <c r="F33" s="13">
        <v>1</v>
      </c>
      <c r="G33" s="13">
        <v>2</v>
      </c>
      <c r="H33" s="13">
        <v>1</v>
      </c>
      <c r="I33" s="13">
        <v>0</v>
      </c>
      <c r="J33" s="13">
        <v>3</v>
      </c>
      <c r="K33" s="13">
        <v>0</v>
      </c>
      <c r="L33" s="13">
        <v>1</v>
      </c>
      <c r="M33" s="13">
        <v>0</v>
      </c>
      <c r="N33" s="13">
        <v>2</v>
      </c>
      <c r="O33" s="13">
        <v>2</v>
      </c>
      <c r="P33" s="13">
        <v>5</v>
      </c>
      <c r="Q33" s="13">
        <v>4</v>
      </c>
      <c r="R33" s="13">
        <v>3</v>
      </c>
      <c r="S33" s="13">
        <v>2</v>
      </c>
      <c r="T33" s="13">
        <v>1</v>
      </c>
      <c r="U33" s="13">
        <v>1</v>
      </c>
      <c r="V33" s="15">
        <v>1</v>
      </c>
      <c r="W33" s="15">
        <v>2</v>
      </c>
      <c r="X33" s="2">
        <f t="shared" si="0"/>
        <v>0</v>
      </c>
      <c r="Y33" s="2">
        <f t="shared" si="1"/>
        <v>9.7087378640776691E-3</v>
      </c>
      <c r="Z33" s="2">
        <f t="shared" si="2"/>
        <v>1.1363636363636364E-2</v>
      </c>
      <c r="AA33" s="2">
        <f t="shared" si="3"/>
        <v>2.5974025974025976E-2</v>
      </c>
      <c r="AB33" s="2">
        <f t="shared" si="4"/>
        <v>8.6956521739130436E-3</v>
      </c>
      <c r="AC33" s="2">
        <f t="shared" si="5"/>
        <v>2.2988505747126436E-2</v>
      </c>
      <c r="AD33" s="2">
        <f t="shared" si="6"/>
        <v>1.3698630136986301E-2</v>
      </c>
      <c r="AE33" s="2">
        <f t="shared" si="7"/>
        <v>0</v>
      </c>
      <c r="AF33" s="2">
        <f t="shared" si="8"/>
        <v>2.7777777777777776E-2</v>
      </c>
      <c r="AG33" s="2">
        <f t="shared" si="9"/>
        <v>0</v>
      </c>
      <c r="AH33" s="2">
        <f t="shared" si="10"/>
        <v>1.2658227848101266E-2</v>
      </c>
      <c r="AI33" s="2">
        <f t="shared" si="11"/>
        <v>0</v>
      </c>
      <c r="AJ33" s="2">
        <f t="shared" si="12"/>
        <v>1.7699115044247787E-2</v>
      </c>
      <c r="AK33" s="2">
        <f t="shared" si="13"/>
        <v>1.9417475728155338E-2</v>
      </c>
      <c r="AL33" s="2">
        <f t="shared" si="14"/>
        <v>5.3763440860215055E-2</v>
      </c>
      <c r="AM33" s="2">
        <f t="shared" si="15"/>
        <v>4.5977011494252873E-2</v>
      </c>
      <c r="AN33" s="2">
        <f t="shared" si="16"/>
        <v>3.4482758620689655E-2</v>
      </c>
      <c r="AO33" s="2">
        <f t="shared" si="17"/>
        <v>1.8518518518518517E-2</v>
      </c>
      <c r="AP33" s="2">
        <f t="shared" si="18"/>
        <v>1.1764705882352941E-2</v>
      </c>
      <c r="AQ33" s="2">
        <f t="shared" si="19"/>
        <v>9.0909090909090905E-3</v>
      </c>
      <c r="AR33" s="2">
        <f t="shared" si="69"/>
        <v>9.7087378640776691E-3</v>
      </c>
      <c r="AS33" s="2">
        <f t="shared" si="70"/>
        <v>2.7397260273972601E-2</v>
      </c>
      <c r="AT33" s="15">
        <f t="shared" si="20"/>
        <v>0</v>
      </c>
      <c r="AU33" s="15">
        <f t="shared" si="21"/>
        <v>8.3333333333333329E-2</v>
      </c>
      <c r="AV33" s="15">
        <f t="shared" si="22"/>
        <v>8.3333333333333329E-2</v>
      </c>
      <c r="AW33" s="15">
        <f t="shared" si="23"/>
        <v>0.16666666666666666</v>
      </c>
      <c r="AX33" s="15">
        <f t="shared" si="24"/>
        <v>8.3333333333333329E-2</v>
      </c>
      <c r="AY33" s="15">
        <f t="shared" si="25"/>
        <v>0.16666666666666666</v>
      </c>
      <c r="AZ33" s="15">
        <f t="shared" si="26"/>
        <v>8.3333333333333329E-2</v>
      </c>
      <c r="BA33" s="15">
        <f t="shared" si="27"/>
        <v>0</v>
      </c>
      <c r="BB33" s="15">
        <f t="shared" si="28"/>
        <v>0.25</v>
      </c>
      <c r="BC33" s="15">
        <f t="shared" si="29"/>
        <v>0</v>
      </c>
      <c r="BD33" s="15">
        <f t="shared" si="30"/>
        <v>8.3333333333333329E-2</v>
      </c>
      <c r="BE33" s="15">
        <f t="shared" si="31"/>
        <v>0</v>
      </c>
      <c r="BF33" s="15">
        <f t="shared" si="32"/>
        <v>0.16666666666666666</v>
      </c>
      <c r="BG33" s="15">
        <f t="shared" si="33"/>
        <v>0.16666666666666666</v>
      </c>
      <c r="BH33" s="15">
        <f t="shared" si="34"/>
        <v>0.41666666666666669</v>
      </c>
      <c r="BI33" s="15">
        <f t="shared" si="35"/>
        <v>0.33333333333333331</v>
      </c>
      <c r="BJ33" s="15">
        <f t="shared" si="36"/>
        <v>0.25</v>
      </c>
      <c r="BK33" s="15">
        <f t="shared" si="37"/>
        <v>0.16666666666666666</v>
      </c>
      <c r="BL33" s="15">
        <f t="shared" si="38"/>
        <v>8.3333333333333329E-2</v>
      </c>
      <c r="BM33" s="15">
        <f t="shared" si="39"/>
        <v>8.3333333333333329E-2</v>
      </c>
      <c r="BN33" s="15">
        <f t="shared" si="40"/>
        <v>8.3333333333333329E-2</v>
      </c>
      <c r="BO33" s="15">
        <f t="shared" si="41"/>
        <v>0.33333333333333331</v>
      </c>
      <c r="BP33" s="2">
        <f t="shared" si="42"/>
        <v>0</v>
      </c>
      <c r="BQ33" s="2">
        <f t="shared" si="43"/>
        <v>0.11650485436893203</v>
      </c>
      <c r="BR33" s="2">
        <f t="shared" si="44"/>
        <v>0.13636363636363638</v>
      </c>
      <c r="BS33" s="2">
        <f t="shared" si="45"/>
        <v>0.31168831168831168</v>
      </c>
      <c r="BT33" s="2">
        <f t="shared" si="46"/>
        <v>0.10434782608695652</v>
      </c>
      <c r="BU33" s="2">
        <f t="shared" si="47"/>
        <v>0.27586206896551724</v>
      </c>
      <c r="BV33" s="2">
        <f t="shared" si="48"/>
        <v>0.16438356164383564</v>
      </c>
      <c r="BW33" s="2">
        <f t="shared" si="49"/>
        <v>0</v>
      </c>
      <c r="BX33" s="2">
        <f t="shared" si="50"/>
        <v>0.33333333333333331</v>
      </c>
      <c r="BY33" s="2">
        <f t="shared" si="51"/>
        <v>0</v>
      </c>
      <c r="BZ33" s="2">
        <f t="shared" si="52"/>
        <v>0.15189873417721519</v>
      </c>
      <c r="CA33" s="2">
        <f t="shared" si="53"/>
        <v>0</v>
      </c>
      <c r="CB33" s="2">
        <f t="shared" si="54"/>
        <v>0.21238938053097348</v>
      </c>
      <c r="CC33" s="2">
        <f t="shared" si="55"/>
        <v>0.23300970873786406</v>
      </c>
      <c r="CD33" s="2">
        <f t="shared" si="56"/>
        <v>0.64516129032258063</v>
      </c>
      <c r="CE33" s="2">
        <f t="shared" si="57"/>
        <v>0.55172413793103448</v>
      </c>
      <c r="CF33" s="2">
        <f t="shared" si="58"/>
        <v>0.41379310344827586</v>
      </c>
      <c r="CG33" s="2">
        <f t="shared" si="59"/>
        <v>0.22222222222222221</v>
      </c>
      <c r="CH33" s="2">
        <f t="shared" si="60"/>
        <v>0.14117647058823529</v>
      </c>
      <c r="CI33" s="2">
        <f t="shared" si="61"/>
        <v>0.1090909090909091</v>
      </c>
      <c r="CJ33" s="2">
        <f t="shared" si="62"/>
        <v>0.11650485436893203</v>
      </c>
      <c r="CK33" s="2">
        <f t="shared" si="63"/>
        <v>0.16438356164383564</v>
      </c>
      <c r="CL33" s="26">
        <f t="shared" si="64"/>
        <v>0.13095238095238096</v>
      </c>
      <c r="CM33" s="27">
        <f t="shared" si="71"/>
        <v>1.6264169541646129E-2</v>
      </c>
      <c r="CN33" s="27">
        <f t="shared" si="65"/>
        <v>9.1742479315482829E-3</v>
      </c>
      <c r="CO33" s="27">
        <f t="shared" si="66"/>
        <v>2.7397260273972601E-2</v>
      </c>
      <c r="CP33" s="27">
        <f t="shared" si="67"/>
        <v>2.2378874342620564E-2</v>
      </c>
      <c r="CQ33" s="17">
        <v>109</v>
      </c>
      <c r="CR33" s="17">
        <v>103</v>
      </c>
      <c r="CS33" s="17">
        <v>88</v>
      </c>
      <c r="CT33">
        <v>77</v>
      </c>
      <c r="CU33">
        <v>115</v>
      </c>
      <c r="CV33">
        <v>87</v>
      </c>
      <c r="CW33">
        <v>73</v>
      </c>
      <c r="CX33">
        <v>110</v>
      </c>
      <c r="CY33">
        <v>108</v>
      </c>
      <c r="CZ33">
        <v>85</v>
      </c>
      <c r="DA33">
        <v>79</v>
      </c>
      <c r="DB33">
        <v>106</v>
      </c>
      <c r="DC33">
        <v>113</v>
      </c>
      <c r="DD33">
        <v>103</v>
      </c>
      <c r="DE33">
        <v>93</v>
      </c>
      <c r="DF33">
        <v>87</v>
      </c>
      <c r="DG33">
        <v>87</v>
      </c>
      <c r="DH33">
        <v>108</v>
      </c>
      <c r="DI33">
        <v>85</v>
      </c>
      <c r="DJ33">
        <v>110</v>
      </c>
      <c r="DK33">
        <v>103</v>
      </c>
      <c r="DL33">
        <v>73</v>
      </c>
      <c r="DM33">
        <v>13307</v>
      </c>
      <c r="DN33">
        <v>12874</v>
      </c>
      <c r="DO33">
        <v>13075</v>
      </c>
      <c r="DP33">
        <v>13307</v>
      </c>
      <c r="DQ33">
        <v>13697</v>
      </c>
      <c r="DR33">
        <v>14084</v>
      </c>
      <c r="DS33">
        <v>14205</v>
      </c>
      <c r="DT33">
        <v>14459</v>
      </c>
      <c r="DU33">
        <v>14576</v>
      </c>
      <c r="DV33">
        <v>14684</v>
      </c>
      <c r="DW33">
        <v>14784</v>
      </c>
      <c r="DX33">
        <v>14724</v>
      </c>
      <c r="DY33">
        <v>14614</v>
      </c>
      <c r="DZ33">
        <v>14475</v>
      </c>
      <c r="EA33">
        <v>14579</v>
      </c>
      <c r="EB33">
        <v>14583</v>
      </c>
      <c r="EC33">
        <v>14506</v>
      </c>
      <c r="ED33">
        <v>14501</v>
      </c>
      <c r="EE33">
        <v>14530</v>
      </c>
      <c r="EF33">
        <v>14725</v>
      </c>
      <c r="EG33">
        <v>14842</v>
      </c>
      <c r="EH33">
        <v>14895</v>
      </c>
      <c r="EI33" s="29">
        <f t="shared" si="72"/>
        <v>9.0833333333333339</v>
      </c>
      <c r="EJ33" s="29">
        <f t="shared" si="73"/>
        <v>8.5833333333333339</v>
      </c>
      <c r="EK33" s="29">
        <f t="shared" si="74"/>
        <v>7.333333333333333</v>
      </c>
      <c r="EL33" s="29">
        <f t="shared" si="75"/>
        <v>6.416666666666667</v>
      </c>
      <c r="EM33" s="29">
        <f t="shared" si="76"/>
        <v>9.5833333333333339</v>
      </c>
      <c r="EN33" s="29">
        <f t="shared" si="77"/>
        <v>7.25</v>
      </c>
      <c r="EO33" s="29">
        <f t="shared" si="78"/>
        <v>6.083333333333333</v>
      </c>
      <c r="EP33" s="29">
        <f t="shared" si="79"/>
        <v>9.1666666666666661</v>
      </c>
      <c r="EQ33" s="29">
        <f t="shared" si="80"/>
        <v>9</v>
      </c>
      <c r="ER33" s="29">
        <f t="shared" si="81"/>
        <v>7.083333333333333</v>
      </c>
      <c r="ES33" s="29">
        <f t="shared" si="82"/>
        <v>6.583333333333333</v>
      </c>
      <c r="ET33" s="29">
        <f t="shared" si="83"/>
        <v>8.8333333333333339</v>
      </c>
      <c r="EU33" s="29">
        <f t="shared" si="84"/>
        <v>9.4166666666666661</v>
      </c>
      <c r="EV33" s="29">
        <f t="shared" si="85"/>
        <v>8.5833333333333339</v>
      </c>
      <c r="EW33" s="29">
        <f t="shared" si="86"/>
        <v>7.75</v>
      </c>
      <c r="EX33" s="29">
        <f t="shared" si="87"/>
        <v>7.25</v>
      </c>
      <c r="EY33" s="29">
        <f t="shared" si="88"/>
        <v>7.25</v>
      </c>
      <c r="EZ33" s="29">
        <f t="shared" si="89"/>
        <v>9</v>
      </c>
      <c r="FA33" s="29">
        <f t="shared" si="90"/>
        <v>7.083333333333333</v>
      </c>
      <c r="FB33" s="29">
        <f t="shared" si="91"/>
        <v>9.1666666666666661</v>
      </c>
      <c r="FC33" s="29">
        <f t="shared" si="92"/>
        <v>8.5833333333333339</v>
      </c>
      <c r="FD33" s="29">
        <f t="shared" si="93"/>
        <v>12.166666666666666</v>
      </c>
      <c r="FE33" s="29">
        <f t="shared" si="94"/>
        <v>8.0515873015873023</v>
      </c>
      <c r="FF33">
        <v>247</v>
      </c>
    </row>
    <row r="34" spans="1:162" x14ac:dyDescent="0.25">
      <c r="A34" s="17" t="s">
        <v>730</v>
      </c>
      <c r="B34" s="13">
        <v>0</v>
      </c>
      <c r="C34" s="13">
        <v>0</v>
      </c>
      <c r="D34" s="13">
        <v>0</v>
      </c>
      <c r="E34" s="13">
        <v>2</v>
      </c>
      <c r="F34" s="13">
        <v>0</v>
      </c>
      <c r="G34" s="13">
        <v>0</v>
      </c>
      <c r="H34" s="13">
        <v>1</v>
      </c>
      <c r="I34" s="13">
        <v>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5">
        <v>1</v>
      </c>
      <c r="W34" s="15">
        <v>0</v>
      </c>
      <c r="X34" s="2">
        <f t="shared" ref="X34:X68" si="95">B34/CQ34</f>
        <v>0</v>
      </c>
      <c r="Y34" s="2">
        <f t="shared" ref="Y34:Y68" si="96">C34/CR34</f>
        <v>0</v>
      </c>
      <c r="Z34" s="2">
        <f t="shared" ref="Z34:Z68" si="97">D34/CS34</f>
        <v>0</v>
      </c>
      <c r="AA34" s="2">
        <f t="shared" ref="AA34:AA68" si="98">E34/CT34</f>
        <v>4.0816326530612242E-2</v>
      </c>
      <c r="AB34" s="2">
        <f t="shared" ref="AB34:AB68" si="99">F34/CU34</f>
        <v>0</v>
      </c>
      <c r="AC34" s="2">
        <f t="shared" ref="AC34:AC68" si="100">G34/CV34</f>
        <v>0</v>
      </c>
      <c r="AD34" s="2">
        <f t="shared" ref="AD34:AD68" si="101">H34/CW34</f>
        <v>2.0408163265306121E-2</v>
      </c>
      <c r="AE34" s="2">
        <f t="shared" ref="AE34:AE68" si="102">I34/CX34</f>
        <v>2.4390243902439025E-2</v>
      </c>
      <c r="AF34" s="2">
        <f t="shared" ref="AF34:AF68" si="103">J34/CY34</f>
        <v>0</v>
      </c>
      <c r="AG34" s="2">
        <f t="shared" ref="AG34:AG68" si="104">K34/CZ34</f>
        <v>0</v>
      </c>
      <c r="AH34" s="2">
        <f t="shared" ref="AH34:AH68" si="105">L34/DA34</f>
        <v>0</v>
      </c>
      <c r="AI34" s="2">
        <f t="shared" ref="AI34:AI68" si="106">M34/DB34</f>
        <v>0</v>
      </c>
      <c r="AJ34" s="2">
        <f t="shared" ref="AJ34:AJ68" si="107">N34/DC34</f>
        <v>0</v>
      </c>
      <c r="AK34" s="2">
        <f t="shared" ref="AK34:AK68" si="108">O34/DD34</f>
        <v>0</v>
      </c>
      <c r="AL34" s="2">
        <f t="shared" ref="AL34:AL68" si="109">P34/DE34</f>
        <v>0</v>
      </c>
      <c r="AM34" s="2">
        <f t="shared" ref="AM34:AM68" si="110">Q34/DF34</f>
        <v>0</v>
      </c>
      <c r="AN34" s="2">
        <f t="shared" ref="AN34:AN68" si="111">R34/DG34</f>
        <v>0</v>
      </c>
      <c r="AO34" s="2">
        <f t="shared" ref="AO34:AO68" si="112">S34/DH34</f>
        <v>0</v>
      </c>
      <c r="AP34" s="2">
        <f t="shared" ref="AP34:AP68" si="113">T34/DI34</f>
        <v>0</v>
      </c>
      <c r="AQ34" s="2">
        <f t="shared" ref="AQ34:AQ68" si="114">U34/DJ34</f>
        <v>0</v>
      </c>
      <c r="AR34" s="2">
        <f t="shared" si="69"/>
        <v>0.02</v>
      </c>
      <c r="AS34" s="2">
        <f t="shared" si="70"/>
        <v>0</v>
      </c>
      <c r="AT34" s="15">
        <f t="shared" ref="AT34:AT68" si="115">B34/12</f>
        <v>0</v>
      </c>
      <c r="AU34" s="15">
        <f t="shared" ref="AU34:AU68" si="116">C34/12</f>
        <v>0</v>
      </c>
      <c r="AV34" s="15">
        <f t="shared" ref="AV34:AV68" si="117">D34/12</f>
        <v>0</v>
      </c>
      <c r="AW34" s="15">
        <f t="shared" ref="AW34:AW68" si="118">E34/12</f>
        <v>0.16666666666666666</v>
      </c>
      <c r="AX34" s="15">
        <f t="shared" ref="AX34:AX68" si="119">F34/12</f>
        <v>0</v>
      </c>
      <c r="AY34" s="15">
        <f t="shared" ref="AY34:AY68" si="120">G34/12</f>
        <v>0</v>
      </c>
      <c r="AZ34" s="15">
        <f t="shared" ref="AZ34:AZ68" si="121">H34/12</f>
        <v>8.3333333333333329E-2</v>
      </c>
      <c r="BA34" s="15">
        <f t="shared" ref="BA34:BA68" si="122">I34/12</f>
        <v>8.3333333333333329E-2</v>
      </c>
      <c r="BB34" s="15">
        <f t="shared" ref="BB34:BB68" si="123">J34/12</f>
        <v>0</v>
      </c>
      <c r="BC34" s="15">
        <f t="shared" ref="BC34:BC68" si="124">K34/12</f>
        <v>0</v>
      </c>
      <c r="BD34" s="15">
        <f t="shared" ref="BD34:BD68" si="125">L34/12</f>
        <v>0</v>
      </c>
      <c r="BE34" s="15">
        <f t="shared" ref="BE34:BE68" si="126">M34/12</f>
        <v>0</v>
      </c>
      <c r="BF34" s="15">
        <f t="shared" ref="BF34:BF68" si="127">N34/12</f>
        <v>0</v>
      </c>
      <c r="BG34" s="15">
        <f t="shared" ref="BG34:BG68" si="128">O34/12</f>
        <v>0</v>
      </c>
      <c r="BH34" s="15">
        <f t="shared" ref="BH34:BH68" si="129">P34/12</f>
        <v>0</v>
      </c>
      <c r="BI34" s="15">
        <f t="shared" ref="BI34:BI68" si="130">Q34/12</f>
        <v>0</v>
      </c>
      <c r="BJ34" s="15">
        <f t="shared" ref="BJ34:BJ68" si="131">R34/12</f>
        <v>0</v>
      </c>
      <c r="BK34" s="15">
        <f t="shared" ref="BK34:BK68" si="132">S34/12</f>
        <v>0</v>
      </c>
      <c r="BL34" s="15">
        <f t="shared" ref="BL34:BL68" si="133">T34/12</f>
        <v>0</v>
      </c>
      <c r="BM34" s="15">
        <f t="shared" ref="BM34:BM68" si="134">U34/12</f>
        <v>0</v>
      </c>
      <c r="BN34" s="15">
        <f t="shared" ref="BN34:BN68" si="135">V34/12</f>
        <v>8.3333333333333329E-2</v>
      </c>
      <c r="BO34" s="15">
        <f t="shared" ref="BO34:BO68" si="136">W34/6</f>
        <v>0</v>
      </c>
      <c r="BP34" s="2">
        <f t="shared" ref="BP34:BP68" si="137">B34/(CQ34/12)</f>
        <v>0</v>
      </c>
      <c r="BQ34" s="2">
        <f t="shared" ref="BQ34:BQ68" si="138">C34/(CR34/12)</f>
        <v>0</v>
      </c>
      <c r="BR34" s="2">
        <f t="shared" ref="BR34:BR68" si="139">D34/(CS34/12)</f>
        <v>0</v>
      </c>
      <c r="BS34" s="2">
        <f t="shared" ref="BS34:BS68" si="140">E34/(CT34/12)</f>
        <v>0.48979591836734698</v>
      </c>
      <c r="BT34" s="2">
        <f t="shared" ref="BT34:BT68" si="141">F34/(CU34/12)</f>
        <v>0</v>
      </c>
      <c r="BU34" s="2">
        <f t="shared" ref="BU34:BU68" si="142">G34/(CV34/12)</f>
        <v>0</v>
      </c>
      <c r="BV34" s="2">
        <f t="shared" ref="BV34:BV68" si="143">H34/(CW34/12)</f>
        <v>0.24489795918367349</v>
      </c>
      <c r="BW34" s="2">
        <f t="shared" ref="BW34:BW68" si="144">I34/(CX34/12)</f>
        <v>0.29268292682926833</v>
      </c>
      <c r="BX34" s="2">
        <f t="shared" ref="BX34:BX68" si="145">J34/(CY34/12)</f>
        <v>0</v>
      </c>
      <c r="BY34" s="2">
        <f t="shared" ref="BY34:BY68" si="146">K34/(CZ34/12)</f>
        <v>0</v>
      </c>
      <c r="BZ34" s="2">
        <f t="shared" ref="BZ34:BZ68" si="147">L34/(DA34/12)</f>
        <v>0</v>
      </c>
      <c r="CA34" s="2">
        <f t="shared" ref="CA34:CA68" si="148">M34/(DB34/12)</f>
        <v>0</v>
      </c>
      <c r="CB34" s="2">
        <f t="shared" ref="CB34:CB68" si="149">N34/(DC34/12)</f>
        <v>0</v>
      </c>
      <c r="CC34" s="2">
        <f t="shared" ref="CC34:CC68" si="150">O34/(DD34/12)</f>
        <v>0</v>
      </c>
      <c r="CD34" s="2">
        <f t="shared" ref="CD34:CD68" si="151">P34/(DE34/12)</f>
        <v>0</v>
      </c>
      <c r="CE34" s="2">
        <f t="shared" ref="CE34:CE68" si="152">Q34/(DF34/12)</f>
        <v>0</v>
      </c>
      <c r="CF34" s="2">
        <f t="shared" ref="CF34:CF68" si="153">R34/(DG34/12)</f>
        <v>0</v>
      </c>
      <c r="CG34" s="2">
        <f t="shared" ref="CG34:CG68" si="154">S34/(DH34/12)</f>
        <v>0</v>
      </c>
      <c r="CH34" s="2">
        <f t="shared" ref="CH34:CH68" si="155">T34/(DI34/12)</f>
        <v>0</v>
      </c>
      <c r="CI34" s="2">
        <f t="shared" ref="CI34:CI68" si="156">U34/(DJ34/12)</f>
        <v>0</v>
      </c>
      <c r="CJ34" s="2">
        <f t="shared" ref="CJ34:CJ68" si="157">V34/(DK34/12)</f>
        <v>0.24</v>
      </c>
      <c r="CK34" s="2">
        <f t="shared" ref="CK34:CK68" si="158">W34/(DL34/6)</f>
        <v>0</v>
      </c>
      <c r="CL34" s="26">
        <f t="shared" ref="CL34:CL68" si="159">AVERAGE($B34:$V34)/12</f>
        <v>1.984126984126984E-2</v>
      </c>
      <c r="CM34" s="27">
        <f t="shared" si="71"/>
        <v>5.3879310344827581E-3</v>
      </c>
      <c r="CN34" s="27">
        <f t="shared" ref="CN34:CN68" si="160">CL34/((AVERAGE(DM34:EH34)/1000))</f>
        <v>2.4253000956097393E-3</v>
      </c>
      <c r="CO34" s="27">
        <f t="shared" ref="CO34:CO68" si="161">BO34/FD34</f>
        <v>0</v>
      </c>
      <c r="CP34" s="27">
        <f t="shared" ref="CP34:CP68" si="162">BO34/(EH34/1000)</f>
        <v>0</v>
      </c>
      <c r="CQ34" s="17">
        <v>34</v>
      </c>
      <c r="CR34" s="17">
        <v>28</v>
      </c>
      <c r="CS34" s="17">
        <v>45</v>
      </c>
      <c r="CT34">
        <v>49</v>
      </c>
      <c r="CU34">
        <v>41</v>
      </c>
      <c r="CV34">
        <v>51</v>
      </c>
      <c r="CW34">
        <v>49</v>
      </c>
      <c r="CX34">
        <v>41</v>
      </c>
      <c r="CY34">
        <v>40</v>
      </c>
      <c r="CZ34">
        <v>33</v>
      </c>
      <c r="DA34">
        <v>46</v>
      </c>
      <c r="DB34">
        <v>58</v>
      </c>
      <c r="DC34">
        <v>42</v>
      </c>
      <c r="DD34">
        <v>45</v>
      </c>
      <c r="DE34">
        <v>46</v>
      </c>
      <c r="DF34">
        <v>41</v>
      </c>
      <c r="DG34">
        <v>41</v>
      </c>
      <c r="DH34">
        <v>36</v>
      </c>
      <c r="DI34">
        <v>53</v>
      </c>
      <c r="DJ34">
        <v>59</v>
      </c>
      <c r="DK34">
        <v>50</v>
      </c>
      <c r="DL34">
        <v>29</v>
      </c>
      <c r="DM34">
        <v>6703</v>
      </c>
      <c r="DN34">
        <v>7061</v>
      </c>
      <c r="DO34">
        <v>7162</v>
      </c>
      <c r="DP34">
        <v>7276</v>
      </c>
      <c r="DQ34">
        <v>7404</v>
      </c>
      <c r="DR34">
        <v>7665</v>
      </c>
      <c r="DS34">
        <v>8059</v>
      </c>
      <c r="DT34">
        <v>8127</v>
      </c>
      <c r="DU34">
        <v>8388</v>
      </c>
      <c r="DV34">
        <v>8478</v>
      </c>
      <c r="DW34">
        <v>8510</v>
      </c>
      <c r="DX34">
        <v>8864</v>
      </c>
      <c r="DY34">
        <v>8712</v>
      </c>
      <c r="DZ34">
        <v>8647</v>
      </c>
      <c r="EA34">
        <v>8632</v>
      </c>
      <c r="EB34">
        <v>8700</v>
      </c>
      <c r="EC34">
        <v>8649</v>
      </c>
      <c r="ED34">
        <v>8620</v>
      </c>
      <c r="EE34">
        <v>8651</v>
      </c>
      <c r="EF34">
        <v>8367</v>
      </c>
      <c r="EG34">
        <v>8613</v>
      </c>
      <c r="EH34">
        <v>8693</v>
      </c>
      <c r="EI34" s="29">
        <f t="shared" si="72"/>
        <v>2.8333333333333335</v>
      </c>
      <c r="EJ34" s="29">
        <f t="shared" si="73"/>
        <v>2.3333333333333335</v>
      </c>
      <c r="EK34" s="29">
        <f t="shared" si="74"/>
        <v>3.75</v>
      </c>
      <c r="EL34" s="29">
        <f t="shared" si="75"/>
        <v>4.083333333333333</v>
      </c>
      <c r="EM34" s="29">
        <f t="shared" si="76"/>
        <v>3.4166666666666665</v>
      </c>
      <c r="EN34" s="29">
        <f t="shared" si="77"/>
        <v>4.25</v>
      </c>
      <c r="EO34" s="29">
        <f t="shared" si="78"/>
        <v>4.083333333333333</v>
      </c>
      <c r="EP34" s="29">
        <f t="shared" si="79"/>
        <v>3.4166666666666665</v>
      </c>
      <c r="EQ34" s="29">
        <f t="shared" si="80"/>
        <v>3.3333333333333335</v>
      </c>
      <c r="ER34" s="29">
        <f t="shared" si="81"/>
        <v>2.75</v>
      </c>
      <c r="ES34" s="29">
        <f t="shared" si="82"/>
        <v>3.8333333333333335</v>
      </c>
      <c r="ET34" s="29">
        <f t="shared" si="83"/>
        <v>4.833333333333333</v>
      </c>
      <c r="EU34" s="29">
        <f t="shared" si="84"/>
        <v>3.5</v>
      </c>
      <c r="EV34" s="29">
        <f t="shared" si="85"/>
        <v>3.75</v>
      </c>
      <c r="EW34" s="29">
        <f t="shared" si="86"/>
        <v>3.8333333333333335</v>
      </c>
      <c r="EX34" s="29">
        <f t="shared" si="87"/>
        <v>3.4166666666666665</v>
      </c>
      <c r="EY34" s="29">
        <f t="shared" si="88"/>
        <v>3.4166666666666665</v>
      </c>
      <c r="EZ34" s="29">
        <f t="shared" si="89"/>
        <v>3</v>
      </c>
      <c r="FA34" s="29">
        <f t="shared" si="90"/>
        <v>4.416666666666667</v>
      </c>
      <c r="FB34" s="29">
        <f t="shared" si="91"/>
        <v>4.916666666666667</v>
      </c>
      <c r="FC34" s="29">
        <f t="shared" si="92"/>
        <v>4.166666666666667</v>
      </c>
      <c r="FD34" s="29">
        <f t="shared" si="93"/>
        <v>4.833333333333333</v>
      </c>
      <c r="FE34" s="29">
        <f t="shared" si="94"/>
        <v>3.6825396825396823</v>
      </c>
      <c r="FF34">
        <v>58</v>
      </c>
    </row>
    <row r="35" spans="1:162" x14ac:dyDescent="0.25">
      <c r="A35" s="17" t="s">
        <v>731</v>
      </c>
      <c r="B35" s="13">
        <v>48</v>
      </c>
      <c r="C35" s="13">
        <v>54</v>
      </c>
      <c r="D35" s="13">
        <v>87</v>
      </c>
      <c r="E35" s="13">
        <v>58</v>
      </c>
      <c r="F35" s="13">
        <v>81</v>
      </c>
      <c r="G35" s="13">
        <v>68</v>
      </c>
      <c r="H35" s="13">
        <v>58</v>
      </c>
      <c r="I35" s="13">
        <v>57</v>
      </c>
      <c r="J35" s="13">
        <v>83</v>
      </c>
      <c r="K35" s="13">
        <v>77</v>
      </c>
      <c r="L35" s="13">
        <v>69</v>
      </c>
      <c r="M35" s="13">
        <v>63</v>
      </c>
      <c r="N35" s="13">
        <v>48</v>
      </c>
      <c r="O35" s="13">
        <v>59</v>
      </c>
      <c r="P35" s="13">
        <v>37</v>
      </c>
      <c r="Q35" s="13">
        <v>31</v>
      </c>
      <c r="R35" s="13">
        <v>25</v>
      </c>
      <c r="S35" s="13">
        <v>31</v>
      </c>
      <c r="T35" s="13">
        <v>21</v>
      </c>
      <c r="U35" s="13">
        <v>17</v>
      </c>
      <c r="V35" s="15">
        <v>13</v>
      </c>
      <c r="W35" s="15">
        <v>16</v>
      </c>
      <c r="X35" s="2">
        <f t="shared" si="95"/>
        <v>1.8018018018018018E-2</v>
      </c>
      <c r="Y35" s="2">
        <f t="shared" si="96"/>
        <v>1.8940722553490004E-2</v>
      </c>
      <c r="Z35" s="2">
        <f t="shared" si="97"/>
        <v>2.8164454516024603E-2</v>
      </c>
      <c r="AA35" s="2">
        <f t="shared" si="98"/>
        <v>1.9410977242302542E-2</v>
      </c>
      <c r="AB35" s="2">
        <f t="shared" si="99"/>
        <v>2.8501055594651655E-2</v>
      </c>
      <c r="AC35" s="2">
        <f t="shared" si="100"/>
        <v>2.5138632162661736E-2</v>
      </c>
      <c r="AD35" s="2">
        <f t="shared" si="101"/>
        <v>1.9430485762144054E-2</v>
      </c>
      <c r="AE35" s="2">
        <f t="shared" si="102"/>
        <v>1.9282814614343707E-2</v>
      </c>
      <c r="AF35" s="2">
        <f t="shared" si="103"/>
        <v>2.8940027894002789E-2</v>
      </c>
      <c r="AG35" s="2">
        <f t="shared" si="104"/>
        <v>2.492716089349304E-2</v>
      </c>
      <c r="AH35" s="2">
        <f t="shared" si="105"/>
        <v>2.3263654753877275E-2</v>
      </c>
      <c r="AI35" s="2">
        <f t="shared" si="106"/>
        <v>2.0805812417437251E-2</v>
      </c>
      <c r="AJ35" s="2">
        <f t="shared" si="107"/>
        <v>1.646655231560892E-2</v>
      </c>
      <c r="AK35" s="2">
        <f t="shared" si="108"/>
        <v>2.0767335445265753E-2</v>
      </c>
      <c r="AL35" s="2">
        <f t="shared" si="109"/>
        <v>1.1772192173083042E-2</v>
      </c>
      <c r="AM35" s="2">
        <f t="shared" si="110"/>
        <v>9.4024871094934796E-3</v>
      </c>
      <c r="AN35" s="2">
        <f t="shared" si="111"/>
        <v>7.1265678449258839E-3</v>
      </c>
      <c r="AO35" s="2">
        <f t="shared" si="112"/>
        <v>8.5470085470085479E-3</v>
      </c>
      <c r="AP35" s="2">
        <f t="shared" si="113"/>
        <v>5.3970701619121047E-3</v>
      </c>
      <c r="AQ35" s="2">
        <f t="shared" si="114"/>
        <v>4.3103448275862068E-3</v>
      </c>
      <c r="AR35" s="2">
        <f t="shared" si="69"/>
        <v>3.163786809442687E-3</v>
      </c>
      <c r="AS35" s="2">
        <f t="shared" si="70"/>
        <v>6.1279203370356184E-3</v>
      </c>
      <c r="AT35" s="15">
        <f t="shared" si="115"/>
        <v>4</v>
      </c>
      <c r="AU35" s="15">
        <f t="shared" si="116"/>
        <v>4.5</v>
      </c>
      <c r="AV35" s="15">
        <f t="shared" si="117"/>
        <v>7.25</v>
      </c>
      <c r="AW35" s="15">
        <f t="shared" si="118"/>
        <v>4.833333333333333</v>
      </c>
      <c r="AX35" s="15">
        <f t="shared" si="119"/>
        <v>6.75</v>
      </c>
      <c r="AY35" s="15">
        <f t="shared" si="120"/>
        <v>5.666666666666667</v>
      </c>
      <c r="AZ35" s="15">
        <f t="shared" si="121"/>
        <v>4.833333333333333</v>
      </c>
      <c r="BA35" s="15">
        <f t="shared" si="122"/>
        <v>4.75</v>
      </c>
      <c r="BB35" s="15">
        <f t="shared" si="123"/>
        <v>6.916666666666667</v>
      </c>
      <c r="BC35" s="15">
        <f t="shared" si="124"/>
        <v>6.416666666666667</v>
      </c>
      <c r="BD35" s="15">
        <f t="shared" si="125"/>
        <v>5.75</v>
      </c>
      <c r="BE35" s="15">
        <f t="shared" si="126"/>
        <v>5.25</v>
      </c>
      <c r="BF35" s="15">
        <f t="shared" si="127"/>
        <v>4</v>
      </c>
      <c r="BG35" s="15">
        <f t="shared" si="128"/>
        <v>4.916666666666667</v>
      </c>
      <c r="BH35" s="15">
        <f t="shared" si="129"/>
        <v>3.0833333333333335</v>
      </c>
      <c r="BI35" s="15">
        <f t="shared" si="130"/>
        <v>2.5833333333333335</v>
      </c>
      <c r="BJ35" s="15">
        <f t="shared" si="131"/>
        <v>2.0833333333333335</v>
      </c>
      <c r="BK35" s="15">
        <f t="shared" si="132"/>
        <v>2.5833333333333335</v>
      </c>
      <c r="BL35" s="15">
        <f t="shared" si="133"/>
        <v>1.75</v>
      </c>
      <c r="BM35" s="15">
        <f t="shared" si="134"/>
        <v>1.4166666666666667</v>
      </c>
      <c r="BN35" s="15">
        <f t="shared" si="135"/>
        <v>1.0833333333333333</v>
      </c>
      <c r="BO35" s="15">
        <f t="shared" si="136"/>
        <v>2.6666666666666665</v>
      </c>
      <c r="BP35" s="2">
        <f t="shared" si="137"/>
        <v>0.21621621621621623</v>
      </c>
      <c r="BQ35" s="2">
        <f t="shared" si="138"/>
        <v>0.22728867064188002</v>
      </c>
      <c r="BR35" s="2">
        <f t="shared" si="139"/>
        <v>0.33797345419229524</v>
      </c>
      <c r="BS35" s="2">
        <f t="shared" si="140"/>
        <v>0.23293172690763053</v>
      </c>
      <c r="BT35" s="2">
        <f t="shared" si="141"/>
        <v>0.34201266713581985</v>
      </c>
      <c r="BU35" s="2">
        <f t="shared" si="142"/>
        <v>0.30166358595194087</v>
      </c>
      <c r="BV35" s="2">
        <f t="shared" si="143"/>
        <v>0.23316582914572864</v>
      </c>
      <c r="BW35" s="2">
        <f t="shared" si="144"/>
        <v>0.23139377537212449</v>
      </c>
      <c r="BX35" s="2">
        <f t="shared" si="145"/>
        <v>0.34728033472803349</v>
      </c>
      <c r="BY35" s="2">
        <f t="shared" si="146"/>
        <v>0.29912593072191646</v>
      </c>
      <c r="BZ35" s="2">
        <f t="shared" si="147"/>
        <v>0.2791638570465273</v>
      </c>
      <c r="CA35" s="2">
        <f t="shared" si="148"/>
        <v>0.24966974900924702</v>
      </c>
      <c r="CB35" s="2">
        <f t="shared" si="149"/>
        <v>0.19759862778730705</v>
      </c>
      <c r="CC35" s="2">
        <f t="shared" si="150"/>
        <v>0.249208025343189</v>
      </c>
      <c r="CD35" s="2">
        <f t="shared" si="151"/>
        <v>0.1412663060769965</v>
      </c>
      <c r="CE35" s="2">
        <f t="shared" si="152"/>
        <v>0.11282984531392175</v>
      </c>
      <c r="CF35" s="2">
        <f t="shared" si="153"/>
        <v>8.551881413911061E-2</v>
      </c>
      <c r="CG35" s="2">
        <f t="shared" si="154"/>
        <v>0.10256410256410256</v>
      </c>
      <c r="CH35" s="2">
        <f t="shared" si="155"/>
        <v>6.4764841942945253E-2</v>
      </c>
      <c r="CI35" s="2">
        <f t="shared" si="156"/>
        <v>5.1724137931034482E-2</v>
      </c>
      <c r="CJ35" s="2">
        <f t="shared" si="157"/>
        <v>3.7965441713312238E-2</v>
      </c>
      <c r="CK35" s="2">
        <f t="shared" si="158"/>
        <v>3.6767522022213707E-2</v>
      </c>
      <c r="CL35" s="26">
        <f t="shared" si="159"/>
        <v>4.3055555555555554</v>
      </c>
      <c r="CM35" s="27">
        <f t="shared" si="71"/>
        <v>1.6363526679335206E-2</v>
      </c>
      <c r="CN35" s="27">
        <f t="shared" si="160"/>
        <v>1.4927456849712658E-2</v>
      </c>
      <c r="CO35" s="27">
        <f t="shared" si="161"/>
        <v>6.1279203370356175E-3</v>
      </c>
      <c r="CP35" s="27">
        <f t="shared" si="162"/>
        <v>7.3502186230651693E-3</v>
      </c>
      <c r="CQ35" s="17">
        <v>2664</v>
      </c>
      <c r="CR35" s="17">
        <v>2851</v>
      </c>
      <c r="CS35" s="17">
        <v>3089</v>
      </c>
      <c r="CT35">
        <v>2988</v>
      </c>
      <c r="CU35">
        <v>2842</v>
      </c>
      <c r="CV35">
        <v>2705</v>
      </c>
      <c r="CW35">
        <v>2985</v>
      </c>
      <c r="CX35">
        <v>2956</v>
      </c>
      <c r="CY35">
        <v>2868</v>
      </c>
      <c r="CZ35">
        <v>3089</v>
      </c>
      <c r="DA35">
        <v>2966</v>
      </c>
      <c r="DB35">
        <v>3028</v>
      </c>
      <c r="DC35">
        <v>2915</v>
      </c>
      <c r="DD35">
        <v>2841</v>
      </c>
      <c r="DE35">
        <v>3143</v>
      </c>
      <c r="DF35">
        <v>3297</v>
      </c>
      <c r="DG35">
        <v>3508</v>
      </c>
      <c r="DH35">
        <v>3627</v>
      </c>
      <c r="DI35">
        <v>3891</v>
      </c>
      <c r="DJ35">
        <v>3944</v>
      </c>
      <c r="DK35">
        <v>4109</v>
      </c>
      <c r="DL35">
        <v>2611</v>
      </c>
      <c r="DM35">
        <v>204152</v>
      </c>
      <c r="DN35">
        <v>212823</v>
      </c>
      <c r="DO35">
        <v>223005</v>
      </c>
      <c r="DP35">
        <v>232394</v>
      </c>
      <c r="DQ35">
        <v>242714</v>
      </c>
      <c r="DR35">
        <v>254476</v>
      </c>
      <c r="DS35">
        <v>267334</v>
      </c>
      <c r="DT35">
        <v>280941</v>
      </c>
      <c r="DU35">
        <v>289885</v>
      </c>
      <c r="DV35">
        <v>292703</v>
      </c>
      <c r="DW35">
        <v>295165</v>
      </c>
      <c r="DX35">
        <v>297367</v>
      </c>
      <c r="DY35">
        <v>298509</v>
      </c>
      <c r="DZ35">
        <v>300314</v>
      </c>
      <c r="EA35">
        <v>304740</v>
      </c>
      <c r="EB35">
        <v>311436</v>
      </c>
      <c r="EC35">
        <v>318366</v>
      </c>
      <c r="ED35">
        <v>325887</v>
      </c>
      <c r="EE35">
        <v>333598</v>
      </c>
      <c r="EF35">
        <v>342356</v>
      </c>
      <c r="EG35">
        <v>354537</v>
      </c>
      <c r="EH35">
        <v>362801</v>
      </c>
      <c r="EI35" s="29">
        <f t="shared" si="72"/>
        <v>222</v>
      </c>
      <c r="EJ35" s="29">
        <f t="shared" si="73"/>
        <v>237.58333333333334</v>
      </c>
      <c r="EK35" s="29">
        <f t="shared" si="74"/>
        <v>257.41666666666669</v>
      </c>
      <c r="EL35" s="29">
        <f t="shared" si="75"/>
        <v>249</v>
      </c>
      <c r="EM35" s="29">
        <f t="shared" si="76"/>
        <v>236.83333333333334</v>
      </c>
      <c r="EN35" s="29">
        <f t="shared" si="77"/>
        <v>225.41666666666666</v>
      </c>
      <c r="EO35" s="29">
        <f t="shared" si="78"/>
        <v>248.75</v>
      </c>
      <c r="EP35" s="29">
        <f t="shared" si="79"/>
        <v>246.33333333333334</v>
      </c>
      <c r="EQ35" s="29">
        <f t="shared" si="80"/>
        <v>239</v>
      </c>
      <c r="ER35" s="29">
        <f t="shared" si="81"/>
        <v>257.41666666666669</v>
      </c>
      <c r="ES35" s="29">
        <f t="shared" si="82"/>
        <v>247.16666666666666</v>
      </c>
      <c r="ET35" s="29">
        <f t="shared" si="83"/>
        <v>252.33333333333334</v>
      </c>
      <c r="EU35" s="29">
        <f t="shared" si="84"/>
        <v>242.91666666666666</v>
      </c>
      <c r="EV35" s="29">
        <f t="shared" si="85"/>
        <v>236.75</v>
      </c>
      <c r="EW35" s="29">
        <f t="shared" si="86"/>
        <v>261.91666666666669</v>
      </c>
      <c r="EX35" s="29">
        <f t="shared" si="87"/>
        <v>274.75</v>
      </c>
      <c r="EY35" s="29">
        <f t="shared" si="88"/>
        <v>292.33333333333331</v>
      </c>
      <c r="EZ35" s="29">
        <f t="shared" si="89"/>
        <v>302.25</v>
      </c>
      <c r="FA35" s="29">
        <f t="shared" si="90"/>
        <v>324.25</v>
      </c>
      <c r="FB35" s="29">
        <f t="shared" si="91"/>
        <v>328.66666666666669</v>
      </c>
      <c r="FC35" s="29">
        <f t="shared" si="92"/>
        <v>342.41666666666669</v>
      </c>
      <c r="FD35" s="29">
        <f t="shared" si="93"/>
        <v>435.16666666666669</v>
      </c>
      <c r="FE35" s="29">
        <f t="shared" si="94"/>
        <v>263.11904761904765</v>
      </c>
      <c r="FF35">
        <v>1</v>
      </c>
    </row>
    <row r="36" spans="1:162" x14ac:dyDescent="0.25">
      <c r="A36" s="17" t="s">
        <v>732</v>
      </c>
      <c r="B36" s="13">
        <v>29</v>
      </c>
      <c r="C36" s="13">
        <v>19</v>
      </c>
      <c r="D36" s="13">
        <v>46</v>
      </c>
      <c r="E36" s="13">
        <v>36</v>
      </c>
      <c r="F36" s="13">
        <v>30</v>
      </c>
      <c r="G36" s="13">
        <v>24</v>
      </c>
      <c r="H36" s="13">
        <v>30</v>
      </c>
      <c r="I36" s="13">
        <v>27</v>
      </c>
      <c r="J36" s="13">
        <v>35</v>
      </c>
      <c r="K36" s="13">
        <v>42</v>
      </c>
      <c r="L36" s="13">
        <v>25</v>
      </c>
      <c r="M36" s="13">
        <v>109</v>
      </c>
      <c r="N36" s="13">
        <v>124</v>
      </c>
      <c r="O36" s="13">
        <v>106</v>
      </c>
      <c r="P36" s="13">
        <v>44</v>
      </c>
      <c r="Q36" s="13">
        <v>75</v>
      </c>
      <c r="R36" s="13">
        <v>70</v>
      </c>
      <c r="S36" s="13">
        <v>25</v>
      </c>
      <c r="T36" s="13">
        <v>58</v>
      </c>
      <c r="U36" s="13">
        <v>34</v>
      </c>
      <c r="V36" s="15">
        <v>53</v>
      </c>
      <c r="W36" s="15">
        <v>71</v>
      </c>
      <c r="X36" s="2">
        <f t="shared" si="95"/>
        <v>5.6907378335949764E-3</v>
      </c>
      <c r="Y36" s="2">
        <f t="shared" si="96"/>
        <v>3.7631214101802339E-3</v>
      </c>
      <c r="Z36" s="2">
        <f t="shared" si="97"/>
        <v>8.707173954192694E-3</v>
      </c>
      <c r="AA36" s="2">
        <f t="shared" si="98"/>
        <v>6.9484655471916618E-3</v>
      </c>
      <c r="AB36" s="2">
        <f t="shared" si="99"/>
        <v>5.8422590068159686E-3</v>
      </c>
      <c r="AC36" s="2">
        <f t="shared" si="100"/>
        <v>4.5180722891566263E-3</v>
      </c>
      <c r="AD36" s="2">
        <f t="shared" si="101"/>
        <v>5.136106831022085E-3</v>
      </c>
      <c r="AE36" s="2">
        <f t="shared" si="102"/>
        <v>4.5585007597501266E-3</v>
      </c>
      <c r="AF36" s="2">
        <f t="shared" si="103"/>
        <v>6.0199518403852769E-3</v>
      </c>
      <c r="AG36" s="2">
        <f t="shared" si="104"/>
        <v>7.4270557029177718E-3</v>
      </c>
      <c r="AH36" s="2">
        <f t="shared" si="105"/>
        <v>4.4122837980938934E-3</v>
      </c>
      <c r="AI36" s="2">
        <f t="shared" si="106"/>
        <v>1.8319327731092436E-2</v>
      </c>
      <c r="AJ36" s="2">
        <f t="shared" si="107"/>
        <v>2.0756611985269503E-2</v>
      </c>
      <c r="AK36" s="2">
        <f t="shared" si="108"/>
        <v>1.7836109708901229E-2</v>
      </c>
      <c r="AL36" s="2">
        <f t="shared" si="109"/>
        <v>6.9532237673830596E-3</v>
      </c>
      <c r="AM36" s="2">
        <f t="shared" si="110"/>
        <v>1.1572288227125443E-2</v>
      </c>
      <c r="AN36" s="2">
        <f t="shared" si="111"/>
        <v>1.0174418604651164E-2</v>
      </c>
      <c r="AO36" s="2">
        <f t="shared" si="112"/>
        <v>3.5971223021582736E-3</v>
      </c>
      <c r="AP36" s="2">
        <f t="shared" si="113"/>
        <v>7.8367788136738271E-3</v>
      </c>
      <c r="AQ36" s="2">
        <f t="shared" si="114"/>
        <v>4.6283691805063983E-3</v>
      </c>
      <c r="AR36" s="2">
        <f t="shared" si="69"/>
        <v>7.0068746694870437E-3</v>
      </c>
      <c r="AS36" s="2">
        <f t="shared" si="70"/>
        <v>1.4211369095276221E-2</v>
      </c>
      <c r="AT36" s="15">
        <f t="shared" si="115"/>
        <v>2.4166666666666665</v>
      </c>
      <c r="AU36" s="15">
        <f t="shared" si="116"/>
        <v>1.5833333333333333</v>
      </c>
      <c r="AV36" s="15">
        <f t="shared" si="117"/>
        <v>3.8333333333333335</v>
      </c>
      <c r="AW36" s="15">
        <f t="shared" si="118"/>
        <v>3</v>
      </c>
      <c r="AX36" s="15">
        <f t="shared" si="119"/>
        <v>2.5</v>
      </c>
      <c r="AY36" s="15">
        <f t="shared" si="120"/>
        <v>2</v>
      </c>
      <c r="AZ36" s="15">
        <f t="shared" si="121"/>
        <v>2.5</v>
      </c>
      <c r="BA36" s="15">
        <f t="shared" si="122"/>
        <v>2.25</v>
      </c>
      <c r="BB36" s="15">
        <f t="shared" si="123"/>
        <v>2.9166666666666665</v>
      </c>
      <c r="BC36" s="15">
        <f t="shared" si="124"/>
        <v>3.5</v>
      </c>
      <c r="BD36" s="15">
        <f t="shared" si="125"/>
        <v>2.0833333333333335</v>
      </c>
      <c r="BE36" s="15">
        <f t="shared" si="126"/>
        <v>9.0833333333333339</v>
      </c>
      <c r="BF36" s="15">
        <f t="shared" si="127"/>
        <v>10.333333333333334</v>
      </c>
      <c r="BG36" s="15">
        <f t="shared" si="128"/>
        <v>8.8333333333333339</v>
      </c>
      <c r="BH36" s="15">
        <f t="shared" si="129"/>
        <v>3.6666666666666665</v>
      </c>
      <c r="BI36" s="15">
        <f t="shared" si="130"/>
        <v>6.25</v>
      </c>
      <c r="BJ36" s="15">
        <f t="shared" si="131"/>
        <v>5.833333333333333</v>
      </c>
      <c r="BK36" s="15">
        <f t="shared" si="132"/>
        <v>2.0833333333333335</v>
      </c>
      <c r="BL36" s="15">
        <f t="shared" si="133"/>
        <v>4.833333333333333</v>
      </c>
      <c r="BM36" s="15">
        <f t="shared" si="134"/>
        <v>2.8333333333333335</v>
      </c>
      <c r="BN36" s="15">
        <f t="shared" si="135"/>
        <v>4.416666666666667</v>
      </c>
      <c r="BO36" s="15">
        <f t="shared" si="136"/>
        <v>11.833333333333334</v>
      </c>
      <c r="BP36" s="2">
        <f t="shared" si="137"/>
        <v>6.8288854003139721E-2</v>
      </c>
      <c r="BQ36" s="2">
        <f t="shared" si="138"/>
        <v>4.5157456922162803E-2</v>
      </c>
      <c r="BR36" s="2">
        <f t="shared" si="139"/>
        <v>0.10448608745031232</v>
      </c>
      <c r="BS36" s="2">
        <f t="shared" si="140"/>
        <v>8.3381586566299945E-2</v>
      </c>
      <c r="BT36" s="2">
        <f t="shared" si="141"/>
        <v>7.0107108081791616E-2</v>
      </c>
      <c r="BU36" s="2">
        <f t="shared" si="142"/>
        <v>5.4216867469879519E-2</v>
      </c>
      <c r="BV36" s="2">
        <f t="shared" si="143"/>
        <v>6.1633281972265024E-2</v>
      </c>
      <c r="BW36" s="2">
        <f t="shared" si="144"/>
        <v>5.4702009117001522E-2</v>
      </c>
      <c r="BX36" s="2">
        <f t="shared" si="145"/>
        <v>7.223942208462332E-2</v>
      </c>
      <c r="BY36" s="2">
        <f t="shared" si="146"/>
        <v>8.9124668435013266E-2</v>
      </c>
      <c r="BZ36" s="2">
        <f t="shared" si="147"/>
        <v>5.2947405577126717E-2</v>
      </c>
      <c r="CA36" s="2">
        <f t="shared" si="148"/>
        <v>0.21983193277310925</v>
      </c>
      <c r="CB36" s="2">
        <f t="shared" si="149"/>
        <v>0.24907934382323402</v>
      </c>
      <c r="CC36" s="2">
        <f t="shared" si="150"/>
        <v>0.21403331650681473</v>
      </c>
      <c r="CD36" s="2">
        <f t="shared" si="151"/>
        <v>8.3438685208596708E-2</v>
      </c>
      <c r="CE36" s="2">
        <f t="shared" si="152"/>
        <v>0.13886745872550532</v>
      </c>
      <c r="CF36" s="2">
        <f t="shared" si="153"/>
        <v>0.12209302325581395</v>
      </c>
      <c r="CG36" s="2">
        <f t="shared" si="154"/>
        <v>4.3165467625899283E-2</v>
      </c>
      <c r="CH36" s="2">
        <f t="shared" si="155"/>
        <v>9.4041345764085932E-2</v>
      </c>
      <c r="CI36" s="2">
        <f t="shared" si="156"/>
        <v>5.5540430166076779E-2</v>
      </c>
      <c r="CJ36" s="2">
        <f t="shared" si="157"/>
        <v>8.4082496033844517E-2</v>
      </c>
      <c r="CK36" s="2">
        <f t="shared" si="158"/>
        <v>8.5268214571657328E-2</v>
      </c>
      <c r="CL36" s="26">
        <f t="shared" si="159"/>
        <v>4.1309523809523805</v>
      </c>
      <c r="CM36" s="27">
        <f t="shared" si="71"/>
        <v>8.211592465213139E-3</v>
      </c>
      <c r="CN36" s="27">
        <f t="shared" si="160"/>
        <v>6.8606225965578251E-3</v>
      </c>
      <c r="CO36" s="27">
        <f t="shared" si="161"/>
        <v>1.4211369095276222E-2</v>
      </c>
      <c r="CP36" s="27">
        <f t="shared" si="162"/>
        <v>1.5744671980826096E-2</v>
      </c>
      <c r="CQ36" s="17">
        <v>5096</v>
      </c>
      <c r="CR36" s="17">
        <v>5049</v>
      </c>
      <c r="CS36" s="17">
        <v>5283</v>
      </c>
      <c r="CT36">
        <v>5181</v>
      </c>
      <c r="CU36">
        <v>5135</v>
      </c>
      <c r="CV36">
        <v>5312</v>
      </c>
      <c r="CW36">
        <v>5841</v>
      </c>
      <c r="CX36">
        <v>5923</v>
      </c>
      <c r="CY36">
        <v>5814</v>
      </c>
      <c r="CZ36">
        <v>5655</v>
      </c>
      <c r="DA36">
        <v>5666</v>
      </c>
      <c r="DB36">
        <v>5950</v>
      </c>
      <c r="DC36">
        <v>5974</v>
      </c>
      <c r="DD36">
        <v>5943</v>
      </c>
      <c r="DE36">
        <v>6328</v>
      </c>
      <c r="DF36">
        <v>6481</v>
      </c>
      <c r="DG36">
        <v>6880</v>
      </c>
      <c r="DH36">
        <v>6950</v>
      </c>
      <c r="DI36">
        <v>7401</v>
      </c>
      <c r="DJ36">
        <v>7346</v>
      </c>
      <c r="DK36">
        <v>7564</v>
      </c>
      <c r="DL36">
        <v>4996</v>
      </c>
      <c r="DM36">
        <v>430644</v>
      </c>
      <c r="DN36">
        <v>444151</v>
      </c>
      <c r="DO36">
        <v>461222</v>
      </c>
      <c r="DP36">
        <v>478837</v>
      </c>
      <c r="DQ36">
        <v>498353</v>
      </c>
      <c r="DR36">
        <v>523477</v>
      </c>
      <c r="DS36">
        <v>553337</v>
      </c>
      <c r="DT36">
        <v>580801</v>
      </c>
      <c r="DU36">
        <v>601056</v>
      </c>
      <c r="DV36">
        <v>609454</v>
      </c>
      <c r="DW36">
        <v>613549</v>
      </c>
      <c r="DX36">
        <v>620039</v>
      </c>
      <c r="DY36">
        <v>628356</v>
      </c>
      <c r="DZ36">
        <v>639878</v>
      </c>
      <c r="EA36">
        <v>645271</v>
      </c>
      <c r="EB36">
        <v>656466</v>
      </c>
      <c r="EC36">
        <v>669297</v>
      </c>
      <c r="ED36">
        <v>684465</v>
      </c>
      <c r="EE36">
        <v>700837</v>
      </c>
      <c r="EF36">
        <v>721053</v>
      </c>
      <c r="EG36">
        <v>734630</v>
      </c>
      <c r="EH36">
        <v>751577</v>
      </c>
      <c r="EI36" s="29">
        <f t="shared" si="72"/>
        <v>424.66666666666669</v>
      </c>
      <c r="EJ36" s="29">
        <f t="shared" si="73"/>
        <v>420.75</v>
      </c>
      <c r="EK36" s="29">
        <f t="shared" si="74"/>
        <v>440.25</v>
      </c>
      <c r="EL36" s="29">
        <f t="shared" si="75"/>
        <v>431.75</v>
      </c>
      <c r="EM36" s="29">
        <f t="shared" si="76"/>
        <v>427.91666666666669</v>
      </c>
      <c r="EN36" s="29">
        <f t="shared" si="77"/>
        <v>442.66666666666669</v>
      </c>
      <c r="EO36" s="29">
        <f t="shared" si="78"/>
        <v>486.75</v>
      </c>
      <c r="EP36" s="29">
        <f t="shared" si="79"/>
        <v>493.58333333333331</v>
      </c>
      <c r="EQ36" s="29">
        <f t="shared" si="80"/>
        <v>484.5</v>
      </c>
      <c r="ER36" s="29">
        <f t="shared" si="81"/>
        <v>471.25</v>
      </c>
      <c r="ES36" s="29">
        <f t="shared" si="82"/>
        <v>472.16666666666669</v>
      </c>
      <c r="ET36" s="29">
        <f t="shared" si="83"/>
        <v>495.83333333333331</v>
      </c>
      <c r="EU36" s="29">
        <f t="shared" si="84"/>
        <v>497.83333333333331</v>
      </c>
      <c r="EV36" s="29">
        <f t="shared" si="85"/>
        <v>495.25</v>
      </c>
      <c r="EW36" s="29">
        <f t="shared" si="86"/>
        <v>527.33333333333337</v>
      </c>
      <c r="EX36" s="29">
        <f t="shared" si="87"/>
        <v>540.08333333333337</v>
      </c>
      <c r="EY36" s="29">
        <f t="shared" si="88"/>
        <v>573.33333333333337</v>
      </c>
      <c r="EZ36" s="29">
        <f t="shared" si="89"/>
        <v>579.16666666666663</v>
      </c>
      <c r="FA36" s="29">
        <f t="shared" si="90"/>
        <v>616.75</v>
      </c>
      <c r="FB36" s="29">
        <f t="shared" si="91"/>
        <v>612.16666666666663</v>
      </c>
      <c r="FC36" s="29">
        <f t="shared" si="92"/>
        <v>630.33333333333337</v>
      </c>
      <c r="FD36" s="29">
        <f t="shared" si="93"/>
        <v>832.66666666666663</v>
      </c>
      <c r="FE36" s="29">
        <f t="shared" si="94"/>
        <v>503.06349206349205</v>
      </c>
      <c r="FF36">
        <v>0</v>
      </c>
    </row>
    <row r="37" spans="1:162" x14ac:dyDescent="0.25">
      <c r="A37" s="17" t="s">
        <v>733</v>
      </c>
      <c r="B37" s="13">
        <v>40</v>
      </c>
      <c r="C37" s="13">
        <v>41</v>
      </c>
      <c r="D37" s="13">
        <v>31</v>
      </c>
      <c r="E37" s="13">
        <v>45</v>
      </c>
      <c r="F37" s="13">
        <v>25</v>
      </c>
      <c r="G37" s="13">
        <v>25</v>
      </c>
      <c r="H37" s="13">
        <v>29</v>
      </c>
      <c r="I37" s="13">
        <v>36</v>
      </c>
      <c r="J37" s="13">
        <v>27</v>
      </c>
      <c r="K37" s="13">
        <v>27</v>
      </c>
      <c r="L37" s="13">
        <v>26</v>
      </c>
      <c r="M37" s="13">
        <v>39</v>
      </c>
      <c r="N37" s="13">
        <v>39</v>
      </c>
      <c r="O37" s="13">
        <v>27</v>
      </c>
      <c r="P37" s="13">
        <v>18</v>
      </c>
      <c r="Q37" s="13">
        <v>22</v>
      </c>
      <c r="R37" s="13">
        <v>40</v>
      </c>
      <c r="S37" s="13">
        <v>33</v>
      </c>
      <c r="T37" s="13">
        <v>25</v>
      </c>
      <c r="U37" s="13">
        <v>38</v>
      </c>
      <c r="V37" s="15">
        <v>36</v>
      </c>
      <c r="W37" s="15">
        <v>36</v>
      </c>
      <c r="X37" s="2">
        <f t="shared" si="95"/>
        <v>2.0294266869609334E-2</v>
      </c>
      <c r="Y37" s="2">
        <f t="shared" si="96"/>
        <v>1.9912578921806701E-2</v>
      </c>
      <c r="Z37" s="2">
        <f t="shared" si="97"/>
        <v>1.6120644825793031E-2</v>
      </c>
      <c r="AA37" s="2">
        <f t="shared" si="98"/>
        <v>2.2750252780586452E-2</v>
      </c>
      <c r="AB37" s="2">
        <f t="shared" si="99"/>
        <v>1.2683916793505834E-2</v>
      </c>
      <c r="AC37" s="2">
        <f t="shared" si="100"/>
        <v>1.3412017167381975E-2</v>
      </c>
      <c r="AD37" s="2">
        <f t="shared" si="101"/>
        <v>1.4271653543307087E-2</v>
      </c>
      <c r="AE37" s="2">
        <f t="shared" si="102"/>
        <v>1.8018018018018018E-2</v>
      </c>
      <c r="AF37" s="2">
        <f t="shared" si="103"/>
        <v>1.3650151668351871E-2</v>
      </c>
      <c r="AG37" s="2">
        <f t="shared" si="104"/>
        <v>1.2778040700425935E-2</v>
      </c>
      <c r="AH37" s="2">
        <f t="shared" si="105"/>
        <v>1.2246820536975978E-2</v>
      </c>
      <c r="AI37" s="2">
        <f t="shared" si="106"/>
        <v>1.8047200370198982E-2</v>
      </c>
      <c r="AJ37" s="2">
        <f t="shared" si="107"/>
        <v>1.7719218537028625E-2</v>
      </c>
      <c r="AK37" s="2">
        <f t="shared" si="108"/>
        <v>1.1484474691620587E-2</v>
      </c>
      <c r="AL37" s="2">
        <f t="shared" si="109"/>
        <v>7.556675062972292E-3</v>
      </c>
      <c r="AM37" s="2">
        <f t="shared" si="110"/>
        <v>9.2553639040807746E-3</v>
      </c>
      <c r="AN37" s="2">
        <f t="shared" si="111"/>
        <v>1.6339869281045753E-2</v>
      </c>
      <c r="AO37" s="2">
        <f t="shared" si="112"/>
        <v>1.3436482084690555E-2</v>
      </c>
      <c r="AP37" s="2">
        <f t="shared" si="113"/>
        <v>9.2284976005906245E-3</v>
      </c>
      <c r="AQ37" s="2">
        <f t="shared" si="114"/>
        <v>1.4274981217129978E-2</v>
      </c>
      <c r="AR37" s="2">
        <f t="shared" si="69"/>
        <v>1.2662680267323249E-2</v>
      </c>
      <c r="AS37" s="2">
        <f t="shared" si="70"/>
        <v>1.9375672766415501E-2</v>
      </c>
      <c r="AT37" s="15">
        <f t="shared" si="115"/>
        <v>3.3333333333333335</v>
      </c>
      <c r="AU37" s="15">
        <f t="shared" si="116"/>
        <v>3.4166666666666665</v>
      </c>
      <c r="AV37" s="15">
        <f t="shared" si="117"/>
        <v>2.5833333333333335</v>
      </c>
      <c r="AW37" s="15">
        <f t="shared" si="118"/>
        <v>3.75</v>
      </c>
      <c r="AX37" s="15">
        <f t="shared" si="119"/>
        <v>2.0833333333333335</v>
      </c>
      <c r="AY37" s="15">
        <f t="shared" si="120"/>
        <v>2.0833333333333335</v>
      </c>
      <c r="AZ37" s="15">
        <f t="shared" si="121"/>
        <v>2.4166666666666665</v>
      </c>
      <c r="BA37" s="15">
        <f t="shared" si="122"/>
        <v>3</v>
      </c>
      <c r="BB37" s="15">
        <f t="shared" si="123"/>
        <v>2.25</v>
      </c>
      <c r="BC37" s="15">
        <f t="shared" si="124"/>
        <v>2.25</v>
      </c>
      <c r="BD37" s="15">
        <f t="shared" si="125"/>
        <v>2.1666666666666665</v>
      </c>
      <c r="BE37" s="15">
        <f t="shared" si="126"/>
        <v>3.25</v>
      </c>
      <c r="BF37" s="15">
        <f t="shared" si="127"/>
        <v>3.25</v>
      </c>
      <c r="BG37" s="15">
        <f t="shared" si="128"/>
        <v>2.25</v>
      </c>
      <c r="BH37" s="15">
        <f t="shared" si="129"/>
        <v>1.5</v>
      </c>
      <c r="BI37" s="15">
        <f t="shared" si="130"/>
        <v>1.8333333333333333</v>
      </c>
      <c r="BJ37" s="15">
        <f t="shared" si="131"/>
        <v>3.3333333333333335</v>
      </c>
      <c r="BK37" s="15">
        <f t="shared" si="132"/>
        <v>2.75</v>
      </c>
      <c r="BL37" s="15">
        <f t="shared" si="133"/>
        <v>2.0833333333333335</v>
      </c>
      <c r="BM37" s="15">
        <f t="shared" si="134"/>
        <v>3.1666666666666665</v>
      </c>
      <c r="BN37" s="15">
        <f t="shared" si="135"/>
        <v>3</v>
      </c>
      <c r="BO37" s="15">
        <f t="shared" si="136"/>
        <v>6</v>
      </c>
      <c r="BP37" s="2">
        <f t="shared" si="137"/>
        <v>0.24353120243531201</v>
      </c>
      <c r="BQ37" s="2">
        <f t="shared" si="138"/>
        <v>0.23895094706168041</v>
      </c>
      <c r="BR37" s="2">
        <f t="shared" si="139"/>
        <v>0.19344773790951639</v>
      </c>
      <c r="BS37" s="2">
        <f t="shared" si="140"/>
        <v>0.27300303336703741</v>
      </c>
      <c r="BT37" s="2">
        <f t="shared" si="141"/>
        <v>0.15220700152207001</v>
      </c>
      <c r="BU37" s="2">
        <f t="shared" si="142"/>
        <v>0.16094420600858367</v>
      </c>
      <c r="BV37" s="2">
        <f t="shared" si="143"/>
        <v>0.17125984251968504</v>
      </c>
      <c r="BW37" s="2">
        <f t="shared" si="144"/>
        <v>0.21621621621621623</v>
      </c>
      <c r="BX37" s="2">
        <f t="shared" si="145"/>
        <v>0.16380182002022245</v>
      </c>
      <c r="BY37" s="2">
        <f t="shared" si="146"/>
        <v>0.15333648840511122</v>
      </c>
      <c r="BZ37" s="2">
        <f t="shared" si="147"/>
        <v>0.14696184644371174</v>
      </c>
      <c r="CA37" s="2">
        <f t="shared" si="148"/>
        <v>0.21656640444238778</v>
      </c>
      <c r="CB37" s="2">
        <f t="shared" si="149"/>
        <v>0.2126306224443435</v>
      </c>
      <c r="CC37" s="2">
        <f t="shared" si="150"/>
        <v>0.13781369629944706</v>
      </c>
      <c r="CD37" s="2">
        <f t="shared" si="151"/>
        <v>9.06801007556675E-2</v>
      </c>
      <c r="CE37" s="2">
        <f t="shared" si="152"/>
        <v>0.11106436684896928</v>
      </c>
      <c r="CF37" s="2">
        <f t="shared" si="153"/>
        <v>0.19607843137254902</v>
      </c>
      <c r="CG37" s="2">
        <f t="shared" si="154"/>
        <v>0.16123778501628666</v>
      </c>
      <c r="CH37" s="2">
        <f t="shared" si="155"/>
        <v>0.11074197120708748</v>
      </c>
      <c r="CI37" s="2">
        <f t="shared" si="156"/>
        <v>0.17129977460555973</v>
      </c>
      <c r="CJ37" s="2">
        <f t="shared" si="157"/>
        <v>0.15195216320787902</v>
      </c>
      <c r="CK37" s="2">
        <f t="shared" si="158"/>
        <v>0.116254036598493</v>
      </c>
      <c r="CL37" s="26">
        <f t="shared" si="159"/>
        <v>2.6547619047619047</v>
      </c>
      <c r="CM37" s="27">
        <f t="shared" si="71"/>
        <v>1.4356223175965665E-2</v>
      </c>
      <c r="CN37" s="27">
        <f t="shared" si="160"/>
        <v>9.7696804796725944E-3</v>
      </c>
      <c r="CO37" s="27">
        <f t="shared" si="161"/>
        <v>1.9375672766415501E-2</v>
      </c>
      <c r="CP37" s="27">
        <f t="shared" si="162"/>
        <v>2.0076424254997356E-2</v>
      </c>
      <c r="CQ37" s="17">
        <v>1971</v>
      </c>
      <c r="CR37" s="17">
        <v>2059</v>
      </c>
      <c r="CS37" s="17">
        <v>1923</v>
      </c>
      <c r="CT37">
        <v>1978</v>
      </c>
      <c r="CU37">
        <v>1971</v>
      </c>
      <c r="CV37">
        <v>1864</v>
      </c>
      <c r="CW37">
        <v>2032</v>
      </c>
      <c r="CX37">
        <v>1998</v>
      </c>
      <c r="CY37">
        <v>1978</v>
      </c>
      <c r="CZ37">
        <v>2113</v>
      </c>
      <c r="DA37">
        <v>2123</v>
      </c>
      <c r="DB37">
        <v>2161</v>
      </c>
      <c r="DC37">
        <v>2201</v>
      </c>
      <c r="DD37">
        <v>2351</v>
      </c>
      <c r="DE37">
        <v>2382</v>
      </c>
      <c r="DF37">
        <v>2377</v>
      </c>
      <c r="DG37">
        <v>2448</v>
      </c>
      <c r="DH37">
        <v>2456</v>
      </c>
      <c r="DI37">
        <v>2709</v>
      </c>
      <c r="DJ37">
        <v>2662</v>
      </c>
      <c r="DK37">
        <v>2843</v>
      </c>
      <c r="DL37">
        <v>1858</v>
      </c>
      <c r="DM37">
        <v>236658</v>
      </c>
      <c r="DN37">
        <v>240631</v>
      </c>
      <c r="DO37">
        <v>243776</v>
      </c>
      <c r="DP37">
        <v>247804</v>
      </c>
      <c r="DQ37">
        <v>254126</v>
      </c>
      <c r="DR37">
        <v>259944</v>
      </c>
      <c r="DS37">
        <v>264979</v>
      </c>
      <c r="DT37">
        <v>268284</v>
      </c>
      <c r="DU37">
        <v>271291</v>
      </c>
      <c r="DV37">
        <v>273544</v>
      </c>
      <c r="DW37">
        <v>274526</v>
      </c>
      <c r="DX37">
        <v>275734</v>
      </c>
      <c r="DY37">
        <v>276621</v>
      </c>
      <c r="DZ37">
        <v>277824</v>
      </c>
      <c r="EA37">
        <v>278909</v>
      </c>
      <c r="EB37">
        <v>282109</v>
      </c>
      <c r="EC37">
        <v>285233</v>
      </c>
      <c r="ED37">
        <v>288495</v>
      </c>
      <c r="EE37">
        <v>291879</v>
      </c>
      <c r="EF37">
        <v>290223</v>
      </c>
      <c r="EG37">
        <v>296717</v>
      </c>
      <c r="EH37">
        <v>298858</v>
      </c>
      <c r="EI37" s="29">
        <f t="shared" si="72"/>
        <v>164.25</v>
      </c>
      <c r="EJ37" s="29">
        <f t="shared" si="73"/>
        <v>171.58333333333334</v>
      </c>
      <c r="EK37" s="29">
        <f t="shared" si="74"/>
        <v>160.25</v>
      </c>
      <c r="EL37" s="29">
        <f t="shared" si="75"/>
        <v>164.83333333333334</v>
      </c>
      <c r="EM37" s="29">
        <f t="shared" si="76"/>
        <v>164.25</v>
      </c>
      <c r="EN37" s="29">
        <f t="shared" si="77"/>
        <v>155.33333333333334</v>
      </c>
      <c r="EO37" s="29">
        <f t="shared" si="78"/>
        <v>169.33333333333334</v>
      </c>
      <c r="EP37" s="29">
        <f t="shared" si="79"/>
        <v>166.5</v>
      </c>
      <c r="EQ37" s="29">
        <f t="shared" si="80"/>
        <v>164.83333333333334</v>
      </c>
      <c r="ER37" s="29">
        <f t="shared" si="81"/>
        <v>176.08333333333334</v>
      </c>
      <c r="ES37" s="29">
        <f t="shared" si="82"/>
        <v>176.91666666666666</v>
      </c>
      <c r="ET37" s="29">
        <f t="shared" si="83"/>
        <v>180.08333333333334</v>
      </c>
      <c r="EU37" s="29">
        <f t="shared" si="84"/>
        <v>183.41666666666666</v>
      </c>
      <c r="EV37" s="29">
        <f t="shared" si="85"/>
        <v>195.91666666666666</v>
      </c>
      <c r="EW37" s="29">
        <f t="shared" si="86"/>
        <v>198.5</v>
      </c>
      <c r="EX37" s="29">
        <f t="shared" si="87"/>
        <v>198.08333333333334</v>
      </c>
      <c r="EY37" s="29">
        <f t="shared" si="88"/>
        <v>204</v>
      </c>
      <c r="EZ37" s="29">
        <f t="shared" si="89"/>
        <v>204.66666666666666</v>
      </c>
      <c r="FA37" s="29">
        <f t="shared" si="90"/>
        <v>225.75</v>
      </c>
      <c r="FB37" s="29">
        <f t="shared" si="91"/>
        <v>221.83333333333334</v>
      </c>
      <c r="FC37" s="29">
        <f t="shared" si="92"/>
        <v>236.91666666666666</v>
      </c>
      <c r="FD37" s="29">
        <f t="shared" si="93"/>
        <v>309.66666666666669</v>
      </c>
      <c r="FE37" s="29">
        <f t="shared" si="94"/>
        <v>184.92063492063494</v>
      </c>
      <c r="FF37">
        <v>167</v>
      </c>
    </row>
    <row r="38" spans="1:162" x14ac:dyDescent="0.25">
      <c r="A38" s="17" t="s">
        <v>734</v>
      </c>
      <c r="B38" s="13">
        <v>13</v>
      </c>
      <c r="C38" s="13">
        <v>16</v>
      </c>
      <c r="D38" s="13">
        <v>14</v>
      </c>
      <c r="E38" s="13">
        <v>12</v>
      </c>
      <c r="F38" s="13">
        <v>13</v>
      </c>
      <c r="G38" s="13">
        <v>13</v>
      </c>
      <c r="H38" s="13">
        <v>6</v>
      </c>
      <c r="I38" s="13">
        <v>7</v>
      </c>
      <c r="J38" s="13">
        <v>9</v>
      </c>
      <c r="K38" s="13">
        <v>15</v>
      </c>
      <c r="L38" s="13">
        <v>7</v>
      </c>
      <c r="M38" s="13">
        <v>2</v>
      </c>
      <c r="N38" s="13">
        <v>4</v>
      </c>
      <c r="O38" s="13">
        <v>4</v>
      </c>
      <c r="P38" s="13">
        <v>5</v>
      </c>
      <c r="Q38" s="13">
        <v>9</v>
      </c>
      <c r="R38" s="13">
        <v>10</v>
      </c>
      <c r="S38" s="13">
        <v>6</v>
      </c>
      <c r="T38" s="13">
        <v>20</v>
      </c>
      <c r="U38" s="13">
        <v>9</v>
      </c>
      <c r="V38" s="15">
        <v>8</v>
      </c>
      <c r="W38" s="15">
        <v>10</v>
      </c>
      <c r="X38" s="2">
        <f t="shared" si="95"/>
        <v>4.9618320610687022E-2</v>
      </c>
      <c r="Y38" s="2">
        <f t="shared" si="96"/>
        <v>6.6666666666666666E-2</v>
      </c>
      <c r="Z38" s="2">
        <f t="shared" si="97"/>
        <v>5.5555555555555552E-2</v>
      </c>
      <c r="AA38" s="2">
        <f t="shared" si="98"/>
        <v>5.1948051948051951E-2</v>
      </c>
      <c r="AB38" s="2">
        <f t="shared" si="99"/>
        <v>5.8558558558558557E-2</v>
      </c>
      <c r="AC38" s="2">
        <f t="shared" si="100"/>
        <v>5.7777777777777775E-2</v>
      </c>
      <c r="AD38" s="2">
        <f t="shared" si="101"/>
        <v>1.7291066282420751E-2</v>
      </c>
      <c r="AE38" s="2">
        <f t="shared" si="102"/>
        <v>1.9830028328611898E-2</v>
      </c>
      <c r="AF38" s="2">
        <f t="shared" si="103"/>
        <v>2.564102564102564E-2</v>
      </c>
      <c r="AG38" s="2">
        <f t="shared" si="104"/>
        <v>4.0106951871657755E-2</v>
      </c>
      <c r="AH38" s="2">
        <f t="shared" si="105"/>
        <v>1.9230769230769232E-2</v>
      </c>
      <c r="AI38" s="2">
        <f t="shared" si="106"/>
        <v>5.1813471502590676E-3</v>
      </c>
      <c r="AJ38" s="2">
        <f t="shared" si="107"/>
        <v>9.9255583126550868E-3</v>
      </c>
      <c r="AK38" s="2">
        <f t="shared" si="108"/>
        <v>9.6153846153846159E-3</v>
      </c>
      <c r="AL38" s="2">
        <f t="shared" si="109"/>
        <v>1.2722646310432569E-2</v>
      </c>
      <c r="AM38" s="2">
        <f t="shared" si="110"/>
        <v>2.1634615384615384E-2</v>
      </c>
      <c r="AN38" s="2">
        <f t="shared" si="111"/>
        <v>2.1141649048625793E-2</v>
      </c>
      <c r="AO38" s="2">
        <f t="shared" si="112"/>
        <v>1.3483146067415731E-2</v>
      </c>
      <c r="AP38" s="2">
        <f t="shared" si="113"/>
        <v>4.6082949308755762E-2</v>
      </c>
      <c r="AQ38" s="2">
        <f t="shared" si="114"/>
        <v>3.7344398340248962E-2</v>
      </c>
      <c r="AR38" s="2">
        <f t="shared" si="69"/>
        <v>3.3195020746887967E-2</v>
      </c>
      <c r="AS38" s="2">
        <f t="shared" si="70"/>
        <v>4.1666666666666664E-2</v>
      </c>
      <c r="AT38" s="15">
        <f t="shared" si="115"/>
        <v>1.0833333333333333</v>
      </c>
      <c r="AU38" s="15">
        <f t="shared" si="116"/>
        <v>1.3333333333333333</v>
      </c>
      <c r="AV38" s="15">
        <f t="shared" si="117"/>
        <v>1.1666666666666667</v>
      </c>
      <c r="AW38" s="15">
        <f t="shared" si="118"/>
        <v>1</v>
      </c>
      <c r="AX38" s="15">
        <f t="shared" si="119"/>
        <v>1.0833333333333333</v>
      </c>
      <c r="AY38" s="15">
        <f t="shared" si="120"/>
        <v>1.0833333333333333</v>
      </c>
      <c r="AZ38" s="15">
        <f t="shared" si="121"/>
        <v>0.5</v>
      </c>
      <c r="BA38" s="15">
        <f t="shared" si="122"/>
        <v>0.58333333333333337</v>
      </c>
      <c r="BB38" s="15">
        <f t="shared" si="123"/>
        <v>0.75</v>
      </c>
      <c r="BC38" s="15">
        <f t="shared" si="124"/>
        <v>1.25</v>
      </c>
      <c r="BD38" s="15">
        <f t="shared" si="125"/>
        <v>0.58333333333333337</v>
      </c>
      <c r="BE38" s="15">
        <f t="shared" si="126"/>
        <v>0.16666666666666666</v>
      </c>
      <c r="BF38" s="15">
        <f t="shared" si="127"/>
        <v>0.33333333333333331</v>
      </c>
      <c r="BG38" s="15">
        <f t="shared" si="128"/>
        <v>0.33333333333333331</v>
      </c>
      <c r="BH38" s="15">
        <f t="shared" si="129"/>
        <v>0.41666666666666669</v>
      </c>
      <c r="BI38" s="15">
        <f t="shared" si="130"/>
        <v>0.75</v>
      </c>
      <c r="BJ38" s="15">
        <f t="shared" si="131"/>
        <v>0.83333333333333337</v>
      </c>
      <c r="BK38" s="15">
        <f t="shared" si="132"/>
        <v>0.5</v>
      </c>
      <c r="BL38" s="15">
        <f t="shared" si="133"/>
        <v>1.6666666666666667</v>
      </c>
      <c r="BM38" s="15">
        <f t="shared" si="134"/>
        <v>0.75</v>
      </c>
      <c r="BN38" s="15">
        <f t="shared" si="135"/>
        <v>0.66666666666666663</v>
      </c>
      <c r="BO38" s="15">
        <f t="shared" si="136"/>
        <v>1.6666666666666667</v>
      </c>
      <c r="BP38" s="2">
        <f t="shared" si="137"/>
        <v>0.59541984732824427</v>
      </c>
      <c r="BQ38" s="2">
        <f t="shared" si="138"/>
        <v>0.8</v>
      </c>
      <c r="BR38" s="2">
        <f t="shared" si="139"/>
        <v>0.66666666666666663</v>
      </c>
      <c r="BS38" s="2">
        <f t="shared" si="140"/>
        <v>0.62337662337662336</v>
      </c>
      <c r="BT38" s="2">
        <f t="shared" si="141"/>
        <v>0.70270270270270274</v>
      </c>
      <c r="BU38" s="2">
        <f t="shared" si="142"/>
        <v>0.69333333333333336</v>
      </c>
      <c r="BV38" s="2">
        <f t="shared" si="143"/>
        <v>0.207492795389049</v>
      </c>
      <c r="BW38" s="2">
        <f t="shared" si="144"/>
        <v>0.23796033994334276</v>
      </c>
      <c r="BX38" s="2">
        <f t="shared" si="145"/>
        <v>0.30769230769230771</v>
      </c>
      <c r="BY38" s="2">
        <f t="shared" si="146"/>
        <v>0.48128342245989303</v>
      </c>
      <c r="BZ38" s="2">
        <f t="shared" si="147"/>
        <v>0.23076923076923078</v>
      </c>
      <c r="CA38" s="2">
        <f t="shared" si="148"/>
        <v>6.2176165803108814E-2</v>
      </c>
      <c r="CB38" s="2">
        <f t="shared" si="149"/>
        <v>0.11910669975186103</v>
      </c>
      <c r="CC38" s="2">
        <f t="shared" si="150"/>
        <v>0.11538461538461539</v>
      </c>
      <c r="CD38" s="2">
        <f t="shared" si="151"/>
        <v>0.15267175572519084</v>
      </c>
      <c r="CE38" s="2">
        <f t="shared" si="152"/>
        <v>0.25961538461538464</v>
      </c>
      <c r="CF38" s="2">
        <f t="shared" si="153"/>
        <v>0.25369978858350956</v>
      </c>
      <c r="CG38" s="2">
        <f t="shared" si="154"/>
        <v>0.16179775280898875</v>
      </c>
      <c r="CH38" s="2">
        <f t="shared" si="155"/>
        <v>0.55299539170506917</v>
      </c>
      <c r="CI38" s="2">
        <f t="shared" si="156"/>
        <v>0.44813278008298757</v>
      </c>
      <c r="CJ38" s="2">
        <f t="shared" si="157"/>
        <v>0.39834024896265563</v>
      </c>
      <c r="CK38" s="2">
        <f t="shared" si="158"/>
        <v>0.25</v>
      </c>
      <c r="CL38" s="26">
        <f t="shared" si="159"/>
        <v>0.80158730158730152</v>
      </c>
      <c r="CM38" s="27">
        <f t="shared" si="71"/>
        <v>2.8575470363559199E-2</v>
      </c>
      <c r="CN38" s="27">
        <f t="shared" si="160"/>
        <v>2.0464887079873918E-2</v>
      </c>
      <c r="CO38" s="27">
        <f t="shared" si="161"/>
        <v>4.1666666666666671E-2</v>
      </c>
      <c r="CP38" s="27">
        <f t="shared" si="162"/>
        <v>3.9944078290393446E-2</v>
      </c>
      <c r="CQ38" s="17">
        <v>262</v>
      </c>
      <c r="CR38" s="17">
        <v>240</v>
      </c>
      <c r="CS38" s="17">
        <v>252</v>
      </c>
      <c r="CT38">
        <v>231</v>
      </c>
      <c r="CU38">
        <v>222</v>
      </c>
      <c r="CV38">
        <v>225</v>
      </c>
      <c r="CW38">
        <v>347</v>
      </c>
      <c r="CX38">
        <v>353</v>
      </c>
      <c r="CY38">
        <v>351</v>
      </c>
      <c r="CZ38">
        <v>374</v>
      </c>
      <c r="DA38">
        <v>364</v>
      </c>
      <c r="DB38">
        <v>386</v>
      </c>
      <c r="DC38">
        <v>403</v>
      </c>
      <c r="DD38">
        <v>416</v>
      </c>
      <c r="DE38">
        <v>393</v>
      </c>
      <c r="DF38">
        <v>416</v>
      </c>
      <c r="DG38">
        <v>473</v>
      </c>
      <c r="DH38">
        <v>445</v>
      </c>
      <c r="DI38">
        <v>434</v>
      </c>
      <c r="DJ38">
        <v>241</v>
      </c>
      <c r="DK38">
        <v>241</v>
      </c>
      <c r="DL38">
        <v>240</v>
      </c>
      <c r="DM38">
        <v>33759</v>
      </c>
      <c r="DN38">
        <v>34626</v>
      </c>
      <c r="DO38">
        <v>35310</v>
      </c>
      <c r="DP38">
        <v>36116</v>
      </c>
      <c r="DQ38">
        <v>36691</v>
      </c>
      <c r="DR38">
        <v>37433</v>
      </c>
      <c r="DS38">
        <v>38202</v>
      </c>
      <c r="DT38">
        <v>39128</v>
      </c>
      <c r="DU38">
        <v>40069</v>
      </c>
      <c r="DV38">
        <v>40575</v>
      </c>
      <c r="DW38">
        <v>40717</v>
      </c>
      <c r="DX38">
        <v>40789</v>
      </c>
      <c r="DY38">
        <v>40673</v>
      </c>
      <c r="DZ38">
        <v>40282</v>
      </c>
      <c r="EA38">
        <v>40350</v>
      </c>
      <c r="EB38">
        <v>40479</v>
      </c>
      <c r="EC38">
        <v>40457</v>
      </c>
      <c r="ED38">
        <v>40599</v>
      </c>
      <c r="EE38">
        <v>40832</v>
      </c>
      <c r="EF38">
        <v>41550</v>
      </c>
      <c r="EG38">
        <v>41354</v>
      </c>
      <c r="EH38">
        <v>41725</v>
      </c>
      <c r="EI38" s="29">
        <f t="shared" si="72"/>
        <v>21.833333333333332</v>
      </c>
      <c r="EJ38" s="29">
        <f t="shared" si="73"/>
        <v>20</v>
      </c>
      <c r="EK38" s="29">
        <f t="shared" si="74"/>
        <v>21</v>
      </c>
      <c r="EL38" s="29">
        <f t="shared" si="75"/>
        <v>19.25</v>
      </c>
      <c r="EM38" s="29">
        <f t="shared" si="76"/>
        <v>18.5</v>
      </c>
      <c r="EN38" s="29">
        <f t="shared" si="77"/>
        <v>18.75</v>
      </c>
      <c r="EO38" s="29">
        <f t="shared" si="78"/>
        <v>28.916666666666668</v>
      </c>
      <c r="EP38" s="29">
        <f t="shared" si="79"/>
        <v>29.416666666666668</v>
      </c>
      <c r="EQ38" s="29">
        <f t="shared" si="80"/>
        <v>29.25</v>
      </c>
      <c r="ER38" s="29">
        <f t="shared" si="81"/>
        <v>31.166666666666668</v>
      </c>
      <c r="ES38" s="29">
        <f t="shared" si="82"/>
        <v>30.333333333333332</v>
      </c>
      <c r="ET38" s="29">
        <f t="shared" si="83"/>
        <v>32.166666666666664</v>
      </c>
      <c r="EU38" s="29">
        <f t="shared" si="84"/>
        <v>33.583333333333336</v>
      </c>
      <c r="EV38" s="29">
        <f t="shared" si="85"/>
        <v>34.666666666666664</v>
      </c>
      <c r="EW38" s="29">
        <f t="shared" si="86"/>
        <v>32.75</v>
      </c>
      <c r="EX38" s="29">
        <f t="shared" si="87"/>
        <v>34.666666666666664</v>
      </c>
      <c r="EY38" s="29">
        <f t="shared" si="88"/>
        <v>39.416666666666664</v>
      </c>
      <c r="EZ38" s="29">
        <f t="shared" si="89"/>
        <v>37.083333333333336</v>
      </c>
      <c r="FA38" s="29">
        <f t="shared" si="90"/>
        <v>36.166666666666664</v>
      </c>
      <c r="FB38" s="29">
        <f t="shared" si="91"/>
        <v>20.083333333333332</v>
      </c>
      <c r="FC38" s="29">
        <f t="shared" si="92"/>
        <v>20.083333333333332</v>
      </c>
      <c r="FD38" s="29">
        <f t="shared" si="93"/>
        <v>40</v>
      </c>
      <c r="FE38" s="29">
        <f t="shared" si="94"/>
        <v>28.051587301587301</v>
      </c>
      <c r="FF38">
        <v>45</v>
      </c>
    </row>
    <row r="39" spans="1:162" x14ac:dyDescent="0.25">
      <c r="A39" s="17" t="s">
        <v>735</v>
      </c>
      <c r="B39" s="13">
        <v>0</v>
      </c>
      <c r="C39" s="13">
        <v>0</v>
      </c>
      <c r="D39" s="13">
        <v>0</v>
      </c>
      <c r="E39" s="13">
        <v>0</v>
      </c>
      <c r="F39" s="13">
        <v>1</v>
      </c>
      <c r="G39" s="13">
        <v>0</v>
      </c>
      <c r="H39" s="13">
        <v>1</v>
      </c>
      <c r="I39" s="13">
        <v>0</v>
      </c>
      <c r="J39" s="13">
        <v>1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1</v>
      </c>
      <c r="Q39" s="13">
        <v>0</v>
      </c>
      <c r="R39" s="13">
        <v>1</v>
      </c>
      <c r="S39" s="13">
        <v>0</v>
      </c>
      <c r="T39" s="13">
        <v>0</v>
      </c>
      <c r="U39" s="13">
        <v>1</v>
      </c>
      <c r="V39" s="15">
        <v>0</v>
      </c>
      <c r="W39" s="15">
        <v>0</v>
      </c>
      <c r="X39" s="2">
        <f t="shared" si="95"/>
        <v>0</v>
      </c>
      <c r="Y39" s="2">
        <f t="shared" si="96"/>
        <v>0</v>
      </c>
      <c r="Z39" s="2">
        <f t="shared" si="97"/>
        <v>0</v>
      </c>
      <c r="AA39" s="2">
        <f t="shared" si="98"/>
        <v>0</v>
      </c>
      <c r="AB39" s="2">
        <f t="shared" si="99"/>
        <v>4.5454545454545456E-2</v>
      </c>
      <c r="AC39" s="2">
        <f t="shared" si="100"/>
        <v>0</v>
      </c>
      <c r="AD39" s="2">
        <f t="shared" si="101"/>
        <v>3.2258064516129031E-2</v>
      </c>
      <c r="AE39" s="2">
        <f t="shared" si="102"/>
        <v>0</v>
      </c>
      <c r="AF39" s="2">
        <f t="shared" si="103"/>
        <v>5.2631578947368418E-2</v>
      </c>
      <c r="AG39" s="2">
        <f t="shared" si="104"/>
        <v>0</v>
      </c>
      <c r="AH39" s="2">
        <f t="shared" si="105"/>
        <v>0</v>
      </c>
      <c r="AI39" s="2">
        <f t="shared" si="106"/>
        <v>0</v>
      </c>
      <c r="AJ39" s="2">
        <f t="shared" si="107"/>
        <v>0</v>
      </c>
      <c r="AK39" s="2">
        <f t="shared" si="108"/>
        <v>0</v>
      </c>
      <c r="AL39" s="2">
        <f t="shared" si="109"/>
        <v>0.05</v>
      </c>
      <c r="AM39" s="2">
        <f t="shared" si="110"/>
        <v>0</v>
      </c>
      <c r="AN39" s="2">
        <f t="shared" si="111"/>
        <v>4.3478260869565216E-2</v>
      </c>
      <c r="AO39" s="2">
        <f t="shared" si="112"/>
        <v>0</v>
      </c>
      <c r="AP39" s="2">
        <f t="shared" si="113"/>
        <v>0</v>
      </c>
      <c r="AQ39" s="2">
        <f t="shared" si="114"/>
        <v>2.5000000000000001E-2</v>
      </c>
      <c r="AR39" s="2">
        <f t="shared" si="69"/>
        <v>0</v>
      </c>
      <c r="AS39" s="2">
        <f t="shared" si="70"/>
        <v>0</v>
      </c>
      <c r="AT39" s="15">
        <f t="shared" si="115"/>
        <v>0</v>
      </c>
      <c r="AU39" s="15">
        <f t="shared" si="116"/>
        <v>0</v>
      </c>
      <c r="AV39" s="15">
        <f t="shared" si="117"/>
        <v>0</v>
      </c>
      <c r="AW39" s="15">
        <f t="shared" si="118"/>
        <v>0</v>
      </c>
      <c r="AX39" s="15">
        <f t="shared" si="119"/>
        <v>8.3333333333333329E-2</v>
      </c>
      <c r="AY39" s="15">
        <f t="shared" si="120"/>
        <v>0</v>
      </c>
      <c r="AZ39" s="15">
        <f t="shared" si="121"/>
        <v>8.3333333333333329E-2</v>
      </c>
      <c r="BA39" s="15">
        <f t="shared" si="122"/>
        <v>0</v>
      </c>
      <c r="BB39" s="15">
        <f t="shared" si="123"/>
        <v>8.3333333333333329E-2</v>
      </c>
      <c r="BC39" s="15">
        <f t="shared" si="124"/>
        <v>0</v>
      </c>
      <c r="BD39" s="15">
        <f t="shared" si="125"/>
        <v>0</v>
      </c>
      <c r="BE39" s="15">
        <f t="shared" si="126"/>
        <v>0</v>
      </c>
      <c r="BF39" s="15">
        <f t="shared" si="127"/>
        <v>0</v>
      </c>
      <c r="BG39" s="15">
        <f t="shared" si="128"/>
        <v>0</v>
      </c>
      <c r="BH39" s="15">
        <f t="shared" si="129"/>
        <v>8.3333333333333329E-2</v>
      </c>
      <c r="BI39" s="15">
        <f t="shared" si="130"/>
        <v>0</v>
      </c>
      <c r="BJ39" s="15">
        <f t="shared" si="131"/>
        <v>8.3333333333333329E-2</v>
      </c>
      <c r="BK39" s="15">
        <f t="shared" si="132"/>
        <v>0</v>
      </c>
      <c r="BL39" s="15">
        <f t="shared" si="133"/>
        <v>0</v>
      </c>
      <c r="BM39" s="15">
        <f t="shared" si="134"/>
        <v>8.3333333333333329E-2</v>
      </c>
      <c r="BN39" s="15">
        <f t="shared" si="135"/>
        <v>0</v>
      </c>
      <c r="BO39" s="15">
        <f t="shared" si="136"/>
        <v>0</v>
      </c>
      <c r="BP39" s="2">
        <f t="shared" si="137"/>
        <v>0</v>
      </c>
      <c r="BQ39" s="2">
        <f t="shared" si="138"/>
        <v>0</v>
      </c>
      <c r="BR39" s="2">
        <f t="shared" si="139"/>
        <v>0</v>
      </c>
      <c r="BS39" s="2">
        <f t="shared" si="140"/>
        <v>0</v>
      </c>
      <c r="BT39" s="2">
        <f t="shared" si="141"/>
        <v>0.54545454545454553</v>
      </c>
      <c r="BU39" s="2">
        <f t="shared" si="142"/>
        <v>0</v>
      </c>
      <c r="BV39" s="2">
        <f t="shared" si="143"/>
        <v>0.38709677419354838</v>
      </c>
      <c r="BW39" s="2">
        <f t="shared" si="144"/>
        <v>0</v>
      </c>
      <c r="BX39" s="2">
        <f t="shared" si="145"/>
        <v>0.63157894736842113</v>
      </c>
      <c r="BY39" s="2">
        <f t="shared" si="146"/>
        <v>0</v>
      </c>
      <c r="BZ39" s="2">
        <f t="shared" si="147"/>
        <v>0</v>
      </c>
      <c r="CA39" s="2">
        <f t="shared" si="148"/>
        <v>0</v>
      </c>
      <c r="CB39" s="2">
        <f t="shared" si="149"/>
        <v>0</v>
      </c>
      <c r="CC39" s="2">
        <f t="shared" si="150"/>
        <v>0</v>
      </c>
      <c r="CD39" s="2">
        <f t="shared" si="151"/>
        <v>0.6</v>
      </c>
      <c r="CE39" s="2">
        <f t="shared" si="152"/>
        <v>0</v>
      </c>
      <c r="CF39" s="2">
        <f t="shared" si="153"/>
        <v>0.52173913043478259</v>
      </c>
      <c r="CG39" s="2">
        <f t="shared" si="154"/>
        <v>0</v>
      </c>
      <c r="CH39" s="2">
        <f t="shared" si="155"/>
        <v>0</v>
      </c>
      <c r="CI39" s="2">
        <f t="shared" si="156"/>
        <v>0.3</v>
      </c>
      <c r="CJ39" s="2">
        <f t="shared" si="157"/>
        <v>0</v>
      </c>
      <c r="CK39" s="2">
        <f t="shared" si="158"/>
        <v>0</v>
      </c>
      <c r="CL39" s="26">
        <f t="shared" si="159"/>
        <v>2.3809523809523808E-2</v>
      </c>
      <c r="CM39" s="27">
        <f t="shared" si="71"/>
        <v>1.0989010989010986E-2</v>
      </c>
      <c r="CN39" s="27">
        <f t="shared" si="160"/>
        <v>2.9150408688729812E-3</v>
      </c>
      <c r="CO39" s="27">
        <f t="shared" si="161"/>
        <v>0</v>
      </c>
      <c r="CP39" s="27">
        <f t="shared" si="162"/>
        <v>0</v>
      </c>
      <c r="CQ39" s="17">
        <v>17</v>
      </c>
      <c r="CR39" s="17">
        <v>23</v>
      </c>
      <c r="CS39" s="17">
        <v>15</v>
      </c>
      <c r="CT39">
        <v>20</v>
      </c>
      <c r="CU39">
        <v>22</v>
      </c>
      <c r="CV39">
        <v>24</v>
      </c>
      <c r="CW39">
        <v>31</v>
      </c>
      <c r="CX39">
        <v>25</v>
      </c>
      <c r="CY39">
        <v>19</v>
      </c>
      <c r="CZ39">
        <v>21</v>
      </c>
      <c r="DA39">
        <v>33</v>
      </c>
      <c r="DB39">
        <v>31</v>
      </c>
      <c r="DC39">
        <v>24</v>
      </c>
      <c r="DD39">
        <v>20</v>
      </c>
      <c r="DE39">
        <v>20</v>
      </c>
      <c r="DF39">
        <v>43</v>
      </c>
      <c r="DG39">
        <v>23</v>
      </c>
      <c r="DH39">
        <v>24</v>
      </c>
      <c r="DI39">
        <v>31</v>
      </c>
      <c r="DJ39">
        <v>40</v>
      </c>
      <c r="DK39">
        <v>40</v>
      </c>
      <c r="DL39">
        <v>21</v>
      </c>
      <c r="DM39">
        <v>6967</v>
      </c>
      <c r="DN39">
        <v>7045</v>
      </c>
      <c r="DO39">
        <v>7095</v>
      </c>
      <c r="DP39">
        <v>7223</v>
      </c>
      <c r="DQ39">
        <v>7300</v>
      </c>
      <c r="DR39">
        <v>7535</v>
      </c>
      <c r="DS39">
        <v>7818</v>
      </c>
      <c r="DT39">
        <v>7982</v>
      </c>
      <c r="DU39">
        <v>8087</v>
      </c>
      <c r="DV39">
        <v>8295</v>
      </c>
      <c r="DW39">
        <v>8343</v>
      </c>
      <c r="DX39">
        <v>8326</v>
      </c>
      <c r="DY39">
        <v>8406</v>
      </c>
      <c r="DZ39">
        <v>8516</v>
      </c>
      <c r="EA39">
        <v>8514</v>
      </c>
      <c r="EB39">
        <v>8693</v>
      </c>
      <c r="EC39">
        <v>8701</v>
      </c>
      <c r="ED39">
        <v>8754</v>
      </c>
      <c r="EE39">
        <v>8839</v>
      </c>
      <c r="EF39">
        <v>8781</v>
      </c>
      <c r="EG39">
        <v>9167</v>
      </c>
      <c r="EH39">
        <v>9305</v>
      </c>
      <c r="EI39" s="29">
        <f t="shared" si="72"/>
        <v>1.4166666666666667</v>
      </c>
      <c r="EJ39" s="29">
        <f t="shared" si="73"/>
        <v>1.9166666666666667</v>
      </c>
      <c r="EK39" s="29">
        <f t="shared" si="74"/>
        <v>1.25</v>
      </c>
      <c r="EL39" s="29">
        <f t="shared" si="75"/>
        <v>1.6666666666666667</v>
      </c>
      <c r="EM39" s="29">
        <f t="shared" si="76"/>
        <v>1.8333333333333333</v>
      </c>
      <c r="EN39" s="29">
        <f t="shared" si="77"/>
        <v>2</v>
      </c>
      <c r="EO39" s="29">
        <f t="shared" si="78"/>
        <v>2.5833333333333335</v>
      </c>
      <c r="EP39" s="29">
        <f t="shared" si="79"/>
        <v>2.0833333333333335</v>
      </c>
      <c r="EQ39" s="29">
        <f t="shared" si="80"/>
        <v>1.5833333333333333</v>
      </c>
      <c r="ER39" s="29">
        <f t="shared" si="81"/>
        <v>1.75</v>
      </c>
      <c r="ES39" s="29">
        <f t="shared" si="82"/>
        <v>2.75</v>
      </c>
      <c r="ET39" s="29">
        <f t="shared" si="83"/>
        <v>2.5833333333333335</v>
      </c>
      <c r="EU39" s="29">
        <f t="shared" si="84"/>
        <v>2</v>
      </c>
      <c r="EV39" s="29">
        <f t="shared" si="85"/>
        <v>1.6666666666666667</v>
      </c>
      <c r="EW39" s="29">
        <f t="shared" si="86"/>
        <v>1.6666666666666667</v>
      </c>
      <c r="EX39" s="29">
        <f t="shared" si="87"/>
        <v>3.5833333333333335</v>
      </c>
      <c r="EY39" s="29">
        <f t="shared" si="88"/>
        <v>1.9166666666666667</v>
      </c>
      <c r="EZ39" s="29">
        <f t="shared" si="89"/>
        <v>2</v>
      </c>
      <c r="FA39" s="29">
        <f t="shared" si="90"/>
        <v>2.5833333333333335</v>
      </c>
      <c r="FB39" s="29">
        <f t="shared" si="91"/>
        <v>3.3333333333333335</v>
      </c>
      <c r="FC39" s="29">
        <f t="shared" si="92"/>
        <v>3.3333333333333335</v>
      </c>
      <c r="FD39" s="29">
        <f t="shared" si="93"/>
        <v>3.5</v>
      </c>
      <c r="FE39" s="29">
        <f t="shared" si="94"/>
        <v>2.1666666666666665</v>
      </c>
      <c r="FF39">
        <v>100</v>
      </c>
    </row>
    <row r="40" spans="1:162" x14ac:dyDescent="0.25">
      <c r="A40" s="17" t="s">
        <v>736</v>
      </c>
      <c r="B40" s="13">
        <v>2</v>
      </c>
      <c r="C40" s="13">
        <v>1</v>
      </c>
      <c r="D40" s="13">
        <v>1</v>
      </c>
      <c r="E40" s="13">
        <v>2</v>
      </c>
      <c r="F40" s="13">
        <v>4</v>
      </c>
      <c r="G40" s="13">
        <v>2</v>
      </c>
      <c r="H40" s="13">
        <v>1</v>
      </c>
      <c r="I40" s="13">
        <v>0</v>
      </c>
      <c r="J40" s="13">
        <v>2</v>
      </c>
      <c r="K40" s="13">
        <v>1</v>
      </c>
      <c r="L40" s="13">
        <v>0</v>
      </c>
      <c r="M40" s="13">
        <v>1</v>
      </c>
      <c r="N40" s="13">
        <v>1</v>
      </c>
      <c r="O40" s="13">
        <v>0</v>
      </c>
      <c r="P40" s="13">
        <v>2</v>
      </c>
      <c r="Q40" s="13">
        <v>0</v>
      </c>
      <c r="R40" s="13">
        <v>3</v>
      </c>
      <c r="S40" s="13">
        <v>4</v>
      </c>
      <c r="T40" s="13">
        <v>0</v>
      </c>
      <c r="U40" s="13">
        <v>2</v>
      </c>
      <c r="V40" s="15">
        <v>3</v>
      </c>
      <c r="W40" s="15">
        <v>3</v>
      </c>
      <c r="X40" s="2">
        <f t="shared" si="95"/>
        <v>1.3245033112582781E-2</v>
      </c>
      <c r="Y40" s="2">
        <f t="shared" si="96"/>
        <v>6.1728395061728392E-3</v>
      </c>
      <c r="Z40" s="2">
        <f t="shared" si="97"/>
        <v>5.9171597633136093E-3</v>
      </c>
      <c r="AA40" s="2">
        <f t="shared" si="98"/>
        <v>1.3245033112582781E-2</v>
      </c>
      <c r="AB40" s="2">
        <f t="shared" si="99"/>
        <v>2.7972027972027972E-2</v>
      </c>
      <c r="AC40" s="2">
        <f t="shared" si="100"/>
        <v>1.3986013986013986E-2</v>
      </c>
      <c r="AD40" s="2">
        <f t="shared" si="101"/>
        <v>5.434782608695652E-3</v>
      </c>
      <c r="AE40" s="2">
        <f t="shared" si="102"/>
        <v>0</v>
      </c>
      <c r="AF40" s="2">
        <f t="shared" si="103"/>
        <v>1.11731843575419E-2</v>
      </c>
      <c r="AG40" s="2">
        <f t="shared" si="104"/>
        <v>5.8139534883720929E-3</v>
      </c>
      <c r="AH40" s="2">
        <f t="shared" si="105"/>
        <v>0</v>
      </c>
      <c r="AI40" s="2">
        <f t="shared" si="106"/>
        <v>7.7519379844961239E-3</v>
      </c>
      <c r="AJ40" s="2">
        <f t="shared" si="107"/>
        <v>6.9444444444444441E-3</v>
      </c>
      <c r="AK40" s="2">
        <f t="shared" si="108"/>
        <v>0</v>
      </c>
      <c r="AL40" s="2">
        <f t="shared" si="109"/>
        <v>1.2987012987012988E-2</v>
      </c>
      <c r="AM40" s="2">
        <f t="shared" si="110"/>
        <v>0</v>
      </c>
      <c r="AN40" s="2">
        <f t="shared" si="111"/>
        <v>1.9736842105263157E-2</v>
      </c>
      <c r="AO40" s="2">
        <f t="shared" si="112"/>
        <v>2.7027027027027029E-2</v>
      </c>
      <c r="AP40" s="2">
        <f t="shared" si="113"/>
        <v>0</v>
      </c>
      <c r="AQ40" s="2">
        <f t="shared" si="114"/>
        <v>1.1695906432748537E-2</v>
      </c>
      <c r="AR40" s="2">
        <f t="shared" si="69"/>
        <v>1.5544041450777202E-2</v>
      </c>
      <c r="AS40" s="2">
        <f t="shared" si="70"/>
        <v>2.5862068965517241E-2</v>
      </c>
      <c r="AT40" s="15">
        <f t="shared" si="115"/>
        <v>0.16666666666666666</v>
      </c>
      <c r="AU40" s="15">
        <f t="shared" si="116"/>
        <v>8.3333333333333329E-2</v>
      </c>
      <c r="AV40" s="15">
        <f t="shared" si="117"/>
        <v>8.3333333333333329E-2</v>
      </c>
      <c r="AW40" s="15">
        <f t="shared" si="118"/>
        <v>0.16666666666666666</v>
      </c>
      <c r="AX40" s="15">
        <f t="shared" si="119"/>
        <v>0.33333333333333331</v>
      </c>
      <c r="AY40" s="15">
        <f t="shared" si="120"/>
        <v>0.16666666666666666</v>
      </c>
      <c r="AZ40" s="15">
        <f t="shared" si="121"/>
        <v>8.3333333333333329E-2</v>
      </c>
      <c r="BA40" s="15">
        <f t="shared" si="122"/>
        <v>0</v>
      </c>
      <c r="BB40" s="15">
        <f t="shared" si="123"/>
        <v>0.16666666666666666</v>
      </c>
      <c r="BC40" s="15">
        <f t="shared" si="124"/>
        <v>8.3333333333333329E-2</v>
      </c>
      <c r="BD40" s="15">
        <f t="shared" si="125"/>
        <v>0</v>
      </c>
      <c r="BE40" s="15">
        <f t="shared" si="126"/>
        <v>8.3333333333333329E-2</v>
      </c>
      <c r="BF40" s="15">
        <f t="shared" si="127"/>
        <v>8.3333333333333329E-2</v>
      </c>
      <c r="BG40" s="15">
        <f t="shared" si="128"/>
        <v>0</v>
      </c>
      <c r="BH40" s="15">
        <f t="shared" si="129"/>
        <v>0.16666666666666666</v>
      </c>
      <c r="BI40" s="15">
        <f t="shared" si="130"/>
        <v>0</v>
      </c>
      <c r="BJ40" s="15">
        <f t="shared" si="131"/>
        <v>0.25</v>
      </c>
      <c r="BK40" s="15">
        <f t="shared" si="132"/>
        <v>0.33333333333333331</v>
      </c>
      <c r="BL40" s="15">
        <f t="shared" si="133"/>
        <v>0</v>
      </c>
      <c r="BM40" s="15">
        <f t="shared" si="134"/>
        <v>0.16666666666666666</v>
      </c>
      <c r="BN40" s="15">
        <f t="shared" si="135"/>
        <v>0.25</v>
      </c>
      <c r="BO40" s="15">
        <f t="shared" si="136"/>
        <v>0.5</v>
      </c>
      <c r="BP40" s="2">
        <f t="shared" si="137"/>
        <v>0.15894039735099336</v>
      </c>
      <c r="BQ40" s="2">
        <f t="shared" si="138"/>
        <v>7.407407407407407E-2</v>
      </c>
      <c r="BR40" s="2">
        <f t="shared" si="139"/>
        <v>7.1005917159763315E-2</v>
      </c>
      <c r="BS40" s="2">
        <f t="shared" si="140"/>
        <v>0.15894039735099336</v>
      </c>
      <c r="BT40" s="2">
        <f t="shared" si="141"/>
        <v>0.33566433566433568</v>
      </c>
      <c r="BU40" s="2">
        <f t="shared" si="142"/>
        <v>0.16783216783216784</v>
      </c>
      <c r="BV40" s="2">
        <f t="shared" si="143"/>
        <v>6.5217391304347824E-2</v>
      </c>
      <c r="BW40" s="2">
        <f t="shared" si="144"/>
        <v>0</v>
      </c>
      <c r="BX40" s="2">
        <f t="shared" si="145"/>
        <v>0.13407821229050279</v>
      </c>
      <c r="BY40" s="2">
        <f t="shared" si="146"/>
        <v>6.9767441860465115E-2</v>
      </c>
      <c r="BZ40" s="2">
        <f t="shared" si="147"/>
        <v>0</v>
      </c>
      <c r="CA40" s="2">
        <f t="shared" si="148"/>
        <v>9.3023255813953487E-2</v>
      </c>
      <c r="CB40" s="2">
        <f t="shared" si="149"/>
        <v>8.3333333333333329E-2</v>
      </c>
      <c r="CC40" s="2">
        <f t="shared" si="150"/>
        <v>0</v>
      </c>
      <c r="CD40" s="2">
        <f t="shared" si="151"/>
        <v>0.15584415584415584</v>
      </c>
      <c r="CE40" s="2">
        <f t="shared" si="152"/>
        <v>0</v>
      </c>
      <c r="CF40" s="2">
        <f t="shared" si="153"/>
        <v>0.23684210526315791</v>
      </c>
      <c r="CG40" s="2">
        <f t="shared" si="154"/>
        <v>0.32432432432432429</v>
      </c>
      <c r="CH40" s="2">
        <f t="shared" si="155"/>
        <v>0</v>
      </c>
      <c r="CI40" s="2">
        <f t="shared" si="156"/>
        <v>0.14035087719298245</v>
      </c>
      <c r="CJ40" s="2">
        <f t="shared" si="157"/>
        <v>0.18652849740932645</v>
      </c>
      <c r="CK40" s="2">
        <f t="shared" si="158"/>
        <v>0.15517241379310345</v>
      </c>
      <c r="CL40" s="26">
        <f t="shared" si="159"/>
        <v>0.12698412698412698</v>
      </c>
      <c r="CM40" s="27">
        <f t="shared" si="71"/>
        <v>9.6501809408926411E-3</v>
      </c>
      <c r="CN40" s="27">
        <f t="shared" si="160"/>
        <v>6.6236199113992988E-3</v>
      </c>
      <c r="CO40" s="27">
        <f t="shared" si="161"/>
        <v>2.5862068965517244E-2</v>
      </c>
      <c r="CP40" s="27">
        <f t="shared" si="162"/>
        <v>2.558199027884369E-2</v>
      </c>
      <c r="CQ40" s="17">
        <v>151</v>
      </c>
      <c r="CR40" s="17">
        <v>162</v>
      </c>
      <c r="CS40" s="17">
        <v>169</v>
      </c>
      <c r="CT40">
        <v>151</v>
      </c>
      <c r="CU40">
        <v>143</v>
      </c>
      <c r="CV40">
        <v>143</v>
      </c>
      <c r="CW40">
        <v>184</v>
      </c>
      <c r="CX40">
        <v>181</v>
      </c>
      <c r="CY40">
        <v>179</v>
      </c>
      <c r="CZ40">
        <v>172</v>
      </c>
      <c r="DA40">
        <v>144</v>
      </c>
      <c r="DB40">
        <v>129</v>
      </c>
      <c r="DC40">
        <v>144</v>
      </c>
      <c r="DD40">
        <v>150</v>
      </c>
      <c r="DE40">
        <v>154</v>
      </c>
      <c r="DF40">
        <v>165</v>
      </c>
      <c r="DG40">
        <v>152</v>
      </c>
      <c r="DH40">
        <v>148</v>
      </c>
      <c r="DI40">
        <v>131</v>
      </c>
      <c r="DJ40">
        <v>171</v>
      </c>
      <c r="DK40">
        <v>193</v>
      </c>
      <c r="DL40">
        <v>116</v>
      </c>
      <c r="DM40">
        <v>18596</v>
      </c>
      <c r="DN40">
        <v>18775</v>
      </c>
      <c r="DO40">
        <v>18800</v>
      </c>
      <c r="DP40">
        <v>18752</v>
      </c>
      <c r="DQ40">
        <v>18925</v>
      </c>
      <c r="DR40">
        <v>19103</v>
      </c>
      <c r="DS40">
        <v>19065</v>
      </c>
      <c r="DT40">
        <v>19156</v>
      </c>
      <c r="DU40">
        <v>19231</v>
      </c>
      <c r="DV40">
        <v>19340</v>
      </c>
      <c r="DW40">
        <v>19371</v>
      </c>
      <c r="DX40">
        <v>19206</v>
      </c>
      <c r="DY40">
        <v>19285</v>
      </c>
      <c r="DZ40">
        <v>19256</v>
      </c>
      <c r="EA40">
        <v>19400</v>
      </c>
      <c r="EB40">
        <v>19265</v>
      </c>
      <c r="EC40">
        <v>19200</v>
      </c>
      <c r="ED40">
        <v>19252</v>
      </c>
      <c r="EE40">
        <v>19295</v>
      </c>
      <c r="EF40">
        <v>19420</v>
      </c>
      <c r="EG40">
        <v>19533</v>
      </c>
      <c r="EH40">
        <v>19545</v>
      </c>
      <c r="EI40" s="29">
        <f t="shared" si="72"/>
        <v>12.583333333333334</v>
      </c>
      <c r="EJ40" s="29">
        <f t="shared" si="73"/>
        <v>13.5</v>
      </c>
      <c r="EK40" s="29">
        <f t="shared" si="74"/>
        <v>14.083333333333334</v>
      </c>
      <c r="EL40" s="29">
        <f t="shared" si="75"/>
        <v>12.583333333333334</v>
      </c>
      <c r="EM40" s="29">
        <f t="shared" si="76"/>
        <v>11.916666666666666</v>
      </c>
      <c r="EN40" s="29">
        <f t="shared" si="77"/>
        <v>11.916666666666666</v>
      </c>
      <c r="EO40" s="29">
        <f t="shared" si="78"/>
        <v>15.333333333333334</v>
      </c>
      <c r="EP40" s="29">
        <f t="shared" si="79"/>
        <v>15.083333333333334</v>
      </c>
      <c r="EQ40" s="29">
        <f t="shared" si="80"/>
        <v>14.916666666666666</v>
      </c>
      <c r="ER40" s="29">
        <f t="shared" si="81"/>
        <v>14.333333333333334</v>
      </c>
      <c r="ES40" s="29">
        <f t="shared" si="82"/>
        <v>12</v>
      </c>
      <c r="ET40" s="29">
        <f t="shared" si="83"/>
        <v>10.75</v>
      </c>
      <c r="EU40" s="29">
        <f t="shared" si="84"/>
        <v>12</v>
      </c>
      <c r="EV40" s="29">
        <f t="shared" si="85"/>
        <v>12.5</v>
      </c>
      <c r="EW40" s="29">
        <f t="shared" si="86"/>
        <v>12.833333333333334</v>
      </c>
      <c r="EX40" s="29">
        <f t="shared" si="87"/>
        <v>13.75</v>
      </c>
      <c r="EY40" s="29">
        <f t="shared" si="88"/>
        <v>12.666666666666666</v>
      </c>
      <c r="EZ40" s="29">
        <f t="shared" si="89"/>
        <v>12.333333333333334</v>
      </c>
      <c r="FA40" s="29">
        <f t="shared" si="90"/>
        <v>10.916666666666666</v>
      </c>
      <c r="FB40" s="29">
        <f t="shared" si="91"/>
        <v>14.25</v>
      </c>
      <c r="FC40" s="29">
        <f t="shared" si="92"/>
        <v>16.083333333333332</v>
      </c>
      <c r="FD40" s="29">
        <f t="shared" si="93"/>
        <v>19.333333333333332</v>
      </c>
      <c r="FE40" s="29">
        <f t="shared" si="94"/>
        <v>13.158730158730158</v>
      </c>
      <c r="FF40">
        <v>1200</v>
      </c>
    </row>
    <row r="41" spans="1:162" x14ac:dyDescent="0.25">
      <c r="A41" s="17" t="s">
        <v>737</v>
      </c>
      <c r="B41" s="13">
        <v>67</v>
      </c>
      <c r="C41" s="13">
        <v>72</v>
      </c>
      <c r="D41" s="13">
        <v>88</v>
      </c>
      <c r="E41" s="13">
        <v>78</v>
      </c>
      <c r="F41" s="13">
        <v>97</v>
      </c>
      <c r="G41" s="13">
        <v>73</v>
      </c>
      <c r="H41" s="13">
        <v>51</v>
      </c>
      <c r="I41" s="13">
        <v>44</v>
      </c>
      <c r="J41" s="13">
        <v>69</v>
      </c>
      <c r="K41" s="13">
        <v>80</v>
      </c>
      <c r="L41" s="13">
        <v>31</v>
      </c>
      <c r="M41" s="13">
        <v>75</v>
      </c>
      <c r="N41" s="13">
        <v>60</v>
      </c>
      <c r="O41" s="13">
        <v>48</v>
      </c>
      <c r="P41" s="13">
        <v>45</v>
      </c>
      <c r="Q41" s="13">
        <v>74</v>
      </c>
      <c r="R41" s="13">
        <v>73</v>
      </c>
      <c r="S41" s="13">
        <v>51</v>
      </c>
      <c r="T41" s="13">
        <v>57</v>
      </c>
      <c r="U41" s="13">
        <v>54</v>
      </c>
      <c r="V41" s="15">
        <v>67</v>
      </c>
      <c r="W41" s="15">
        <v>86</v>
      </c>
      <c r="X41" s="2">
        <f t="shared" si="95"/>
        <v>2.1571152607855762E-2</v>
      </c>
      <c r="Y41" s="2">
        <f t="shared" si="96"/>
        <v>2.262727844123193E-2</v>
      </c>
      <c r="Z41" s="2">
        <f t="shared" si="97"/>
        <v>2.7612174458738627E-2</v>
      </c>
      <c r="AA41" s="2">
        <f t="shared" si="98"/>
        <v>2.6052104208416832E-2</v>
      </c>
      <c r="AB41" s="2">
        <f t="shared" si="99"/>
        <v>3.1928900592495063E-2</v>
      </c>
      <c r="AC41" s="2">
        <f t="shared" si="100"/>
        <v>2.5444405716277447E-2</v>
      </c>
      <c r="AD41" s="2">
        <f t="shared" si="101"/>
        <v>1.594248202563301E-2</v>
      </c>
      <c r="AE41" s="2">
        <f t="shared" si="102"/>
        <v>1.4125200642054575E-2</v>
      </c>
      <c r="AF41" s="2">
        <f t="shared" si="103"/>
        <v>2.0733173076923076E-2</v>
      </c>
      <c r="AG41" s="2">
        <f t="shared" si="104"/>
        <v>2.4844720496894408E-2</v>
      </c>
      <c r="AH41" s="2">
        <f t="shared" si="105"/>
        <v>9.923175416133162E-3</v>
      </c>
      <c r="AI41" s="2">
        <f t="shared" si="106"/>
        <v>2.297794117647059E-2</v>
      </c>
      <c r="AJ41" s="2">
        <f t="shared" si="107"/>
        <v>1.774622892635315E-2</v>
      </c>
      <c r="AK41" s="2">
        <f t="shared" si="108"/>
        <v>1.4234875444839857E-2</v>
      </c>
      <c r="AL41" s="2">
        <f t="shared" si="109"/>
        <v>1.2813211845102505E-2</v>
      </c>
      <c r="AM41" s="2">
        <f t="shared" si="110"/>
        <v>1.9935344827586209E-2</v>
      </c>
      <c r="AN41" s="2">
        <f t="shared" si="111"/>
        <v>1.9140010487676981E-2</v>
      </c>
      <c r="AO41" s="2">
        <f t="shared" si="112"/>
        <v>1.2788365095285857E-2</v>
      </c>
      <c r="AP41" s="2">
        <f t="shared" si="113"/>
        <v>1.4637904468412942E-2</v>
      </c>
      <c r="AQ41" s="2">
        <f t="shared" si="114"/>
        <v>1.3520280420630946E-2</v>
      </c>
      <c r="AR41" s="2">
        <f t="shared" si="69"/>
        <v>1.5331807780320367E-2</v>
      </c>
      <c r="AS41" s="2">
        <f t="shared" si="70"/>
        <v>2.9543112332531776E-2</v>
      </c>
      <c r="AT41" s="15">
        <f t="shared" si="115"/>
        <v>5.583333333333333</v>
      </c>
      <c r="AU41" s="15">
        <f t="shared" si="116"/>
        <v>6</v>
      </c>
      <c r="AV41" s="15">
        <f t="shared" si="117"/>
        <v>7.333333333333333</v>
      </c>
      <c r="AW41" s="15">
        <f t="shared" si="118"/>
        <v>6.5</v>
      </c>
      <c r="AX41" s="15">
        <f t="shared" si="119"/>
        <v>8.0833333333333339</v>
      </c>
      <c r="AY41" s="15">
        <f t="shared" si="120"/>
        <v>6.083333333333333</v>
      </c>
      <c r="AZ41" s="15">
        <f t="shared" si="121"/>
        <v>4.25</v>
      </c>
      <c r="BA41" s="15">
        <f t="shared" si="122"/>
        <v>3.6666666666666665</v>
      </c>
      <c r="BB41" s="15">
        <f t="shared" si="123"/>
        <v>5.75</v>
      </c>
      <c r="BC41" s="15">
        <f t="shared" si="124"/>
        <v>6.666666666666667</v>
      </c>
      <c r="BD41" s="15">
        <f t="shared" si="125"/>
        <v>2.5833333333333335</v>
      </c>
      <c r="BE41" s="15">
        <f t="shared" si="126"/>
        <v>6.25</v>
      </c>
      <c r="BF41" s="15">
        <f t="shared" si="127"/>
        <v>5</v>
      </c>
      <c r="BG41" s="15">
        <f t="shared" si="128"/>
        <v>4</v>
      </c>
      <c r="BH41" s="15">
        <f t="shared" si="129"/>
        <v>3.75</v>
      </c>
      <c r="BI41" s="15">
        <f t="shared" si="130"/>
        <v>6.166666666666667</v>
      </c>
      <c r="BJ41" s="15">
        <f t="shared" si="131"/>
        <v>6.083333333333333</v>
      </c>
      <c r="BK41" s="15">
        <f t="shared" si="132"/>
        <v>4.25</v>
      </c>
      <c r="BL41" s="15">
        <f t="shared" si="133"/>
        <v>4.75</v>
      </c>
      <c r="BM41" s="15">
        <f t="shared" si="134"/>
        <v>4.5</v>
      </c>
      <c r="BN41" s="15">
        <f t="shared" si="135"/>
        <v>5.583333333333333</v>
      </c>
      <c r="BO41" s="15">
        <f t="shared" si="136"/>
        <v>14.333333333333334</v>
      </c>
      <c r="BP41" s="2">
        <f t="shared" si="137"/>
        <v>0.2588538312942692</v>
      </c>
      <c r="BQ41" s="2">
        <f t="shared" si="138"/>
        <v>0.27152734129478312</v>
      </c>
      <c r="BR41" s="2">
        <f t="shared" si="139"/>
        <v>0.33134609350486355</v>
      </c>
      <c r="BS41" s="2">
        <f t="shared" si="140"/>
        <v>0.31262525050100198</v>
      </c>
      <c r="BT41" s="2">
        <f t="shared" si="141"/>
        <v>0.38314680710994076</v>
      </c>
      <c r="BU41" s="2">
        <f t="shared" si="142"/>
        <v>0.30533286859532938</v>
      </c>
      <c r="BV41" s="2">
        <f t="shared" si="143"/>
        <v>0.19130978430759613</v>
      </c>
      <c r="BW41" s="2">
        <f t="shared" si="144"/>
        <v>0.16950240770465491</v>
      </c>
      <c r="BX41" s="2">
        <f t="shared" si="145"/>
        <v>0.24879807692307693</v>
      </c>
      <c r="BY41" s="2">
        <f t="shared" si="146"/>
        <v>0.29813664596273293</v>
      </c>
      <c r="BZ41" s="2">
        <f t="shared" si="147"/>
        <v>0.11907810499359796</v>
      </c>
      <c r="CA41" s="2">
        <f t="shared" si="148"/>
        <v>0.27573529411764708</v>
      </c>
      <c r="CB41" s="2">
        <f t="shared" si="149"/>
        <v>0.2129547471162378</v>
      </c>
      <c r="CC41" s="2">
        <f t="shared" si="150"/>
        <v>0.1708185053380783</v>
      </c>
      <c r="CD41" s="2">
        <f t="shared" si="151"/>
        <v>0.15375854214123005</v>
      </c>
      <c r="CE41" s="2">
        <f t="shared" si="152"/>
        <v>0.2392241379310345</v>
      </c>
      <c r="CF41" s="2">
        <f t="shared" si="153"/>
        <v>0.22968012585212377</v>
      </c>
      <c r="CG41" s="2">
        <f t="shared" si="154"/>
        <v>0.1534603811434303</v>
      </c>
      <c r="CH41" s="2">
        <f t="shared" si="155"/>
        <v>0.17565485362095531</v>
      </c>
      <c r="CI41" s="2">
        <f t="shared" si="156"/>
        <v>0.16224336504757136</v>
      </c>
      <c r="CJ41" s="2">
        <f t="shared" si="157"/>
        <v>0.18398169336384437</v>
      </c>
      <c r="CK41" s="2">
        <f t="shared" si="158"/>
        <v>0.17725867399519066</v>
      </c>
      <c r="CL41" s="26">
        <f t="shared" si="159"/>
        <v>5.3730158730158735</v>
      </c>
      <c r="CM41" s="27">
        <f t="shared" si="71"/>
        <v>1.8893989925065937E-2</v>
      </c>
      <c r="CN41" s="27">
        <f t="shared" si="160"/>
        <v>1.6542754173931029E-2</v>
      </c>
      <c r="CO41" s="27">
        <f t="shared" si="161"/>
        <v>2.9543112332531776E-2</v>
      </c>
      <c r="CP41" s="27">
        <f t="shared" si="162"/>
        <v>3.6069226071843187E-2</v>
      </c>
      <c r="CQ41" s="17">
        <v>3106</v>
      </c>
      <c r="CR41" s="17">
        <v>3182</v>
      </c>
      <c r="CS41" s="17">
        <v>3187</v>
      </c>
      <c r="CT41">
        <v>2994</v>
      </c>
      <c r="CU41">
        <v>3038</v>
      </c>
      <c r="CV41">
        <v>2869</v>
      </c>
      <c r="CW41">
        <v>3199</v>
      </c>
      <c r="CX41">
        <v>3115</v>
      </c>
      <c r="CY41">
        <v>3328</v>
      </c>
      <c r="CZ41">
        <v>3220</v>
      </c>
      <c r="DA41">
        <v>3124</v>
      </c>
      <c r="DB41">
        <v>3264</v>
      </c>
      <c r="DC41">
        <v>3381</v>
      </c>
      <c r="DD41">
        <v>3372</v>
      </c>
      <c r="DE41">
        <v>3512</v>
      </c>
      <c r="DF41">
        <v>3712</v>
      </c>
      <c r="DG41">
        <v>3814</v>
      </c>
      <c r="DH41">
        <v>3988</v>
      </c>
      <c r="DI41">
        <v>3894</v>
      </c>
      <c r="DJ41">
        <v>3994</v>
      </c>
      <c r="DK41">
        <v>4370</v>
      </c>
      <c r="DL41">
        <v>2911</v>
      </c>
      <c r="DM41">
        <v>259039</v>
      </c>
      <c r="DN41">
        <v>265701</v>
      </c>
      <c r="DO41">
        <v>272645</v>
      </c>
      <c r="DP41">
        <v>279854</v>
      </c>
      <c r="DQ41">
        <v>287609</v>
      </c>
      <c r="DR41">
        <v>296380</v>
      </c>
      <c r="DS41">
        <v>306107</v>
      </c>
      <c r="DT41">
        <v>314096</v>
      </c>
      <c r="DU41">
        <v>318669</v>
      </c>
      <c r="DV41">
        <v>320265</v>
      </c>
      <c r="DW41">
        <v>321367</v>
      </c>
      <c r="DX41">
        <v>323440</v>
      </c>
      <c r="DY41">
        <v>326968</v>
      </c>
      <c r="DZ41">
        <v>331243</v>
      </c>
      <c r="EA41">
        <v>334924</v>
      </c>
      <c r="EB41">
        <v>341782</v>
      </c>
      <c r="EC41">
        <v>351617</v>
      </c>
      <c r="ED41">
        <v>359486</v>
      </c>
      <c r="EE41">
        <v>367130</v>
      </c>
      <c r="EF41">
        <v>381071</v>
      </c>
      <c r="EG41">
        <v>388729</v>
      </c>
      <c r="EH41">
        <v>397384</v>
      </c>
      <c r="EI41" s="29">
        <f t="shared" si="72"/>
        <v>258.83333333333331</v>
      </c>
      <c r="EJ41" s="29">
        <f t="shared" si="73"/>
        <v>265.16666666666669</v>
      </c>
      <c r="EK41" s="29">
        <f t="shared" si="74"/>
        <v>265.58333333333331</v>
      </c>
      <c r="EL41" s="29">
        <f t="shared" si="75"/>
        <v>249.5</v>
      </c>
      <c r="EM41" s="29">
        <f t="shared" si="76"/>
        <v>253.16666666666666</v>
      </c>
      <c r="EN41" s="29">
        <f t="shared" si="77"/>
        <v>239.08333333333334</v>
      </c>
      <c r="EO41" s="29">
        <f t="shared" si="78"/>
        <v>266.58333333333331</v>
      </c>
      <c r="EP41" s="29">
        <f t="shared" si="79"/>
        <v>259.58333333333331</v>
      </c>
      <c r="EQ41" s="29">
        <f t="shared" si="80"/>
        <v>277.33333333333331</v>
      </c>
      <c r="ER41" s="29">
        <f t="shared" si="81"/>
        <v>268.33333333333331</v>
      </c>
      <c r="ES41" s="29">
        <f t="shared" si="82"/>
        <v>260.33333333333331</v>
      </c>
      <c r="ET41" s="29">
        <f t="shared" si="83"/>
        <v>272</v>
      </c>
      <c r="EU41" s="29">
        <f t="shared" si="84"/>
        <v>281.75</v>
      </c>
      <c r="EV41" s="29">
        <f t="shared" si="85"/>
        <v>281</v>
      </c>
      <c r="EW41" s="29">
        <f t="shared" si="86"/>
        <v>292.66666666666669</v>
      </c>
      <c r="EX41" s="29">
        <f t="shared" si="87"/>
        <v>309.33333333333331</v>
      </c>
      <c r="EY41" s="29">
        <f t="shared" si="88"/>
        <v>317.83333333333331</v>
      </c>
      <c r="EZ41" s="29">
        <f t="shared" si="89"/>
        <v>332.33333333333331</v>
      </c>
      <c r="FA41" s="29">
        <f t="shared" si="90"/>
        <v>324.5</v>
      </c>
      <c r="FB41" s="29">
        <f t="shared" si="91"/>
        <v>332.83333333333331</v>
      </c>
      <c r="FC41" s="29">
        <f t="shared" si="92"/>
        <v>364.16666666666669</v>
      </c>
      <c r="FD41" s="29">
        <f t="shared" si="93"/>
        <v>485.16666666666669</v>
      </c>
      <c r="FE41" s="29">
        <f t="shared" si="94"/>
        <v>284.37698412698415</v>
      </c>
      <c r="FF41">
        <v>5</v>
      </c>
    </row>
    <row r="42" spans="1:162" x14ac:dyDescent="0.25">
      <c r="A42" s="17" t="s">
        <v>738</v>
      </c>
      <c r="B42" s="13">
        <v>30</v>
      </c>
      <c r="C42" s="13">
        <v>40</v>
      </c>
      <c r="D42" s="13">
        <v>42</v>
      </c>
      <c r="E42" s="13">
        <v>41</v>
      </c>
      <c r="F42" s="13">
        <v>31</v>
      </c>
      <c r="G42" s="13">
        <v>36</v>
      </c>
      <c r="H42" s="13">
        <v>44</v>
      </c>
      <c r="I42" s="13">
        <v>32</v>
      </c>
      <c r="J42" s="13">
        <v>45</v>
      </c>
      <c r="K42" s="13">
        <v>59</v>
      </c>
      <c r="L42" s="13">
        <v>66</v>
      </c>
      <c r="M42" s="13">
        <v>74</v>
      </c>
      <c r="N42" s="13">
        <v>74</v>
      </c>
      <c r="O42" s="13">
        <v>61</v>
      </c>
      <c r="P42" s="13">
        <v>47</v>
      </c>
      <c r="Q42" s="13">
        <v>38</v>
      </c>
      <c r="R42" s="13">
        <v>61</v>
      </c>
      <c r="S42" s="13">
        <v>148</v>
      </c>
      <c r="T42" s="13">
        <v>72</v>
      </c>
      <c r="U42" s="13">
        <v>85</v>
      </c>
      <c r="V42" s="15">
        <v>72</v>
      </c>
      <c r="W42" s="15">
        <v>72</v>
      </c>
      <c r="X42" s="2">
        <f t="shared" si="95"/>
        <v>9.7150259067357511E-3</v>
      </c>
      <c r="Y42" s="2">
        <f t="shared" si="96"/>
        <v>1.2285012285012284E-2</v>
      </c>
      <c r="Z42" s="2">
        <f t="shared" si="97"/>
        <v>1.2488849241748439E-2</v>
      </c>
      <c r="AA42" s="2">
        <f t="shared" si="98"/>
        <v>1.2065921130076516E-2</v>
      </c>
      <c r="AB42" s="2">
        <f t="shared" si="99"/>
        <v>9.0989140005870266E-3</v>
      </c>
      <c r="AC42" s="2">
        <f t="shared" si="100"/>
        <v>1.0250569476082005E-2</v>
      </c>
      <c r="AD42" s="2">
        <f t="shared" si="101"/>
        <v>1.2181616832779624E-2</v>
      </c>
      <c r="AE42" s="2">
        <f t="shared" si="102"/>
        <v>8.5310583844308181E-3</v>
      </c>
      <c r="AF42" s="2">
        <f t="shared" si="103"/>
        <v>1.2288367012561441E-2</v>
      </c>
      <c r="AG42" s="2">
        <f t="shared" si="104"/>
        <v>1.5567282321899736E-2</v>
      </c>
      <c r="AH42" s="2">
        <f t="shared" si="105"/>
        <v>1.7562533262373604E-2</v>
      </c>
      <c r="AI42" s="2">
        <f t="shared" si="106"/>
        <v>1.8762677484787018E-2</v>
      </c>
      <c r="AJ42" s="2">
        <f t="shared" si="107"/>
        <v>1.7900338655055636E-2</v>
      </c>
      <c r="AK42" s="2">
        <f t="shared" si="108"/>
        <v>1.4741420976317062E-2</v>
      </c>
      <c r="AL42" s="2">
        <f t="shared" si="109"/>
        <v>1.0633484162895928E-2</v>
      </c>
      <c r="AM42" s="2">
        <f t="shared" si="110"/>
        <v>8.6324398000908673E-3</v>
      </c>
      <c r="AN42" s="2">
        <f t="shared" si="111"/>
        <v>1.3427250715386309E-2</v>
      </c>
      <c r="AO42" s="2">
        <f t="shared" si="112"/>
        <v>3.0597477775480671E-2</v>
      </c>
      <c r="AP42" s="2">
        <f t="shared" si="113"/>
        <v>1.4748054076198279E-2</v>
      </c>
      <c r="AQ42" s="2">
        <f t="shared" si="114"/>
        <v>1.6768593410929178E-2</v>
      </c>
      <c r="AR42" s="2">
        <f t="shared" si="69"/>
        <v>1.421239636794315E-2</v>
      </c>
      <c r="AS42" s="2">
        <f t="shared" si="70"/>
        <v>2.2140221402214021E-2</v>
      </c>
      <c r="AT42" s="15">
        <f t="shared" si="115"/>
        <v>2.5</v>
      </c>
      <c r="AU42" s="15">
        <f t="shared" si="116"/>
        <v>3.3333333333333335</v>
      </c>
      <c r="AV42" s="15">
        <f t="shared" si="117"/>
        <v>3.5</v>
      </c>
      <c r="AW42" s="15">
        <f t="shared" si="118"/>
        <v>3.4166666666666665</v>
      </c>
      <c r="AX42" s="15">
        <f t="shared" si="119"/>
        <v>2.5833333333333335</v>
      </c>
      <c r="AY42" s="15">
        <f t="shared" si="120"/>
        <v>3</v>
      </c>
      <c r="AZ42" s="15">
        <f t="shared" si="121"/>
        <v>3.6666666666666665</v>
      </c>
      <c r="BA42" s="15">
        <f t="shared" si="122"/>
        <v>2.6666666666666665</v>
      </c>
      <c r="BB42" s="15">
        <f t="shared" si="123"/>
        <v>3.75</v>
      </c>
      <c r="BC42" s="15">
        <f t="shared" si="124"/>
        <v>4.916666666666667</v>
      </c>
      <c r="BD42" s="15">
        <f t="shared" si="125"/>
        <v>5.5</v>
      </c>
      <c r="BE42" s="15">
        <f t="shared" si="126"/>
        <v>6.166666666666667</v>
      </c>
      <c r="BF42" s="15">
        <f t="shared" si="127"/>
        <v>6.166666666666667</v>
      </c>
      <c r="BG42" s="15">
        <f t="shared" si="128"/>
        <v>5.083333333333333</v>
      </c>
      <c r="BH42" s="15">
        <f t="shared" si="129"/>
        <v>3.9166666666666665</v>
      </c>
      <c r="BI42" s="15">
        <f t="shared" si="130"/>
        <v>3.1666666666666665</v>
      </c>
      <c r="BJ42" s="15">
        <f t="shared" si="131"/>
        <v>5.083333333333333</v>
      </c>
      <c r="BK42" s="15">
        <f t="shared" si="132"/>
        <v>12.333333333333334</v>
      </c>
      <c r="BL42" s="15">
        <f t="shared" si="133"/>
        <v>6</v>
      </c>
      <c r="BM42" s="15">
        <f t="shared" si="134"/>
        <v>7.083333333333333</v>
      </c>
      <c r="BN42" s="15">
        <f t="shared" si="135"/>
        <v>6</v>
      </c>
      <c r="BO42" s="15">
        <f t="shared" si="136"/>
        <v>12</v>
      </c>
      <c r="BP42" s="2">
        <f t="shared" si="137"/>
        <v>0.11658031088082903</v>
      </c>
      <c r="BQ42" s="2">
        <f t="shared" si="138"/>
        <v>0.14742014742014742</v>
      </c>
      <c r="BR42" s="2">
        <f t="shared" si="139"/>
        <v>0.14986619090098127</v>
      </c>
      <c r="BS42" s="2">
        <f t="shared" si="140"/>
        <v>0.14479105356091818</v>
      </c>
      <c r="BT42" s="2">
        <f t="shared" si="141"/>
        <v>0.10918696800704432</v>
      </c>
      <c r="BU42" s="2">
        <f t="shared" si="142"/>
        <v>0.12300683371298404</v>
      </c>
      <c r="BV42" s="2">
        <f t="shared" si="143"/>
        <v>0.1461794019933555</v>
      </c>
      <c r="BW42" s="2">
        <f t="shared" si="144"/>
        <v>0.10237270061316983</v>
      </c>
      <c r="BX42" s="2">
        <f t="shared" si="145"/>
        <v>0.1474604041507373</v>
      </c>
      <c r="BY42" s="2">
        <f t="shared" si="146"/>
        <v>0.18680738786279685</v>
      </c>
      <c r="BZ42" s="2">
        <f t="shared" si="147"/>
        <v>0.21075039914848323</v>
      </c>
      <c r="CA42" s="2">
        <f t="shared" si="148"/>
        <v>0.2251521298174442</v>
      </c>
      <c r="CB42" s="2">
        <f t="shared" si="149"/>
        <v>0.21480406386066764</v>
      </c>
      <c r="CC42" s="2">
        <f t="shared" si="150"/>
        <v>0.17689705171580475</v>
      </c>
      <c r="CD42" s="2">
        <f t="shared" si="151"/>
        <v>0.12760180995475115</v>
      </c>
      <c r="CE42" s="2">
        <f t="shared" si="152"/>
        <v>0.10358927760109042</v>
      </c>
      <c r="CF42" s="2">
        <f t="shared" si="153"/>
        <v>0.16112700858463572</v>
      </c>
      <c r="CG42" s="2">
        <f t="shared" si="154"/>
        <v>0.36716973330576808</v>
      </c>
      <c r="CH42" s="2">
        <f t="shared" si="155"/>
        <v>0.17697664891437936</v>
      </c>
      <c r="CI42" s="2">
        <f t="shared" si="156"/>
        <v>0.20122312093115011</v>
      </c>
      <c r="CJ42" s="2">
        <f t="shared" si="157"/>
        <v>0.1705487564153178</v>
      </c>
      <c r="CK42" s="2">
        <f t="shared" si="158"/>
        <v>0.13284132841328414</v>
      </c>
      <c r="CL42" s="26">
        <f t="shared" si="159"/>
        <v>4.753968253968254</v>
      </c>
      <c r="CM42" s="27">
        <f t="shared" si="71"/>
        <v>1.4256473724295508E-2</v>
      </c>
      <c r="CN42" s="27">
        <f t="shared" si="160"/>
        <v>1.4902762145879505E-2</v>
      </c>
      <c r="CO42" s="27">
        <f t="shared" si="161"/>
        <v>2.2140221402214021E-2</v>
      </c>
      <c r="CP42" s="27">
        <f t="shared" si="162"/>
        <v>3.2882748340106266E-2</v>
      </c>
      <c r="CQ42" s="17">
        <v>3088</v>
      </c>
      <c r="CR42" s="17">
        <v>3256</v>
      </c>
      <c r="CS42" s="17">
        <v>3363</v>
      </c>
      <c r="CT42">
        <v>3398</v>
      </c>
      <c r="CU42">
        <v>3407</v>
      </c>
      <c r="CV42">
        <v>3512</v>
      </c>
      <c r="CW42">
        <v>3612</v>
      </c>
      <c r="CX42">
        <v>3751</v>
      </c>
      <c r="CY42">
        <v>3662</v>
      </c>
      <c r="CZ42">
        <v>3790</v>
      </c>
      <c r="DA42">
        <v>3758</v>
      </c>
      <c r="DB42">
        <v>3944</v>
      </c>
      <c r="DC42">
        <v>4134</v>
      </c>
      <c r="DD42">
        <v>4138</v>
      </c>
      <c r="DE42">
        <v>4420</v>
      </c>
      <c r="DF42">
        <v>4402</v>
      </c>
      <c r="DG42">
        <v>4543</v>
      </c>
      <c r="DH42">
        <v>4837</v>
      </c>
      <c r="DI42">
        <v>4882</v>
      </c>
      <c r="DJ42">
        <v>5069</v>
      </c>
      <c r="DK42">
        <v>5066</v>
      </c>
      <c r="DL42">
        <v>3252</v>
      </c>
      <c r="DM42">
        <v>253235</v>
      </c>
      <c r="DN42">
        <v>260407</v>
      </c>
      <c r="DO42">
        <v>265067</v>
      </c>
      <c r="DP42">
        <v>271979</v>
      </c>
      <c r="DQ42">
        <v>280650</v>
      </c>
      <c r="DR42">
        <v>291288</v>
      </c>
      <c r="DS42">
        <v>303403</v>
      </c>
      <c r="DT42">
        <v>315364</v>
      </c>
      <c r="DU42">
        <v>324470</v>
      </c>
      <c r="DV42">
        <v>329165</v>
      </c>
      <c r="DW42">
        <v>330790</v>
      </c>
      <c r="DX42">
        <v>331314</v>
      </c>
      <c r="DY42">
        <v>331959</v>
      </c>
      <c r="DZ42">
        <v>333446</v>
      </c>
      <c r="EA42">
        <v>335551</v>
      </c>
      <c r="EB42">
        <v>338269</v>
      </c>
      <c r="EC42">
        <v>342290</v>
      </c>
      <c r="ED42">
        <v>346956</v>
      </c>
      <c r="EE42">
        <v>352067</v>
      </c>
      <c r="EF42">
        <v>355325</v>
      </c>
      <c r="EG42">
        <v>360053</v>
      </c>
      <c r="EH42">
        <v>364933</v>
      </c>
      <c r="EI42" s="29">
        <f t="shared" si="72"/>
        <v>257.33333333333331</v>
      </c>
      <c r="EJ42" s="29">
        <f t="shared" si="73"/>
        <v>271.33333333333331</v>
      </c>
      <c r="EK42" s="29">
        <f t="shared" si="74"/>
        <v>280.25</v>
      </c>
      <c r="EL42" s="29">
        <f t="shared" si="75"/>
        <v>283.16666666666669</v>
      </c>
      <c r="EM42" s="29">
        <f t="shared" si="76"/>
        <v>283.91666666666669</v>
      </c>
      <c r="EN42" s="29">
        <f t="shared" si="77"/>
        <v>292.66666666666669</v>
      </c>
      <c r="EO42" s="29">
        <f t="shared" si="78"/>
        <v>301</v>
      </c>
      <c r="EP42" s="29">
        <f t="shared" si="79"/>
        <v>312.58333333333331</v>
      </c>
      <c r="EQ42" s="29">
        <f t="shared" si="80"/>
        <v>305.16666666666669</v>
      </c>
      <c r="ER42" s="29">
        <f t="shared" si="81"/>
        <v>315.83333333333331</v>
      </c>
      <c r="ES42" s="29">
        <f t="shared" si="82"/>
        <v>313.16666666666669</v>
      </c>
      <c r="ET42" s="29">
        <f t="shared" si="83"/>
        <v>328.66666666666669</v>
      </c>
      <c r="EU42" s="29">
        <f t="shared" si="84"/>
        <v>344.5</v>
      </c>
      <c r="EV42" s="29">
        <f t="shared" si="85"/>
        <v>344.83333333333331</v>
      </c>
      <c r="EW42" s="29">
        <f t="shared" si="86"/>
        <v>368.33333333333331</v>
      </c>
      <c r="EX42" s="29">
        <f t="shared" si="87"/>
        <v>366.83333333333331</v>
      </c>
      <c r="EY42" s="29">
        <f t="shared" si="88"/>
        <v>378.58333333333331</v>
      </c>
      <c r="EZ42" s="29">
        <f t="shared" si="89"/>
        <v>403.08333333333331</v>
      </c>
      <c r="FA42" s="29">
        <f t="shared" si="90"/>
        <v>406.83333333333331</v>
      </c>
      <c r="FB42" s="29">
        <f t="shared" si="91"/>
        <v>422.41666666666669</v>
      </c>
      <c r="FC42" s="29">
        <f t="shared" si="92"/>
        <v>422.16666666666669</v>
      </c>
      <c r="FD42" s="29">
        <f t="shared" si="93"/>
        <v>542</v>
      </c>
      <c r="FE42" s="29">
        <f t="shared" si="94"/>
        <v>333.46031746031747</v>
      </c>
      <c r="FF42">
        <v>2</v>
      </c>
    </row>
    <row r="43" spans="1:162" x14ac:dyDescent="0.25">
      <c r="A43" s="17" t="s">
        <v>739</v>
      </c>
      <c r="B43" s="13">
        <v>5</v>
      </c>
      <c r="C43" s="13">
        <v>10</v>
      </c>
      <c r="D43" s="13">
        <v>6</v>
      </c>
      <c r="E43" s="13">
        <v>6</v>
      </c>
      <c r="F43" s="13">
        <v>6</v>
      </c>
      <c r="G43" s="13">
        <v>10</v>
      </c>
      <c r="H43" s="13">
        <v>9</v>
      </c>
      <c r="I43" s="13">
        <v>6</v>
      </c>
      <c r="J43" s="13">
        <v>16</v>
      </c>
      <c r="K43" s="13">
        <v>16</v>
      </c>
      <c r="L43" s="13">
        <v>39</v>
      </c>
      <c r="M43" s="13">
        <v>69</v>
      </c>
      <c r="N43" s="13">
        <v>54</v>
      </c>
      <c r="O43" s="13">
        <v>32</v>
      </c>
      <c r="P43" s="13">
        <v>24</v>
      </c>
      <c r="Q43" s="13">
        <v>14</v>
      </c>
      <c r="R43" s="13">
        <v>17</v>
      </c>
      <c r="S43" s="13">
        <v>16</v>
      </c>
      <c r="T43" s="13">
        <v>6</v>
      </c>
      <c r="U43" s="13">
        <v>5</v>
      </c>
      <c r="V43" s="15">
        <v>8</v>
      </c>
      <c r="W43" s="15">
        <v>15</v>
      </c>
      <c r="X43" s="2">
        <f t="shared" si="95"/>
        <v>3.117206982543641E-3</v>
      </c>
      <c r="Y43" s="2">
        <f t="shared" si="96"/>
        <v>6.2034739454094297E-3</v>
      </c>
      <c r="Z43" s="2">
        <f t="shared" si="97"/>
        <v>3.7243947858472998E-3</v>
      </c>
      <c r="AA43" s="2">
        <f t="shared" si="98"/>
        <v>3.9551746868820041E-3</v>
      </c>
      <c r="AB43" s="2">
        <f t="shared" si="99"/>
        <v>3.6385688295936932E-3</v>
      </c>
      <c r="AC43" s="2">
        <f t="shared" si="100"/>
        <v>5.945303210463734E-3</v>
      </c>
      <c r="AD43" s="2">
        <f t="shared" si="101"/>
        <v>4.9126637554585155E-3</v>
      </c>
      <c r="AE43" s="2">
        <f t="shared" si="102"/>
        <v>3.2876712328767125E-3</v>
      </c>
      <c r="AF43" s="2">
        <f t="shared" si="103"/>
        <v>9.3512565751022788E-3</v>
      </c>
      <c r="AG43" s="2">
        <f t="shared" si="104"/>
        <v>9.8461538461538465E-3</v>
      </c>
      <c r="AH43" s="2">
        <f t="shared" si="105"/>
        <v>2.3882424984690752E-2</v>
      </c>
      <c r="AI43" s="2">
        <f t="shared" si="106"/>
        <v>4.131736526946108E-2</v>
      </c>
      <c r="AJ43" s="2">
        <f t="shared" si="107"/>
        <v>3.2123735871505056E-2</v>
      </c>
      <c r="AK43" s="2">
        <f t="shared" si="108"/>
        <v>1.896858328393598E-2</v>
      </c>
      <c r="AL43" s="2">
        <f t="shared" si="109"/>
        <v>1.3259668508287293E-2</v>
      </c>
      <c r="AM43" s="2">
        <f t="shared" si="110"/>
        <v>7.4906367041198503E-3</v>
      </c>
      <c r="AN43" s="2">
        <f t="shared" si="111"/>
        <v>8.9567966280295046E-3</v>
      </c>
      <c r="AO43" s="2">
        <f t="shared" si="112"/>
        <v>8.0361627322953297E-3</v>
      </c>
      <c r="AP43" s="2">
        <f t="shared" si="113"/>
        <v>3.0425963488843813E-3</v>
      </c>
      <c r="AQ43" s="2">
        <f t="shared" si="114"/>
        <v>2.6838432635534087E-3</v>
      </c>
      <c r="AR43" s="2">
        <f t="shared" si="69"/>
        <v>4.1753653444676405E-3</v>
      </c>
      <c r="AS43" s="2">
        <f t="shared" si="70"/>
        <v>1.1269722013523666E-2</v>
      </c>
      <c r="AT43" s="15">
        <f t="shared" si="115"/>
        <v>0.41666666666666669</v>
      </c>
      <c r="AU43" s="15">
        <f t="shared" si="116"/>
        <v>0.83333333333333337</v>
      </c>
      <c r="AV43" s="15">
        <f t="shared" si="117"/>
        <v>0.5</v>
      </c>
      <c r="AW43" s="15">
        <f t="shared" si="118"/>
        <v>0.5</v>
      </c>
      <c r="AX43" s="15">
        <f t="shared" si="119"/>
        <v>0.5</v>
      </c>
      <c r="AY43" s="15">
        <f t="shared" si="120"/>
        <v>0.83333333333333337</v>
      </c>
      <c r="AZ43" s="15">
        <f t="shared" si="121"/>
        <v>0.75</v>
      </c>
      <c r="BA43" s="15">
        <f t="shared" si="122"/>
        <v>0.5</v>
      </c>
      <c r="BB43" s="15">
        <f t="shared" si="123"/>
        <v>1.3333333333333333</v>
      </c>
      <c r="BC43" s="15">
        <f t="shared" si="124"/>
        <v>1.3333333333333333</v>
      </c>
      <c r="BD43" s="15">
        <f t="shared" si="125"/>
        <v>3.25</v>
      </c>
      <c r="BE43" s="15">
        <f t="shared" si="126"/>
        <v>5.75</v>
      </c>
      <c r="BF43" s="15">
        <f t="shared" si="127"/>
        <v>4.5</v>
      </c>
      <c r="BG43" s="15">
        <f t="shared" si="128"/>
        <v>2.6666666666666665</v>
      </c>
      <c r="BH43" s="15">
        <f t="shared" si="129"/>
        <v>2</v>
      </c>
      <c r="BI43" s="15">
        <f t="shared" si="130"/>
        <v>1.1666666666666667</v>
      </c>
      <c r="BJ43" s="15">
        <f t="shared" si="131"/>
        <v>1.4166666666666667</v>
      </c>
      <c r="BK43" s="15">
        <f t="shared" si="132"/>
        <v>1.3333333333333333</v>
      </c>
      <c r="BL43" s="15">
        <f t="shared" si="133"/>
        <v>0.5</v>
      </c>
      <c r="BM43" s="15">
        <f t="shared" si="134"/>
        <v>0.41666666666666669</v>
      </c>
      <c r="BN43" s="15">
        <f t="shared" si="135"/>
        <v>0.66666666666666663</v>
      </c>
      <c r="BO43" s="15">
        <f t="shared" si="136"/>
        <v>2.5</v>
      </c>
      <c r="BP43" s="2">
        <f t="shared" si="137"/>
        <v>3.7406483790523692E-2</v>
      </c>
      <c r="BQ43" s="2">
        <f t="shared" si="138"/>
        <v>7.4441687344913146E-2</v>
      </c>
      <c r="BR43" s="2">
        <f t="shared" si="139"/>
        <v>4.4692737430167599E-2</v>
      </c>
      <c r="BS43" s="2">
        <f t="shared" si="140"/>
        <v>4.7462096242584045E-2</v>
      </c>
      <c r="BT43" s="2">
        <f t="shared" si="141"/>
        <v>4.3662825955124322E-2</v>
      </c>
      <c r="BU43" s="2">
        <f t="shared" si="142"/>
        <v>7.1343638525564815E-2</v>
      </c>
      <c r="BV43" s="2">
        <f t="shared" si="143"/>
        <v>5.8951965065502189E-2</v>
      </c>
      <c r="BW43" s="2">
        <f t="shared" si="144"/>
        <v>3.9452054794520547E-2</v>
      </c>
      <c r="BX43" s="2">
        <f t="shared" si="145"/>
        <v>0.11221507890122734</v>
      </c>
      <c r="BY43" s="2">
        <f t="shared" si="146"/>
        <v>0.11815384615384616</v>
      </c>
      <c r="BZ43" s="2">
        <f t="shared" si="147"/>
        <v>0.28658909981628899</v>
      </c>
      <c r="CA43" s="2">
        <f t="shared" si="148"/>
        <v>0.49580838323353299</v>
      </c>
      <c r="CB43" s="2">
        <f t="shared" si="149"/>
        <v>0.38548483045806065</v>
      </c>
      <c r="CC43" s="2">
        <f t="shared" si="150"/>
        <v>0.22762299940723177</v>
      </c>
      <c r="CD43" s="2">
        <f t="shared" si="151"/>
        <v>0.1591160220994475</v>
      </c>
      <c r="CE43" s="2">
        <f t="shared" si="152"/>
        <v>8.98876404494382E-2</v>
      </c>
      <c r="CF43" s="2">
        <f t="shared" si="153"/>
        <v>0.10748155953635406</v>
      </c>
      <c r="CG43" s="2">
        <f t="shared" si="154"/>
        <v>9.643395278754395E-2</v>
      </c>
      <c r="CH43" s="2">
        <f t="shared" si="155"/>
        <v>3.6511156186612576E-2</v>
      </c>
      <c r="CI43" s="2">
        <f t="shared" si="156"/>
        <v>3.2206119162640899E-2</v>
      </c>
      <c r="CJ43" s="2">
        <f t="shared" si="157"/>
        <v>5.0104384133611693E-2</v>
      </c>
      <c r="CK43" s="2">
        <f t="shared" si="158"/>
        <v>6.7618332081141999E-2</v>
      </c>
      <c r="CL43" s="26">
        <f t="shared" si="159"/>
        <v>1.4841269841269842</v>
      </c>
      <c r="CM43" s="27">
        <f t="shared" si="71"/>
        <v>1.0202411479076877E-2</v>
      </c>
      <c r="CN43" s="27">
        <f t="shared" si="160"/>
        <v>1.0289051880075634E-2</v>
      </c>
      <c r="CO43" s="27">
        <f t="shared" si="161"/>
        <v>1.1269722013523666E-2</v>
      </c>
      <c r="CP43" s="27">
        <f t="shared" si="162"/>
        <v>1.5673784654737871E-2</v>
      </c>
      <c r="CQ43" s="17">
        <v>1604</v>
      </c>
      <c r="CR43" s="17">
        <v>1612</v>
      </c>
      <c r="CS43" s="17">
        <v>1611</v>
      </c>
      <c r="CT43">
        <v>1517</v>
      </c>
      <c r="CU43">
        <v>1649</v>
      </c>
      <c r="CV43">
        <v>1682</v>
      </c>
      <c r="CW43">
        <v>1832</v>
      </c>
      <c r="CX43">
        <v>1825</v>
      </c>
      <c r="CY43">
        <v>1711</v>
      </c>
      <c r="CZ43">
        <v>1625</v>
      </c>
      <c r="DA43">
        <v>1633</v>
      </c>
      <c r="DB43">
        <v>1670</v>
      </c>
      <c r="DC43">
        <v>1681</v>
      </c>
      <c r="DD43">
        <v>1687</v>
      </c>
      <c r="DE43">
        <v>1810</v>
      </c>
      <c r="DF43">
        <v>1869</v>
      </c>
      <c r="DG43">
        <v>1898</v>
      </c>
      <c r="DH43">
        <v>1991</v>
      </c>
      <c r="DI43">
        <v>1972</v>
      </c>
      <c r="DJ43">
        <v>1863</v>
      </c>
      <c r="DK43">
        <v>1916</v>
      </c>
      <c r="DL43">
        <v>1331</v>
      </c>
      <c r="DM43">
        <v>124952</v>
      </c>
      <c r="DN43">
        <v>127430</v>
      </c>
      <c r="DO43">
        <v>129820</v>
      </c>
      <c r="DP43">
        <v>132585</v>
      </c>
      <c r="DQ43">
        <v>135873</v>
      </c>
      <c r="DR43">
        <v>138883</v>
      </c>
      <c r="DS43">
        <v>141081</v>
      </c>
      <c r="DT43">
        <v>142779</v>
      </c>
      <c r="DU43">
        <v>144320</v>
      </c>
      <c r="DV43">
        <v>145101</v>
      </c>
      <c r="DW43">
        <v>145843</v>
      </c>
      <c r="DX43">
        <v>146434</v>
      </c>
      <c r="DY43">
        <v>146778</v>
      </c>
      <c r="DZ43">
        <v>147427</v>
      </c>
      <c r="EA43">
        <v>148189</v>
      </c>
      <c r="EB43">
        <v>148900</v>
      </c>
      <c r="EC43">
        <v>150331</v>
      </c>
      <c r="ED43">
        <v>151081</v>
      </c>
      <c r="EE43">
        <v>152333</v>
      </c>
      <c r="EF43">
        <v>155705</v>
      </c>
      <c r="EG43">
        <v>158006</v>
      </c>
      <c r="EH43">
        <v>159502</v>
      </c>
      <c r="EI43" s="29">
        <f t="shared" si="72"/>
        <v>133.66666666666666</v>
      </c>
      <c r="EJ43" s="29">
        <f t="shared" si="73"/>
        <v>134.33333333333334</v>
      </c>
      <c r="EK43" s="29">
        <f t="shared" si="74"/>
        <v>134.25</v>
      </c>
      <c r="EL43" s="29">
        <f t="shared" si="75"/>
        <v>126.41666666666667</v>
      </c>
      <c r="EM43" s="29">
        <f t="shared" si="76"/>
        <v>137.41666666666666</v>
      </c>
      <c r="EN43" s="29">
        <f t="shared" si="77"/>
        <v>140.16666666666666</v>
      </c>
      <c r="EO43" s="29">
        <f t="shared" si="78"/>
        <v>152.66666666666666</v>
      </c>
      <c r="EP43" s="29">
        <f t="shared" si="79"/>
        <v>152.08333333333334</v>
      </c>
      <c r="EQ43" s="29">
        <f t="shared" si="80"/>
        <v>142.58333333333334</v>
      </c>
      <c r="ER43" s="29">
        <f t="shared" si="81"/>
        <v>135.41666666666666</v>
      </c>
      <c r="ES43" s="29">
        <f t="shared" si="82"/>
        <v>136.08333333333334</v>
      </c>
      <c r="ET43" s="29">
        <f t="shared" si="83"/>
        <v>139.16666666666666</v>
      </c>
      <c r="EU43" s="29">
        <f t="shared" si="84"/>
        <v>140.08333333333334</v>
      </c>
      <c r="EV43" s="29">
        <f t="shared" si="85"/>
        <v>140.58333333333334</v>
      </c>
      <c r="EW43" s="29">
        <f t="shared" si="86"/>
        <v>150.83333333333334</v>
      </c>
      <c r="EX43" s="29">
        <f t="shared" si="87"/>
        <v>155.75</v>
      </c>
      <c r="EY43" s="29">
        <f t="shared" si="88"/>
        <v>158.16666666666666</v>
      </c>
      <c r="EZ43" s="29">
        <f t="shared" si="89"/>
        <v>165.91666666666666</v>
      </c>
      <c r="FA43" s="29">
        <f t="shared" si="90"/>
        <v>164.33333333333334</v>
      </c>
      <c r="FB43" s="29">
        <f t="shared" si="91"/>
        <v>155.25</v>
      </c>
      <c r="FC43" s="29">
        <f t="shared" si="92"/>
        <v>159.66666666666666</v>
      </c>
      <c r="FD43" s="29">
        <f t="shared" si="93"/>
        <v>221.83333333333334</v>
      </c>
      <c r="FE43" s="29">
        <f t="shared" si="94"/>
        <v>145.46825396825398</v>
      </c>
      <c r="FF43">
        <v>28</v>
      </c>
    </row>
    <row r="44" spans="1:162" s="24" customFormat="1" x14ac:dyDescent="0.25">
      <c r="A44" s="24" t="s">
        <v>709</v>
      </c>
      <c r="B44" s="24">
        <v>184</v>
      </c>
      <c r="C44" s="24">
        <v>179</v>
      </c>
      <c r="D44" s="24">
        <v>132</v>
      </c>
      <c r="E44" s="24">
        <v>130</v>
      </c>
      <c r="F44" s="24">
        <v>168</v>
      </c>
      <c r="G44" s="24">
        <v>166</v>
      </c>
      <c r="H44" s="24">
        <v>223</v>
      </c>
      <c r="I44" s="24">
        <v>171</v>
      </c>
      <c r="J44" s="24">
        <v>143</v>
      </c>
      <c r="K44" s="24">
        <v>155</v>
      </c>
      <c r="L44" s="24">
        <v>156</v>
      </c>
      <c r="M44" s="24">
        <v>342</v>
      </c>
      <c r="N44" s="24">
        <v>311</v>
      </c>
      <c r="O44" s="24">
        <v>352</v>
      </c>
      <c r="P44" s="24">
        <v>196</v>
      </c>
      <c r="Q44" s="24">
        <v>156</v>
      </c>
      <c r="R44" s="24">
        <v>211</v>
      </c>
      <c r="S44" s="24">
        <v>123</v>
      </c>
      <c r="T44" s="24">
        <v>108</v>
      </c>
      <c r="U44" s="24">
        <v>110</v>
      </c>
      <c r="V44" s="24">
        <v>134</v>
      </c>
      <c r="W44" s="24">
        <v>260</v>
      </c>
      <c r="X44" s="25">
        <f t="shared" si="95"/>
        <v>9.0927060683929622E-3</v>
      </c>
      <c r="Y44" s="25">
        <f t="shared" si="96"/>
        <v>9.2030848329048842E-3</v>
      </c>
      <c r="Z44" s="25">
        <f t="shared" si="97"/>
        <v>6.5976908082171241E-3</v>
      </c>
      <c r="AA44" s="25">
        <f t="shared" si="98"/>
        <v>6.9806153680932181E-3</v>
      </c>
      <c r="AB44" s="25">
        <f t="shared" si="99"/>
        <v>8.9475926714955266E-3</v>
      </c>
      <c r="AC44" s="25">
        <f t="shared" si="100"/>
        <v>8.8335461898680287E-3</v>
      </c>
      <c r="AD44" s="25">
        <f t="shared" si="101"/>
        <v>1.1560393986521514E-2</v>
      </c>
      <c r="AE44" s="25">
        <f t="shared" si="102"/>
        <v>9.0318491522738079E-3</v>
      </c>
      <c r="AF44" s="25">
        <f t="shared" si="103"/>
        <v>7.68775872264932E-3</v>
      </c>
      <c r="AG44" s="25">
        <f t="shared" si="104"/>
        <v>8.3539937479788721E-3</v>
      </c>
      <c r="AH44" s="25">
        <f t="shared" si="105"/>
        <v>8.5073894312046681E-3</v>
      </c>
      <c r="AI44" s="25">
        <f t="shared" si="106"/>
        <v>1.8235137296720876E-2</v>
      </c>
      <c r="AJ44" s="25">
        <f t="shared" si="107"/>
        <v>1.6610585910377611E-2</v>
      </c>
      <c r="AK44" s="25">
        <f t="shared" si="108"/>
        <v>1.8208152286364576E-2</v>
      </c>
      <c r="AL44" s="25">
        <f t="shared" si="109"/>
        <v>1.0214717531790703E-2</v>
      </c>
      <c r="AM44" s="25">
        <f t="shared" si="110"/>
        <v>7.942569115625478E-3</v>
      </c>
      <c r="AN44" s="25">
        <f t="shared" si="111"/>
        <v>1.0425931416147841E-2</v>
      </c>
      <c r="AO44" s="25">
        <f t="shared" si="112"/>
        <v>5.8616088448341592E-3</v>
      </c>
      <c r="AP44" s="25">
        <f t="shared" si="113"/>
        <v>5.0486163051608078E-3</v>
      </c>
      <c r="AQ44" s="25">
        <f t="shared" si="114"/>
        <v>5.2576235541535229E-3</v>
      </c>
      <c r="AR44" s="2">
        <f t="shared" si="69"/>
        <v>6.4321029136466187E-3</v>
      </c>
      <c r="AS44" s="2">
        <f t="shared" si="70"/>
        <v>1.8081925029556994E-2</v>
      </c>
      <c r="AT44" s="24">
        <f t="shared" si="115"/>
        <v>15.333333333333334</v>
      </c>
      <c r="AU44" s="24">
        <f t="shared" si="116"/>
        <v>14.916666666666666</v>
      </c>
      <c r="AV44" s="24">
        <f t="shared" si="117"/>
        <v>11</v>
      </c>
      <c r="AW44" s="24">
        <f t="shared" si="118"/>
        <v>10.833333333333334</v>
      </c>
      <c r="AX44" s="24">
        <f t="shared" si="119"/>
        <v>14</v>
      </c>
      <c r="AY44" s="24">
        <f t="shared" si="120"/>
        <v>13.833333333333334</v>
      </c>
      <c r="AZ44" s="24">
        <f t="shared" si="121"/>
        <v>18.583333333333332</v>
      </c>
      <c r="BA44" s="24">
        <f t="shared" si="122"/>
        <v>14.25</v>
      </c>
      <c r="BB44" s="24">
        <f t="shared" si="123"/>
        <v>11.916666666666666</v>
      </c>
      <c r="BC44" s="24">
        <f t="shared" si="124"/>
        <v>12.916666666666666</v>
      </c>
      <c r="BD44" s="24">
        <f t="shared" si="125"/>
        <v>13</v>
      </c>
      <c r="BE44" s="24">
        <f t="shared" si="126"/>
        <v>28.5</v>
      </c>
      <c r="BF44" s="24">
        <f t="shared" si="127"/>
        <v>25.916666666666668</v>
      </c>
      <c r="BG44" s="24">
        <f t="shared" si="128"/>
        <v>29.333333333333332</v>
      </c>
      <c r="BH44" s="24">
        <f t="shared" si="129"/>
        <v>16.333333333333332</v>
      </c>
      <c r="BI44" s="24">
        <f t="shared" si="130"/>
        <v>13</v>
      </c>
      <c r="BJ44" s="24">
        <f t="shared" si="131"/>
        <v>17.583333333333332</v>
      </c>
      <c r="BK44" s="24">
        <f t="shared" si="132"/>
        <v>10.25</v>
      </c>
      <c r="BL44" s="24">
        <f t="shared" si="133"/>
        <v>9</v>
      </c>
      <c r="BM44" s="24">
        <f t="shared" si="134"/>
        <v>9.1666666666666661</v>
      </c>
      <c r="BN44" s="24">
        <f t="shared" si="135"/>
        <v>11.166666666666666</v>
      </c>
      <c r="BO44" s="24">
        <f t="shared" si="136"/>
        <v>43.333333333333336</v>
      </c>
      <c r="BP44" s="25">
        <f t="shared" si="137"/>
        <v>0.10911247282071557</v>
      </c>
      <c r="BQ44" s="25">
        <f t="shared" si="138"/>
        <v>0.11043701799485861</v>
      </c>
      <c r="BR44" s="25">
        <f t="shared" si="139"/>
        <v>7.9172289698605486E-2</v>
      </c>
      <c r="BS44" s="25">
        <f t="shared" si="140"/>
        <v>8.3767384417118618E-2</v>
      </c>
      <c r="BT44" s="25">
        <f t="shared" si="141"/>
        <v>0.10737111205794631</v>
      </c>
      <c r="BU44" s="25">
        <f t="shared" si="142"/>
        <v>0.10600255427841634</v>
      </c>
      <c r="BV44" s="25">
        <f t="shared" si="143"/>
        <v>0.13872472783825818</v>
      </c>
      <c r="BW44" s="25">
        <f t="shared" si="144"/>
        <v>0.10838218982728569</v>
      </c>
      <c r="BX44" s="25">
        <f t="shared" si="145"/>
        <v>9.2253104671791847E-2</v>
      </c>
      <c r="BY44" s="25">
        <f t="shared" si="146"/>
        <v>0.10024792497574646</v>
      </c>
      <c r="BZ44" s="25">
        <f t="shared" si="147"/>
        <v>0.10208867317445602</v>
      </c>
      <c r="CA44" s="25">
        <f t="shared" si="148"/>
        <v>0.21882164756065048</v>
      </c>
      <c r="CB44" s="25">
        <f t="shared" si="149"/>
        <v>0.19932703092453133</v>
      </c>
      <c r="CC44" s="25">
        <f t="shared" si="150"/>
        <v>0.21849782743637491</v>
      </c>
      <c r="CD44" s="25">
        <f t="shared" si="151"/>
        <v>0.12257661038148843</v>
      </c>
      <c r="CE44" s="25">
        <f t="shared" si="152"/>
        <v>9.5310829387505722E-2</v>
      </c>
      <c r="CF44" s="25">
        <f t="shared" si="153"/>
        <v>0.12511117699377408</v>
      </c>
      <c r="CG44" s="25">
        <f t="shared" si="154"/>
        <v>7.0339306138009913E-2</v>
      </c>
      <c r="CH44" s="25">
        <f t="shared" si="155"/>
        <v>6.058339566192969E-2</v>
      </c>
      <c r="CI44" s="25">
        <f t="shared" si="156"/>
        <v>6.3091482649842268E-2</v>
      </c>
      <c r="CJ44" s="25">
        <f t="shared" si="157"/>
        <v>7.7185234963759425E-2</v>
      </c>
      <c r="CK44" s="25">
        <f t="shared" si="158"/>
        <v>0.10849155017734195</v>
      </c>
      <c r="CL44" s="26">
        <f t="shared" si="159"/>
        <v>15.277777777777779</v>
      </c>
      <c r="CM44" s="27">
        <f t="shared" si="71"/>
        <v>9.3992534307275021E-3</v>
      </c>
      <c r="CN44" s="27">
        <f t="shared" si="160"/>
        <v>6.0583308228311372E-3</v>
      </c>
      <c r="CO44" s="27">
        <f t="shared" si="161"/>
        <v>1.8081925029556994E-2</v>
      </c>
      <c r="CP44" s="27">
        <f t="shared" si="162"/>
        <v>1.5089878800414997E-2</v>
      </c>
      <c r="CQ44" s="24">
        <v>20236</v>
      </c>
      <c r="CR44" s="24">
        <v>19450</v>
      </c>
      <c r="CS44" s="24">
        <v>20007</v>
      </c>
      <c r="CT44" s="24">
        <v>18623</v>
      </c>
      <c r="CU44" s="24">
        <v>18776</v>
      </c>
      <c r="CV44" s="24">
        <v>18792</v>
      </c>
      <c r="CW44" s="24">
        <v>19290</v>
      </c>
      <c r="CX44" s="24">
        <v>18933</v>
      </c>
      <c r="CY44" s="24">
        <v>18601</v>
      </c>
      <c r="CZ44" s="24">
        <v>18554</v>
      </c>
      <c r="DA44" s="24">
        <v>18337</v>
      </c>
      <c r="DB44" s="24">
        <v>18755</v>
      </c>
      <c r="DC44" s="24">
        <v>18723</v>
      </c>
      <c r="DD44" s="24">
        <v>19332</v>
      </c>
      <c r="DE44" s="24">
        <v>19188</v>
      </c>
      <c r="DF44" s="24">
        <v>19641</v>
      </c>
      <c r="DG44" s="24">
        <v>20238</v>
      </c>
      <c r="DH44" s="24">
        <v>20984</v>
      </c>
      <c r="DI44" s="24">
        <v>21392</v>
      </c>
      <c r="DJ44" s="24">
        <v>20922</v>
      </c>
      <c r="DK44" s="24">
        <v>20833</v>
      </c>
      <c r="DL44" s="24">
        <v>14379</v>
      </c>
      <c r="DM44" s="24">
        <v>2219329</v>
      </c>
      <c r="DN44" s="24">
        <v>2262902</v>
      </c>
      <c r="DO44" s="24">
        <v>2287935</v>
      </c>
      <c r="DP44" s="24">
        <v>2315799</v>
      </c>
      <c r="DQ44" s="24">
        <v>2343909</v>
      </c>
      <c r="DR44" s="24">
        <v>2371859</v>
      </c>
      <c r="DS44" s="24">
        <v>2401755</v>
      </c>
      <c r="DT44" s="24">
        <v>2427037</v>
      </c>
      <c r="DU44" s="24">
        <v>2455829</v>
      </c>
      <c r="DV44" s="24">
        <v>2475413</v>
      </c>
      <c r="DW44" s="24">
        <v>2483366</v>
      </c>
      <c r="DX44" s="24">
        <v>2498855</v>
      </c>
      <c r="DY44" s="24">
        <v>2524253</v>
      </c>
      <c r="DZ44" s="24">
        <v>2559713</v>
      </c>
      <c r="EA44" s="24">
        <v>2589743</v>
      </c>
      <c r="EB44" s="24">
        <v>2622804</v>
      </c>
      <c r="EC44" s="24">
        <v>2665425</v>
      </c>
      <c r="ED44" s="24">
        <v>2712144</v>
      </c>
      <c r="EE44" s="24">
        <v>2754749</v>
      </c>
      <c r="EF44" s="24">
        <v>2804160</v>
      </c>
      <c r="EG44" s="24">
        <v>2830500</v>
      </c>
      <c r="EH44" s="24">
        <v>2871682</v>
      </c>
      <c r="EI44" s="29">
        <f t="shared" si="72"/>
        <v>1686.3333333333333</v>
      </c>
      <c r="EJ44" s="29">
        <f t="shared" si="73"/>
        <v>1620.8333333333333</v>
      </c>
      <c r="EK44" s="29">
        <f t="shared" si="74"/>
        <v>1667.25</v>
      </c>
      <c r="EL44" s="29">
        <f t="shared" si="75"/>
        <v>1551.9166666666667</v>
      </c>
      <c r="EM44" s="29">
        <f t="shared" si="76"/>
        <v>1564.6666666666667</v>
      </c>
      <c r="EN44" s="29">
        <f t="shared" si="77"/>
        <v>1566</v>
      </c>
      <c r="EO44" s="29">
        <f t="shared" si="78"/>
        <v>1607.5</v>
      </c>
      <c r="EP44" s="29">
        <f t="shared" si="79"/>
        <v>1577.75</v>
      </c>
      <c r="EQ44" s="29">
        <f t="shared" si="80"/>
        <v>1550.0833333333333</v>
      </c>
      <c r="ER44" s="29">
        <f t="shared" si="81"/>
        <v>1546.1666666666667</v>
      </c>
      <c r="ES44" s="29">
        <f t="shared" si="82"/>
        <v>1528.0833333333333</v>
      </c>
      <c r="ET44" s="29">
        <f t="shared" si="83"/>
        <v>1562.9166666666667</v>
      </c>
      <c r="EU44" s="29">
        <f t="shared" si="84"/>
        <v>1560.25</v>
      </c>
      <c r="EV44" s="29">
        <f t="shared" si="85"/>
        <v>1611</v>
      </c>
      <c r="EW44" s="29">
        <f t="shared" si="86"/>
        <v>1599</v>
      </c>
      <c r="EX44" s="29">
        <f t="shared" si="87"/>
        <v>1636.75</v>
      </c>
      <c r="EY44" s="29">
        <f t="shared" si="88"/>
        <v>1686.5</v>
      </c>
      <c r="EZ44" s="29">
        <f t="shared" si="89"/>
        <v>1748.6666666666667</v>
      </c>
      <c r="FA44" s="29">
        <f t="shared" si="90"/>
        <v>1782.6666666666667</v>
      </c>
      <c r="FB44" s="29">
        <f t="shared" si="91"/>
        <v>1743.5</v>
      </c>
      <c r="FC44" s="29">
        <f t="shared" si="92"/>
        <v>1736.0833333333333</v>
      </c>
      <c r="FD44" s="29">
        <f t="shared" si="93"/>
        <v>2396.5</v>
      </c>
      <c r="FE44" s="29">
        <f t="shared" si="94"/>
        <v>1625.4246031746031</v>
      </c>
      <c r="FF44" s="24">
        <v>7</v>
      </c>
    </row>
    <row r="45" spans="1:162" x14ac:dyDescent="0.25">
      <c r="A45" s="17" t="s">
        <v>740</v>
      </c>
      <c r="B45" s="13">
        <v>4</v>
      </c>
      <c r="C45" s="13">
        <v>8</v>
      </c>
      <c r="D45" s="13">
        <v>7</v>
      </c>
      <c r="E45" s="13">
        <v>10</v>
      </c>
      <c r="F45" s="13">
        <v>10</v>
      </c>
      <c r="G45" s="13">
        <v>10</v>
      </c>
      <c r="H45" s="13">
        <v>15</v>
      </c>
      <c r="I45" s="13">
        <v>6</v>
      </c>
      <c r="J45" s="13">
        <v>10</v>
      </c>
      <c r="K45" s="13">
        <v>2</v>
      </c>
      <c r="L45" s="13">
        <v>3</v>
      </c>
      <c r="M45" s="13">
        <v>14</v>
      </c>
      <c r="N45" s="13">
        <v>5</v>
      </c>
      <c r="O45" s="13">
        <v>6</v>
      </c>
      <c r="P45" s="13">
        <v>5</v>
      </c>
      <c r="Q45" s="13">
        <v>9</v>
      </c>
      <c r="R45" s="13">
        <v>3</v>
      </c>
      <c r="S45" s="13">
        <v>7</v>
      </c>
      <c r="T45" s="13">
        <v>14</v>
      </c>
      <c r="U45" s="13">
        <v>2</v>
      </c>
      <c r="V45" s="15">
        <v>4</v>
      </c>
      <c r="W45" s="15">
        <v>14</v>
      </c>
      <c r="X45" s="2">
        <f t="shared" si="95"/>
        <v>6.2111801242236021E-3</v>
      </c>
      <c r="Y45" s="2">
        <f t="shared" si="96"/>
        <v>1.3651877133105802E-2</v>
      </c>
      <c r="Z45" s="2">
        <f t="shared" si="97"/>
        <v>1.088646967340591E-2</v>
      </c>
      <c r="AA45" s="2">
        <f t="shared" si="98"/>
        <v>1.6694490818030049E-2</v>
      </c>
      <c r="AB45" s="2">
        <f t="shared" si="99"/>
        <v>1.6891891891891893E-2</v>
      </c>
      <c r="AC45" s="2">
        <f t="shared" si="100"/>
        <v>1.9083969465648856E-2</v>
      </c>
      <c r="AD45" s="2">
        <f t="shared" si="101"/>
        <v>2.3148148148148147E-2</v>
      </c>
      <c r="AE45" s="2">
        <f t="shared" si="102"/>
        <v>1.0118043844856661E-2</v>
      </c>
      <c r="AF45" s="2">
        <f t="shared" si="103"/>
        <v>1.7421602787456445E-2</v>
      </c>
      <c r="AG45" s="2">
        <f t="shared" si="104"/>
        <v>3.5906642728904849E-3</v>
      </c>
      <c r="AH45" s="2">
        <f t="shared" si="105"/>
        <v>5.5147058823529415E-3</v>
      </c>
      <c r="AI45" s="2">
        <f t="shared" si="106"/>
        <v>2.6365348399246705E-2</v>
      </c>
      <c r="AJ45" s="2">
        <f t="shared" si="107"/>
        <v>9.5057034220532317E-3</v>
      </c>
      <c r="AK45" s="2">
        <f t="shared" si="108"/>
        <v>1.1299435028248588E-2</v>
      </c>
      <c r="AL45" s="2">
        <f t="shared" si="109"/>
        <v>9.2592592592592587E-3</v>
      </c>
      <c r="AM45" s="2">
        <f t="shared" si="110"/>
        <v>1.6393442622950821E-2</v>
      </c>
      <c r="AN45" s="2">
        <f t="shared" si="111"/>
        <v>4.9751243781094526E-3</v>
      </c>
      <c r="AO45" s="2">
        <f t="shared" si="112"/>
        <v>1.2455516014234875E-2</v>
      </c>
      <c r="AP45" s="2">
        <f t="shared" si="113"/>
        <v>2.5500910746812388E-2</v>
      </c>
      <c r="AQ45" s="2">
        <f t="shared" si="114"/>
        <v>4.0404040404040404E-3</v>
      </c>
      <c r="AR45" s="2">
        <f t="shared" si="69"/>
        <v>8.0321285140562242E-3</v>
      </c>
      <c r="AS45" s="2">
        <f t="shared" si="70"/>
        <v>4.2168674698795178E-2</v>
      </c>
      <c r="AT45" s="15">
        <f t="shared" si="115"/>
        <v>0.33333333333333331</v>
      </c>
      <c r="AU45" s="15">
        <f t="shared" si="116"/>
        <v>0.66666666666666663</v>
      </c>
      <c r="AV45" s="15">
        <f t="shared" si="117"/>
        <v>0.58333333333333337</v>
      </c>
      <c r="AW45" s="15">
        <f t="shared" si="118"/>
        <v>0.83333333333333337</v>
      </c>
      <c r="AX45" s="15">
        <f t="shared" si="119"/>
        <v>0.83333333333333337</v>
      </c>
      <c r="AY45" s="15">
        <f t="shared" si="120"/>
        <v>0.83333333333333337</v>
      </c>
      <c r="AZ45" s="15">
        <f t="shared" si="121"/>
        <v>1.25</v>
      </c>
      <c r="BA45" s="15">
        <f t="shared" si="122"/>
        <v>0.5</v>
      </c>
      <c r="BB45" s="15">
        <f t="shared" si="123"/>
        <v>0.83333333333333337</v>
      </c>
      <c r="BC45" s="15">
        <f t="shared" si="124"/>
        <v>0.16666666666666666</v>
      </c>
      <c r="BD45" s="15">
        <f t="shared" si="125"/>
        <v>0.25</v>
      </c>
      <c r="BE45" s="15">
        <f t="shared" si="126"/>
        <v>1.1666666666666667</v>
      </c>
      <c r="BF45" s="15">
        <f t="shared" si="127"/>
        <v>0.41666666666666669</v>
      </c>
      <c r="BG45" s="15">
        <f t="shared" si="128"/>
        <v>0.5</v>
      </c>
      <c r="BH45" s="15">
        <f t="shared" si="129"/>
        <v>0.41666666666666669</v>
      </c>
      <c r="BI45" s="15">
        <f t="shared" si="130"/>
        <v>0.75</v>
      </c>
      <c r="BJ45" s="15">
        <f t="shared" si="131"/>
        <v>0.25</v>
      </c>
      <c r="BK45" s="15">
        <f t="shared" si="132"/>
        <v>0.58333333333333337</v>
      </c>
      <c r="BL45" s="15">
        <f t="shared" si="133"/>
        <v>1.1666666666666667</v>
      </c>
      <c r="BM45" s="15">
        <f t="shared" si="134"/>
        <v>0.16666666666666666</v>
      </c>
      <c r="BN45" s="15">
        <f t="shared" si="135"/>
        <v>0.33333333333333331</v>
      </c>
      <c r="BO45" s="15">
        <f t="shared" si="136"/>
        <v>2.3333333333333335</v>
      </c>
      <c r="BP45" s="2">
        <f t="shared" si="137"/>
        <v>7.4534161490683232E-2</v>
      </c>
      <c r="BQ45" s="2">
        <f t="shared" si="138"/>
        <v>0.16382252559726962</v>
      </c>
      <c r="BR45" s="2">
        <f t="shared" si="139"/>
        <v>0.13063763608087092</v>
      </c>
      <c r="BS45" s="2">
        <f t="shared" si="140"/>
        <v>0.20033388981636061</v>
      </c>
      <c r="BT45" s="2">
        <f t="shared" si="141"/>
        <v>0.20270270270270269</v>
      </c>
      <c r="BU45" s="2">
        <f t="shared" si="142"/>
        <v>0.22900763358778628</v>
      </c>
      <c r="BV45" s="2">
        <f t="shared" si="143"/>
        <v>0.27777777777777779</v>
      </c>
      <c r="BW45" s="2">
        <f t="shared" si="144"/>
        <v>0.12141652613827994</v>
      </c>
      <c r="BX45" s="2">
        <f t="shared" si="145"/>
        <v>0.20905923344947736</v>
      </c>
      <c r="BY45" s="2">
        <f t="shared" si="146"/>
        <v>4.3087971274685818E-2</v>
      </c>
      <c r="BZ45" s="2">
        <f t="shared" si="147"/>
        <v>6.6176470588235295E-2</v>
      </c>
      <c r="CA45" s="2">
        <f t="shared" si="148"/>
        <v>0.31638418079096048</v>
      </c>
      <c r="CB45" s="2">
        <f t="shared" si="149"/>
        <v>0.11406844106463877</v>
      </c>
      <c r="CC45" s="2">
        <f t="shared" si="150"/>
        <v>0.13559322033898305</v>
      </c>
      <c r="CD45" s="2">
        <f t="shared" si="151"/>
        <v>0.1111111111111111</v>
      </c>
      <c r="CE45" s="2">
        <f t="shared" si="152"/>
        <v>0.19672131147540983</v>
      </c>
      <c r="CF45" s="2">
        <f t="shared" si="153"/>
        <v>5.9701492537313432E-2</v>
      </c>
      <c r="CG45" s="2">
        <f t="shared" si="154"/>
        <v>0.1494661921708185</v>
      </c>
      <c r="CH45" s="2">
        <f t="shared" si="155"/>
        <v>0.30601092896174864</v>
      </c>
      <c r="CI45" s="2">
        <f t="shared" si="156"/>
        <v>4.8484848484848485E-2</v>
      </c>
      <c r="CJ45" s="2">
        <f t="shared" si="157"/>
        <v>9.6385542168674704E-2</v>
      </c>
      <c r="CK45" s="2">
        <f t="shared" si="158"/>
        <v>0.25301204819277107</v>
      </c>
      <c r="CL45" s="26">
        <f t="shared" si="159"/>
        <v>0.61111111111111105</v>
      </c>
      <c r="CM45" s="27">
        <f t="shared" si="71"/>
        <v>1.2954239569313592E-2</v>
      </c>
      <c r="CN45" s="27">
        <f t="shared" si="160"/>
        <v>8.0490183889470601E-3</v>
      </c>
      <c r="CO45" s="27">
        <f t="shared" si="161"/>
        <v>4.2168674698795185E-2</v>
      </c>
      <c r="CP45" s="27">
        <f t="shared" si="162"/>
        <v>3.1434255255133887E-2</v>
      </c>
      <c r="CQ45" s="17">
        <v>644</v>
      </c>
      <c r="CR45" s="17">
        <v>586</v>
      </c>
      <c r="CS45" s="17">
        <v>643</v>
      </c>
      <c r="CT45">
        <v>599</v>
      </c>
      <c r="CU45">
        <v>592</v>
      </c>
      <c r="CV45">
        <v>524</v>
      </c>
      <c r="CW45">
        <v>648</v>
      </c>
      <c r="CX45">
        <v>593</v>
      </c>
      <c r="CY45">
        <v>574</v>
      </c>
      <c r="CZ45">
        <v>557</v>
      </c>
      <c r="DA45">
        <v>544</v>
      </c>
      <c r="DB45">
        <v>531</v>
      </c>
      <c r="DC45">
        <v>526</v>
      </c>
      <c r="DD45">
        <v>531</v>
      </c>
      <c r="DE45">
        <v>540</v>
      </c>
      <c r="DF45">
        <v>549</v>
      </c>
      <c r="DG45">
        <v>603</v>
      </c>
      <c r="DH45">
        <v>562</v>
      </c>
      <c r="DI45">
        <v>549</v>
      </c>
      <c r="DJ45">
        <v>495</v>
      </c>
      <c r="DK45">
        <v>498</v>
      </c>
      <c r="DL45">
        <v>332</v>
      </c>
      <c r="DM45">
        <v>79875</v>
      </c>
      <c r="DN45">
        <v>79721</v>
      </c>
      <c r="DO45">
        <v>79528</v>
      </c>
      <c r="DP45">
        <v>79465</v>
      </c>
      <c r="DQ45">
        <v>79156</v>
      </c>
      <c r="DR45">
        <v>78363</v>
      </c>
      <c r="DS45">
        <v>77232</v>
      </c>
      <c r="DT45">
        <v>75770</v>
      </c>
      <c r="DU45">
        <v>74857</v>
      </c>
      <c r="DV45">
        <v>73976</v>
      </c>
      <c r="DW45">
        <v>73634</v>
      </c>
      <c r="DX45">
        <v>72946</v>
      </c>
      <c r="DY45">
        <v>72668</v>
      </c>
      <c r="DZ45">
        <v>73039</v>
      </c>
      <c r="EA45">
        <v>73735</v>
      </c>
      <c r="EB45">
        <v>74028</v>
      </c>
      <c r="EC45">
        <v>74551</v>
      </c>
      <c r="ED45">
        <v>76461</v>
      </c>
      <c r="EE45">
        <v>77300</v>
      </c>
      <c r="EF45">
        <v>76534</v>
      </c>
      <c r="EG45">
        <v>73253</v>
      </c>
      <c r="EH45">
        <v>74229</v>
      </c>
      <c r="EI45" s="29">
        <f t="shared" si="72"/>
        <v>53.666666666666664</v>
      </c>
      <c r="EJ45" s="29">
        <f t="shared" si="73"/>
        <v>48.833333333333336</v>
      </c>
      <c r="EK45" s="29">
        <f t="shared" si="74"/>
        <v>53.583333333333336</v>
      </c>
      <c r="EL45" s="29">
        <f t="shared" si="75"/>
        <v>49.916666666666664</v>
      </c>
      <c r="EM45" s="29">
        <f t="shared" si="76"/>
        <v>49.333333333333336</v>
      </c>
      <c r="EN45" s="29">
        <f t="shared" si="77"/>
        <v>43.666666666666664</v>
      </c>
      <c r="EO45" s="29">
        <f t="shared" si="78"/>
        <v>54</v>
      </c>
      <c r="EP45" s="29">
        <f t="shared" si="79"/>
        <v>49.416666666666664</v>
      </c>
      <c r="EQ45" s="29">
        <f t="shared" si="80"/>
        <v>47.833333333333336</v>
      </c>
      <c r="ER45" s="29">
        <f t="shared" si="81"/>
        <v>46.416666666666664</v>
      </c>
      <c r="ES45" s="29">
        <f t="shared" si="82"/>
        <v>45.333333333333336</v>
      </c>
      <c r="ET45" s="29">
        <f t="shared" si="83"/>
        <v>44.25</v>
      </c>
      <c r="EU45" s="29">
        <f t="shared" si="84"/>
        <v>43.833333333333336</v>
      </c>
      <c r="EV45" s="29">
        <f t="shared" si="85"/>
        <v>44.25</v>
      </c>
      <c r="EW45" s="29">
        <f t="shared" si="86"/>
        <v>45</v>
      </c>
      <c r="EX45" s="29">
        <f t="shared" si="87"/>
        <v>45.75</v>
      </c>
      <c r="EY45" s="29">
        <f t="shared" si="88"/>
        <v>50.25</v>
      </c>
      <c r="EZ45" s="29">
        <f t="shared" si="89"/>
        <v>46.833333333333336</v>
      </c>
      <c r="FA45" s="29">
        <f t="shared" si="90"/>
        <v>45.75</v>
      </c>
      <c r="FB45" s="29">
        <f t="shared" si="91"/>
        <v>41.25</v>
      </c>
      <c r="FC45" s="29">
        <f t="shared" si="92"/>
        <v>41.5</v>
      </c>
      <c r="FD45" s="29">
        <f t="shared" si="93"/>
        <v>55.333333333333336</v>
      </c>
      <c r="FE45" s="29">
        <f t="shared" si="94"/>
        <v>47.17460317460317</v>
      </c>
      <c r="FF45">
        <v>243</v>
      </c>
    </row>
    <row r="46" spans="1:162" x14ac:dyDescent="0.25">
      <c r="A46" s="17" t="s">
        <v>741</v>
      </c>
      <c r="B46" s="13">
        <v>1</v>
      </c>
      <c r="C46" s="13">
        <v>3</v>
      </c>
      <c r="D46" s="13">
        <v>1</v>
      </c>
      <c r="E46" s="13">
        <v>1</v>
      </c>
      <c r="F46" s="13">
        <v>2</v>
      </c>
      <c r="G46" s="13">
        <v>8</v>
      </c>
      <c r="H46" s="13">
        <v>5</v>
      </c>
      <c r="I46" s="13">
        <v>3</v>
      </c>
      <c r="J46" s="13">
        <v>3</v>
      </c>
      <c r="K46" s="13">
        <v>5</v>
      </c>
      <c r="L46" s="13">
        <v>5</v>
      </c>
      <c r="M46" s="13">
        <v>9</v>
      </c>
      <c r="N46" s="13">
        <v>9</v>
      </c>
      <c r="O46" s="13">
        <v>9</v>
      </c>
      <c r="P46" s="13">
        <v>5</v>
      </c>
      <c r="Q46" s="13">
        <v>5</v>
      </c>
      <c r="R46" s="13">
        <v>4</v>
      </c>
      <c r="S46" s="13">
        <v>6</v>
      </c>
      <c r="T46" s="13">
        <v>3</v>
      </c>
      <c r="U46" s="13">
        <v>3</v>
      </c>
      <c r="V46" s="15">
        <v>15</v>
      </c>
      <c r="W46" s="15">
        <v>10</v>
      </c>
      <c r="X46" s="2">
        <f t="shared" si="95"/>
        <v>3.0674846625766872E-3</v>
      </c>
      <c r="Y46" s="2">
        <f t="shared" si="96"/>
        <v>8.9020771513353119E-3</v>
      </c>
      <c r="Z46" s="2">
        <f t="shared" si="97"/>
        <v>2.8490028490028491E-3</v>
      </c>
      <c r="AA46" s="2">
        <f t="shared" si="98"/>
        <v>3.1746031746031746E-3</v>
      </c>
      <c r="AB46" s="2">
        <f t="shared" si="99"/>
        <v>5.8651026392961877E-3</v>
      </c>
      <c r="AC46" s="2">
        <f t="shared" si="100"/>
        <v>2.1220159151193633E-2</v>
      </c>
      <c r="AD46" s="2">
        <f t="shared" si="101"/>
        <v>1.2919896640826873E-2</v>
      </c>
      <c r="AE46" s="2">
        <f t="shared" si="102"/>
        <v>8.2872928176795577E-3</v>
      </c>
      <c r="AF46" s="2">
        <f t="shared" si="103"/>
        <v>9.202453987730062E-3</v>
      </c>
      <c r="AG46" s="2">
        <f t="shared" si="104"/>
        <v>1.3227513227513227E-2</v>
      </c>
      <c r="AH46" s="2">
        <f t="shared" si="105"/>
        <v>1.2953367875647668E-2</v>
      </c>
      <c r="AI46" s="2">
        <f t="shared" si="106"/>
        <v>2.1479713603818614E-2</v>
      </c>
      <c r="AJ46" s="2">
        <f t="shared" si="107"/>
        <v>2.0501138952164009E-2</v>
      </c>
      <c r="AK46" s="2">
        <f t="shared" si="108"/>
        <v>2.1582733812949641E-2</v>
      </c>
      <c r="AL46" s="2">
        <f t="shared" si="109"/>
        <v>1.098901098901099E-2</v>
      </c>
      <c r="AM46" s="2">
        <f t="shared" si="110"/>
        <v>0.01</v>
      </c>
      <c r="AN46" s="2">
        <f t="shared" si="111"/>
        <v>6.4412238325281803E-3</v>
      </c>
      <c r="AO46" s="2">
        <f t="shared" si="112"/>
        <v>9.7244732576985422E-3</v>
      </c>
      <c r="AP46" s="2">
        <f t="shared" si="113"/>
        <v>4.5454545454545452E-3</v>
      </c>
      <c r="AQ46" s="2">
        <f t="shared" si="114"/>
        <v>4.4117647058823529E-3</v>
      </c>
      <c r="AR46" s="2">
        <f t="shared" si="69"/>
        <v>2.1834061135371178E-2</v>
      </c>
      <c r="AS46" s="2">
        <f t="shared" si="70"/>
        <v>2.3310023310023312E-2</v>
      </c>
      <c r="AT46" s="15">
        <f t="shared" si="115"/>
        <v>8.3333333333333329E-2</v>
      </c>
      <c r="AU46" s="15">
        <f t="shared" si="116"/>
        <v>0.25</v>
      </c>
      <c r="AV46" s="15">
        <f t="shared" si="117"/>
        <v>8.3333333333333329E-2</v>
      </c>
      <c r="AW46" s="15">
        <f t="shared" si="118"/>
        <v>8.3333333333333329E-2</v>
      </c>
      <c r="AX46" s="15">
        <f t="shared" si="119"/>
        <v>0.16666666666666666</v>
      </c>
      <c r="AY46" s="15">
        <f t="shared" si="120"/>
        <v>0.66666666666666663</v>
      </c>
      <c r="AZ46" s="15">
        <f t="shared" si="121"/>
        <v>0.41666666666666669</v>
      </c>
      <c r="BA46" s="15">
        <f t="shared" si="122"/>
        <v>0.25</v>
      </c>
      <c r="BB46" s="15">
        <f t="shared" si="123"/>
        <v>0.25</v>
      </c>
      <c r="BC46" s="15">
        <f t="shared" si="124"/>
        <v>0.41666666666666669</v>
      </c>
      <c r="BD46" s="15">
        <f t="shared" si="125"/>
        <v>0.41666666666666669</v>
      </c>
      <c r="BE46" s="15">
        <f t="shared" si="126"/>
        <v>0.75</v>
      </c>
      <c r="BF46" s="15">
        <f t="shared" si="127"/>
        <v>0.75</v>
      </c>
      <c r="BG46" s="15">
        <f t="shared" si="128"/>
        <v>0.75</v>
      </c>
      <c r="BH46" s="15">
        <f t="shared" si="129"/>
        <v>0.41666666666666669</v>
      </c>
      <c r="BI46" s="15">
        <f t="shared" si="130"/>
        <v>0.41666666666666669</v>
      </c>
      <c r="BJ46" s="15">
        <f t="shared" si="131"/>
        <v>0.33333333333333331</v>
      </c>
      <c r="BK46" s="15">
        <f t="shared" si="132"/>
        <v>0.5</v>
      </c>
      <c r="BL46" s="15">
        <f t="shared" si="133"/>
        <v>0.25</v>
      </c>
      <c r="BM46" s="15">
        <f t="shared" si="134"/>
        <v>0.25</v>
      </c>
      <c r="BN46" s="15">
        <f t="shared" si="135"/>
        <v>1.25</v>
      </c>
      <c r="BO46" s="15">
        <f t="shared" si="136"/>
        <v>1.6666666666666667</v>
      </c>
      <c r="BP46" s="2">
        <f t="shared" si="137"/>
        <v>3.6809815950920241E-2</v>
      </c>
      <c r="BQ46" s="2">
        <f t="shared" si="138"/>
        <v>0.10682492581602375</v>
      </c>
      <c r="BR46" s="2">
        <f t="shared" si="139"/>
        <v>3.4188034188034191E-2</v>
      </c>
      <c r="BS46" s="2">
        <f t="shared" si="140"/>
        <v>3.8095238095238099E-2</v>
      </c>
      <c r="BT46" s="2">
        <f t="shared" si="141"/>
        <v>7.0381231671554245E-2</v>
      </c>
      <c r="BU46" s="2">
        <f t="shared" si="142"/>
        <v>0.25464190981432361</v>
      </c>
      <c r="BV46" s="2">
        <f t="shared" si="143"/>
        <v>0.15503875968992248</v>
      </c>
      <c r="BW46" s="2">
        <f t="shared" si="144"/>
        <v>9.9447513812154692E-2</v>
      </c>
      <c r="BX46" s="2">
        <f t="shared" si="145"/>
        <v>0.11042944785276074</v>
      </c>
      <c r="BY46" s="2">
        <f t="shared" si="146"/>
        <v>0.15873015873015872</v>
      </c>
      <c r="BZ46" s="2">
        <f t="shared" si="147"/>
        <v>0.15544041450777205</v>
      </c>
      <c r="CA46" s="2">
        <f t="shared" si="148"/>
        <v>0.25775656324582341</v>
      </c>
      <c r="CB46" s="2">
        <f t="shared" si="149"/>
        <v>0.24601366742596809</v>
      </c>
      <c r="CC46" s="2">
        <f t="shared" si="150"/>
        <v>0.25899280575539568</v>
      </c>
      <c r="CD46" s="2">
        <f t="shared" si="151"/>
        <v>0.13186813186813187</v>
      </c>
      <c r="CE46" s="2">
        <f t="shared" si="152"/>
        <v>0.12000000000000001</v>
      </c>
      <c r="CF46" s="2">
        <f t="shared" si="153"/>
        <v>7.7294685990338161E-2</v>
      </c>
      <c r="CG46" s="2">
        <f t="shared" si="154"/>
        <v>0.1166936790923825</v>
      </c>
      <c r="CH46" s="2">
        <f t="shared" si="155"/>
        <v>5.4545454545454543E-2</v>
      </c>
      <c r="CI46" s="2">
        <f t="shared" si="156"/>
        <v>5.2941176470588235E-2</v>
      </c>
      <c r="CJ46" s="2">
        <f t="shared" si="157"/>
        <v>0.26200873362445415</v>
      </c>
      <c r="CK46" s="2">
        <f t="shared" si="158"/>
        <v>0.13986013986013987</v>
      </c>
      <c r="CL46" s="26">
        <f t="shared" si="159"/>
        <v>0.41666666666666669</v>
      </c>
      <c r="CM46" s="27">
        <f t="shared" si="71"/>
        <v>1.1192836584585865E-2</v>
      </c>
      <c r="CN46" s="27">
        <f t="shared" si="160"/>
        <v>5.8442807337441343E-3</v>
      </c>
      <c r="CO46" s="27">
        <f t="shared" si="161"/>
        <v>2.3310023310023312E-2</v>
      </c>
      <c r="CP46" s="27">
        <f t="shared" si="162"/>
        <v>1.9192384461845541E-2</v>
      </c>
      <c r="CQ46" s="17">
        <v>326</v>
      </c>
      <c r="CR46" s="17">
        <v>337</v>
      </c>
      <c r="CS46" s="17">
        <v>351</v>
      </c>
      <c r="CT46">
        <v>315</v>
      </c>
      <c r="CU46">
        <v>341</v>
      </c>
      <c r="CV46">
        <v>377</v>
      </c>
      <c r="CW46">
        <v>387</v>
      </c>
      <c r="CX46">
        <v>362</v>
      </c>
      <c r="CY46">
        <v>326</v>
      </c>
      <c r="CZ46">
        <v>378</v>
      </c>
      <c r="DA46">
        <v>386</v>
      </c>
      <c r="DB46">
        <v>419</v>
      </c>
      <c r="DC46">
        <v>439</v>
      </c>
      <c r="DD46">
        <v>417</v>
      </c>
      <c r="DE46">
        <v>455</v>
      </c>
      <c r="DF46">
        <v>500</v>
      </c>
      <c r="DG46">
        <v>621</v>
      </c>
      <c r="DH46">
        <v>617</v>
      </c>
      <c r="DI46">
        <v>660</v>
      </c>
      <c r="DJ46">
        <v>680</v>
      </c>
      <c r="DK46">
        <v>687</v>
      </c>
      <c r="DL46">
        <v>429</v>
      </c>
      <c r="DM46">
        <v>56022</v>
      </c>
      <c r="DN46">
        <v>58037</v>
      </c>
      <c r="DO46">
        <v>59340</v>
      </c>
      <c r="DP46">
        <v>60788</v>
      </c>
      <c r="DQ46">
        <v>62146</v>
      </c>
      <c r="DR46">
        <v>63726</v>
      </c>
      <c r="DS46">
        <v>65597</v>
      </c>
      <c r="DT46">
        <v>67747</v>
      </c>
      <c r="DU46">
        <v>69820</v>
      </c>
      <c r="DV46">
        <v>71438</v>
      </c>
      <c r="DW46">
        <v>72633</v>
      </c>
      <c r="DX46">
        <v>73455</v>
      </c>
      <c r="DY46">
        <v>73671</v>
      </c>
      <c r="DZ46">
        <v>73922</v>
      </c>
      <c r="EA46">
        <v>74841</v>
      </c>
      <c r="EB46">
        <v>75569</v>
      </c>
      <c r="EC46">
        <v>76867</v>
      </c>
      <c r="ED46">
        <v>78174</v>
      </c>
      <c r="EE46">
        <v>79592</v>
      </c>
      <c r="EF46">
        <v>83125</v>
      </c>
      <c r="EG46">
        <v>85135</v>
      </c>
      <c r="EH46">
        <v>86840</v>
      </c>
      <c r="EI46" s="29">
        <f t="shared" si="72"/>
        <v>27.166666666666668</v>
      </c>
      <c r="EJ46" s="29">
        <f t="shared" si="73"/>
        <v>28.083333333333332</v>
      </c>
      <c r="EK46" s="29">
        <f t="shared" si="74"/>
        <v>29.25</v>
      </c>
      <c r="EL46" s="29">
        <f t="shared" si="75"/>
        <v>26.25</v>
      </c>
      <c r="EM46" s="29">
        <f t="shared" si="76"/>
        <v>28.416666666666668</v>
      </c>
      <c r="EN46" s="29">
        <f t="shared" si="77"/>
        <v>31.416666666666668</v>
      </c>
      <c r="EO46" s="29">
        <f t="shared" si="78"/>
        <v>32.25</v>
      </c>
      <c r="EP46" s="29">
        <f t="shared" si="79"/>
        <v>30.166666666666668</v>
      </c>
      <c r="EQ46" s="29">
        <f t="shared" si="80"/>
        <v>27.166666666666668</v>
      </c>
      <c r="ER46" s="29">
        <f t="shared" si="81"/>
        <v>31.5</v>
      </c>
      <c r="ES46" s="29">
        <f t="shared" si="82"/>
        <v>32.166666666666664</v>
      </c>
      <c r="ET46" s="29">
        <f t="shared" si="83"/>
        <v>34.916666666666664</v>
      </c>
      <c r="EU46" s="29">
        <f t="shared" si="84"/>
        <v>36.583333333333336</v>
      </c>
      <c r="EV46" s="29">
        <f t="shared" si="85"/>
        <v>34.75</v>
      </c>
      <c r="EW46" s="29">
        <f t="shared" si="86"/>
        <v>37.916666666666664</v>
      </c>
      <c r="EX46" s="29">
        <f t="shared" si="87"/>
        <v>41.666666666666664</v>
      </c>
      <c r="EY46" s="29">
        <f t="shared" si="88"/>
        <v>51.75</v>
      </c>
      <c r="EZ46" s="29">
        <f t="shared" si="89"/>
        <v>51.416666666666664</v>
      </c>
      <c r="FA46" s="29">
        <f t="shared" si="90"/>
        <v>55</v>
      </c>
      <c r="FB46" s="29">
        <f t="shared" si="91"/>
        <v>56.666666666666664</v>
      </c>
      <c r="FC46" s="29">
        <f t="shared" si="92"/>
        <v>57.25</v>
      </c>
      <c r="FD46" s="29">
        <f t="shared" si="93"/>
        <v>71.5</v>
      </c>
      <c r="FE46" s="29">
        <f t="shared" si="94"/>
        <v>37.226190476190474</v>
      </c>
      <c r="FF46">
        <v>77</v>
      </c>
    </row>
    <row r="47" spans="1:162" x14ac:dyDescent="0.25">
      <c r="A47" s="17" t="s">
        <v>742</v>
      </c>
      <c r="B47" s="13">
        <v>3</v>
      </c>
      <c r="C47" s="13">
        <v>7</v>
      </c>
      <c r="D47" s="13">
        <v>17</v>
      </c>
      <c r="E47" s="13">
        <v>8</v>
      </c>
      <c r="F47" s="13">
        <v>7</v>
      </c>
      <c r="G47" s="13">
        <v>13</v>
      </c>
      <c r="H47" s="13">
        <v>2</v>
      </c>
      <c r="I47" s="13">
        <v>3</v>
      </c>
      <c r="J47" s="13">
        <v>7</v>
      </c>
      <c r="K47" s="13">
        <v>8</v>
      </c>
      <c r="L47" s="13">
        <v>7</v>
      </c>
      <c r="M47" s="13">
        <v>24</v>
      </c>
      <c r="N47" s="13">
        <v>18</v>
      </c>
      <c r="O47" s="13">
        <v>15</v>
      </c>
      <c r="P47" s="13">
        <v>27</v>
      </c>
      <c r="Q47" s="13">
        <v>19</v>
      </c>
      <c r="R47" s="13">
        <v>27</v>
      </c>
      <c r="S47" s="13">
        <v>16</v>
      </c>
      <c r="T47" s="13">
        <v>28</v>
      </c>
      <c r="U47" s="13">
        <v>34</v>
      </c>
      <c r="V47" s="15">
        <v>19</v>
      </c>
      <c r="W47" s="15">
        <v>44</v>
      </c>
      <c r="X47" s="2">
        <f t="shared" si="95"/>
        <v>2.3659305993690852E-3</v>
      </c>
      <c r="Y47" s="2">
        <f t="shared" si="96"/>
        <v>5.0614605929139552E-3</v>
      </c>
      <c r="Z47" s="2">
        <f t="shared" si="97"/>
        <v>1.1502029769959404E-2</v>
      </c>
      <c r="AA47" s="2">
        <f t="shared" si="98"/>
        <v>5.8479532163742687E-3</v>
      </c>
      <c r="AB47" s="2">
        <f t="shared" si="99"/>
        <v>5.017921146953405E-3</v>
      </c>
      <c r="AC47" s="2">
        <f t="shared" si="100"/>
        <v>9.7891566265060244E-3</v>
      </c>
      <c r="AD47" s="2">
        <f t="shared" si="101"/>
        <v>1.3840830449826989E-3</v>
      </c>
      <c r="AE47" s="2">
        <f t="shared" si="102"/>
        <v>2.1037868162692847E-3</v>
      </c>
      <c r="AF47" s="2">
        <f t="shared" si="103"/>
        <v>4.9751243781094526E-3</v>
      </c>
      <c r="AG47" s="2">
        <f t="shared" si="104"/>
        <v>5.3981106612685558E-3</v>
      </c>
      <c r="AH47" s="2">
        <f t="shared" si="105"/>
        <v>4.7879616963064295E-3</v>
      </c>
      <c r="AI47" s="2">
        <f t="shared" si="106"/>
        <v>1.6540317022742935E-2</v>
      </c>
      <c r="AJ47" s="2">
        <f t="shared" si="107"/>
        <v>1.2228260869565218E-2</v>
      </c>
      <c r="AK47" s="2">
        <f t="shared" si="108"/>
        <v>9.8554533508541393E-3</v>
      </c>
      <c r="AL47" s="2">
        <f t="shared" si="109"/>
        <v>1.7110266159695818E-2</v>
      </c>
      <c r="AM47" s="2">
        <f t="shared" si="110"/>
        <v>1.1613691931540342E-2</v>
      </c>
      <c r="AN47" s="2">
        <f t="shared" si="111"/>
        <v>1.510912143256855E-2</v>
      </c>
      <c r="AO47" s="2">
        <f t="shared" si="112"/>
        <v>9.3457943925233638E-3</v>
      </c>
      <c r="AP47" s="2">
        <f t="shared" si="113"/>
        <v>1.5250544662309368E-2</v>
      </c>
      <c r="AQ47" s="2">
        <f t="shared" si="114"/>
        <v>1.7507723995880537E-2</v>
      </c>
      <c r="AR47" s="2">
        <f t="shared" si="69"/>
        <v>1.0026385224274407E-2</v>
      </c>
      <c r="AS47" s="2">
        <f t="shared" si="70"/>
        <v>3.7130801687763712E-2</v>
      </c>
      <c r="AT47" s="15">
        <f t="shared" si="115"/>
        <v>0.25</v>
      </c>
      <c r="AU47" s="15">
        <f t="shared" si="116"/>
        <v>0.58333333333333337</v>
      </c>
      <c r="AV47" s="15">
        <f t="shared" si="117"/>
        <v>1.4166666666666667</v>
      </c>
      <c r="AW47" s="15">
        <f t="shared" si="118"/>
        <v>0.66666666666666663</v>
      </c>
      <c r="AX47" s="15">
        <f t="shared" si="119"/>
        <v>0.58333333333333337</v>
      </c>
      <c r="AY47" s="15">
        <f t="shared" si="120"/>
        <v>1.0833333333333333</v>
      </c>
      <c r="AZ47" s="15">
        <f t="shared" si="121"/>
        <v>0.16666666666666666</v>
      </c>
      <c r="BA47" s="15">
        <f t="shared" si="122"/>
        <v>0.25</v>
      </c>
      <c r="BB47" s="15">
        <f t="shared" si="123"/>
        <v>0.58333333333333337</v>
      </c>
      <c r="BC47" s="15">
        <f t="shared" si="124"/>
        <v>0.66666666666666663</v>
      </c>
      <c r="BD47" s="15">
        <f t="shared" si="125"/>
        <v>0.58333333333333337</v>
      </c>
      <c r="BE47" s="15">
        <f t="shared" si="126"/>
        <v>2</v>
      </c>
      <c r="BF47" s="15">
        <f t="shared" si="127"/>
        <v>1.5</v>
      </c>
      <c r="BG47" s="15">
        <f t="shared" si="128"/>
        <v>1.25</v>
      </c>
      <c r="BH47" s="15">
        <f t="shared" si="129"/>
        <v>2.25</v>
      </c>
      <c r="BI47" s="15">
        <f t="shared" si="130"/>
        <v>1.5833333333333333</v>
      </c>
      <c r="BJ47" s="15">
        <f t="shared" si="131"/>
        <v>2.25</v>
      </c>
      <c r="BK47" s="15">
        <f t="shared" si="132"/>
        <v>1.3333333333333333</v>
      </c>
      <c r="BL47" s="15">
        <f t="shared" si="133"/>
        <v>2.3333333333333335</v>
      </c>
      <c r="BM47" s="15">
        <f t="shared" si="134"/>
        <v>2.8333333333333335</v>
      </c>
      <c r="BN47" s="15">
        <f t="shared" si="135"/>
        <v>1.5833333333333333</v>
      </c>
      <c r="BO47" s="15">
        <f t="shared" si="136"/>
        <v>7.333333333333333</v>
      </c>
      <c r="BP47" s="2">
        <f t="shared" si="137"/>
        <v>2.8391167192429023E-2</v>
      </c>
      <c r="BQ47" s="2">
        <f t="shared" si="138"/>
        <v>6.0737527114967459E-2</v>
      </c>
      <c r="BR47" s="2">
        <f t="shared" si="139"/>
        <v>0.13802435723951284</v>
      </c>
      <c r="BS47" s="2">
        <f t="shared" si="140"/>
        <v>7.0175438596491224E-2</v>
      </c>
      <c r="BT47" s="2">
        <f t="shared" si="141"/>
        <v>6.0215053763440864E-2</v>
      </c>
      <c r="BU47" s="2">
        <f t="shared" si="142"/>
        <v>0.11746987951807228</v>
      </c>
      <c r="BV47" s="2">
        <f t="shared" si="143"/>
        <v>1.6608996539792385E-2</v>
      </c>
      <c r="BW47" s="2">
        <f t="shared" si="144"/>
        <v>2.5245441795231416E-2</v>
      </c>
      <c r="BX47" s="2">
        <f t="shared" si="145"/>
        <v>5.9701492537313432E-2</v>
      </c>
      <c r="BY47" s="2">
        <f t="shared" si="146"/>
        <v>6.4777327935222673E-2</v>
      </c>
      <c r="BZ47" s="2">
        <f t="shared" si="147"/>
        <v>5.7455540355677154E-2</v>
      </c>
      <c r="CA47" s="2">
        <f t="shared" si="148"/>
        <v>0.19848380427291523</v>
      </c>
      <c r="CB47" s="2">
        <f t="shared" si="149"/>
        <v>0.14673913043478259</v>
      </c>
      <c r="CC47" s="2">
        <f t="shared" si="150"/>
        <v>0.11826544021024968</v>
      </c>
      <c r="CD47" s="2">
        <f t="shared" si="151"/>
        <v>0.20532319391634982</v>
      </c>
      <c r="CE47" s="2">
        <f t="shared" si="152"/>
        <v>0.13936430317848411</v>
      </c>
      <c r="CF47" s="2">
        <f t="shared" si="153"/>
        <v>0.18130945719082261</v>
      </c>
      <c r="CG47" s="2">
        <f t="shared" si="154"/>
        <v>0.11214953271028039</v>
      </c>
      <c r="CH47" s="2">
        <f t="shared" si="155"/>
        <v>0.18300653594771241</v>
      </c>
      <c r="CI47" s="2">
        <f t="shared" si="156"/>
        <v>0.2100926879505664</v>
      </c>
      <c r="CJ47" s="2">
        <f t="shared" si="157"/>
        <v>0.12031662269129288</v>
      </c>
      <c r="CK47" s="2">
        <f t="shared" si="158"/>
        <v>0.22278481012658227</v>
      </c>
      <c r="CL47" s="26">
        <f t="shared" si="159"/>
        <v>1.2261904761904761</v>
      </c>
      <c r="CM47" s="27">
        <f t="shared" si="71"/>
        <v>9.5745669754903479E-3</v>
      </c>
      <c r="CN47" s="27">
        <f t="shared" si="160"/>
        <v>6.6207802766616621E-3</v>
      </c>
      <c r="CO47" s="27">
        <f t="shared" si="161"/>
        <v>3.7130801687763712E-2</v>
      </c>
      <c r="CP47" s="27">
        <f t="shared" si="162"/>
        <v>3.6111097432665114E-2</v>
      </c>
      <c r="CQ47" s="17">
        <v>1268</v>
      </c>
      <c r="CR47" s="17">
        <v>1383</v>
      </c>
      <c r="CS47" s="17">
        <v>1478</v>
      </c>
      <c r="CT47">
        <v>1368</v>
      </c>
      <c r="CU47">
        <v>1395</v>
      </c>
      <c r="CV47">
        <v>1328</v>
      </c>
      <c r="CW47">
        <v>1445</v>
      </c>
      <c r="CX47">
        <v>1426</v>
      </c>
      <c r="CY47">
        <v>1407</v>
      </c>
      <c r="CZ47">
        <v>1482</v>
      </c>
      <c r="DA47">
        <v>1462</v>
      </c>
      <c r="DB47">
        <v>1451</v>
      </c>
      <c r="DC47">
        <v>1472</v>
      </c>
      <c r="DD47">
        <v>1522</v>
      </c>
      <c r="DE47">
        <v>1578</v>
      </c>
      <c r="DF47">
        <v>1636</v>
      </c>
      <c r="DG47">
        <v>1787</v>
      </c>
      <c r="DH47">
        <v>1712</v>
      </c>
      <c r="DI47">
        <v>1836</v>
      </c>
      <c r="DJ47">
        <v>1942</v>
      </c>
      <c r="DK47">
        <v>1895</v>
      </c>
      <c r="DL47">
        <v>1185</v>
      </c>
      <c r="DM47">
        <v>167880</v>
      </c>
      <c r="DN47">
        <v>171264</v>
      </c>
      <c r="DO47">
        <v>173004</v>
      </c>
      <c r="DP47">
        <v>175723</v>
      </c>
      <c r="DQ47">
        <v>178196</v>
      </c>
      <c r="DR47">
        <v>181762</v>
      </c>
      <c r="DS47">
        <v>183439</v>
      </c>
      <c r="DT47">
        <v>183454</v>
      </c>
      <c r="DU47">
        <v>182512</v>
      </c>
      <c r="DV47">
        <v>181736</v>
      </c>
      <c r="DW47">
        <v>181101</v>
      </c>
      <c r="DX47">
        <v>180881</v>
      </c>
      <c r="DY47">
        <v>182951</v>
      </c>
      <c r="DZ47">
        <v>187920</v>
      </c>
      <c r="EA47">
        <v>188758</v>
      </c>
      <c r="EB47">
        <v>191126</v>
      </c>
      <c r="EC47">
        <v>192118</v>
      </c>
      <c r="ED47">
        <v>193247</v>
      </c>
      <c r="EE47">
        <v>194811</v>
      </c>
      <c r="EF47">
        <v>198409</v>
      </c>
      <c r="EG47">
        <v>201104</v>
      </c>
      <c r="EH47">
        <v>203077</v>
      </c>
      <c r="EI47" s="29">
        <f t="shared" si="72"/>
        <v>105.66666666666667</v>
      </c>
      <c r="EJ47" s="29">
        <f t="shared" si="73"/>
        <v>115.25</v>
      </c>
      <c r="EK47" s="29">
        <f t="shared" si="74"/>
        <v>123.16666666666667</v>
      </c>
      <c r="EL47" s="29">
        <f t="shared" si="75"/>
        <v>114</v>
      </c>
      <c r="EM47" s="29">
        <f t="shared" si="76"/>
        <v>116.25</v>
      </c>
      <c r="EN47" s="29">
        <f t="shared" si="77"/>
        <v>110.66666666666667</v>
      </c>
      <c r="EO47" s="29">
        <f t="shared" si="78"/>
        <v>120.41666666666667</v>
      </c>
      <c r="EP47" s="29">
        <f t="shared" si="79"/>
        <v>118.83333333333333</v>
      </c>
      <c r="EQ47" s="29">
        <f t="shared" si="80"/>
        <v>117.25</v>
      </c>
      <c r="ER47" s="29">
        <f t="shared" si="81"/>
        <v>123.5</v>
      </c>
      <c r="ES47" s="29">
        <f t="shared" si="82"/>
        <v>121.83333333333333</v>
      </c>
      <c r="ET47" s="29">
        <f t="shared" si="83"/>
        <v>120.91666666666667</v>
      </c>
      <c r="EU47" s="29">
        <f t="shared" si="84"/>
        <v>122.66666666666667</v>
      </c>
      <c r="EV47" s="29">
        <f t="shared" si="85"/>
        <v>126.83333333333333</v>
      </c>
      <c r="EW47" s="29">
        <f t="shared" si="86"/>
        <v>131.5</v>
      </c>
      <c r="EX47" s="29">
        <f t="shared" si="87"/>
        <v>136.33333333333334</v>
      </c>
      <c r="EY47" s="29">
        <f t="shared" si="88"/>
        <v>148.91666666666666</v>
      </c>
      <c r="EZ47" s="29">
        <f t="shared" si="89"/>
        <v>142.66666666666666</v>
      </c>
      <c r="FA47" s="29">
        <f t="shared" si="90"/>
        <v>153</v>
      </c>
      <c r="FB47" s="29">
        <f t="shared" si="91"/>
        <v>161.83333333333334</v>
      </c>
      <c r="FC47" s="29">
        <f t="shared" si="92"/>
        <v>157.91666666666666</v>
      </c>
      <c r="FD47" s="29">
        <f t="shared" si="93"/>
        <v>197.5</v>
      </c>
      <c r="FE47" s="29">
        <f t="shared" si="94"/>
        <v>128.06746031746033</v>
      </c>
      <c r="FF47">
        <v>595</v>
      </c>
    </row>
    <row r="48" spans="1:162" x14ac:dyDescent="0.25">
      <c r="A48" s="17" t="s">
        <v>743</v>
      </c>
      <c r="B48" s="13">
        <v>1</v>
      </c>
      <c r="C48" s="13">
        <v>1</v>
      </c>
      <c r="D48" s="13">
        <v>0</v>
      </c>
      <c r="E48" s="13">
        <v>0</v>
      </c>
      <c r="F48" s="13">
        <v>1</v>
      </c>
      <c r="G48" s="13">
        <v>0</v>
      </c>
      <c r="H48" s="13">
        <v>2</v>
      </c>
      <c r="I48" s="13">
        <v>1</v>
      </c>
      <c r="J48" s="13">
        <v>1</v>
      </c>
      <c r="K48" s="13">
        <v>4</v>
      </c>
      <c r="L48" s="13">
        <v>0</v>
      </c>
      <c r="M48" s="13">
        <v>2</v>
      </c>
      <c r="N48" s="13">
        <v>4</v>
      </c>
      <c r="O48" s="13">
        <v>3</v>
      </c>
      <c r="P48" s="13">
        <v>6</v>
      </c>
      <c r="Q48" s="13">
        <v>2</v>
      </c>
      <c r="R48" s="13">
        <v>7</v>
      </c>
      <c r="S48" s="13">
        <v>8</v>
      </c>
      <c r="T48" s="13">
        <v>7</v>
      </c>
      <c r="U48" s="13">
        <v>14</v>
      </c>
      <c r="V48" s="15">
        <v>16</v>
      </c>
      <c r="W48" s="15">
        <v>5</v>
      </c>
      <c r="X48" s="2">
        <f t="shared" si="95"/>
        <v>2.9940119760479044E-3</v>
      </c>
      <c r="Y48" s="2">
        <f t="shared" si="96"/>
        <v>2.9585798816568047E-3</v>
      </c>
      <c r="Z48" s="2">
        <f t="shared" si="97"/>
        <v>0</v>
      </c>
      <c r="AA48" s="2">
        <f t="shared" si="98"/>
        <v>0</v>
      </c>
      <c r="AB48" s="2">
        <f t="shared" si="99"/>
        <v>3.1152647975077881E-3</v>
      </c>
      <c r="AC48" s="2">
        <f t="shared" si="100"/>
        <v>0</v>
      </c>
      <c r="AD48" s="2">
        <f t="shared" si="101"/>
        <v>5.5248618784530384E-3</v>
      </c>
      <c r="AE48" s="2">
        <f t="shared" si="102"/>
        <v>2.6385224274406332E-3</v>
      </c>
      <c r="AF48" s="2">
        <f t="shared" si="103"/>
        <v>2.6666666666666666E-3</v>
      </c>
      <c r="AG48" s="2">
        <f t="shared" si="104"/>
        <v>1.1461318051575931E-2</v>
      </c>
      <c r="AH48" s="2">
        <f t="shared" si="105"/>
        <v>0</v>
      </c>
      <c r="AI48" s="2">
        <f t="shared" si="106"/>
        <v>5.263157894736842E-3</v>
      </c>
      <c r="AJ48" s="2">
        <f t="shared" si="107"/>
        <v>1.1799410029498525E-2</v>
      </c>
      <c r="AK48" s="2">
        <f t="shared" si="108"/>
        <v>8.771929824561403E-3</v>
      </c>
      <c r="AL48" s="2">
        <f t="shared" si="109"/>
        <v>1.5957446808510637E-2</v>
      </c>
      <c r="AM48" s="2">
        <f t="shared" si="110"/>
        <v>5.6980056980056983E-3</v>
      </c>
      <c r="AN48" s="2">
        <f t="shared" si="111"/>
        <v>1.9021739130434784E-2</v>
      </c>
      <c r="AO48" s="2">
        <f t="shared" si="112"/>
        <v>2.0100502512562814E-2</v>
      </c>
      <c r="AP48" s="2">
        <f t="shared" si="113"/>
        <v>1.6431924882629109E-2</v>
      </c>
      <c r="AQ48" s="2">
        <f t="shared" si="114"/>
        <v>3.5989717223650387E-2</v>
      </c>
      <c r="AR48" s="2">
        <f t="shared" si="69"/>
        <v>3.9702233250620347E-2</v>
      </c>
      <c r="AS48" s="2">
        <f t="shared" si="70"/>
        <v>1.8656716417910446E-2</v>
      </c>
      <c r="AT48" s="15">
        <f t="shared" si="115"/>
        <v>8.3333333333333329E-2</v>
      </c>
      <c r="AU48" s="15">
        <f t="shared" si="116"/>
        <v>8.3333333333333329E-2</v>
      </c>
      <c r="AV48" s="15">
        <f t="shared" si="117"/>
        <v>0</v>
      </c>
      <c r="AW48" s="15">
        <f t="shared" si="118"/>
        <v>0</v>
      </c>
      <c r="AX48" s="15">
        <f t="shared" si="119"/>
        <v>8.3333333333333329E-2</v>
      </c>
      <c r="AY48" s="15">
        <f t="shared" si="120"/>
        <v>0</v>
      </c>
      <c r="AZ48" s="15">
        <f t="shared" si="121"/>
        <v>0.16666666666666666</v>
      </c>
      <c r="BA48" s="15">
        <f t="shared" si="122"/>
        <v>8.3333333333333329E-2</v>
      </c>
      <c r="BB48" s="15">
        <f t="shared" si="123"/>
        <v>8.3333333333333329E-2</v>
      </c>
      <c r="BC48" s="15">
        <f t="shared" si="124"/>
        <v>0.33333333333333331</v>
      </c>
      <c r="BD48" s="15">
        <f t="shared" si="125"/>
        <v>0</v>
      </c>
      <c r="BE48" s="15">
        <f t="shared" si="126"/>
        <v>0.16666666666666666</v>
      </c>
      <c r="BF48" s="15">
        <f t="shared" si="127"/>
        <v>0.33333333333333331</v>
      </c>
      <c r="BG48" s="15">
        <f t="shared" si="128"/>
        <v>0.25</v>
      </c>
      <c r="BH48" s="15">
        <f t="shared" si="129"/>
        <v>0.5</v>
      </c>
      <c r="BI48" s="15">
        <f t="shared" si="130"/>
        <v>0.16666666666666666</v>
      </c>
      <c r="BJ48" s="15">
        <f t="shared" si="131"/>
        <v>0.58333333333333337</v>
      </c>
      <c r="BK48" s="15">
        <f t="shared" si="132"/>
        <v>0.66666666666666663</v>
      </c>
      <c r="BL48" s="15">
        <f t="shared" si="133"/>
        <v>0.58333333333333337</v>
      </c>
      <c r="BM48" s="15">
        <f t="shared" si="134"/>
        <v>1.1666666666666667</v>
      </c>
      <c r="BN48" s="15">
        <f t="shared" si="135"/>
        <v>1.3333333333333333</v>
      </c>
      <c r="BO48" s="15">
        <f t="shared" si="136"/>
        <v>0.83333333333333337</v>
      </c>
      <c r="BP48" s="2">
        <f t="shared" si="137"/>
        <v>3.5928143712574849E-2</v>
      </c>
      <c r="BQ48" s="2">
        <f t="shared" si="138"/>
        <v>3.5502958579881658E-2</v>
      </c>
      <c r="BR48" s="2">
        <f t="shared" si="139"/>
        <v>0</v>
      </c>
      <c r="BS48" s="2">
        <f t="shared" si="140"/>
        <v>0</v>
      </c>
      <c r="BT48" s="2">
        <f t="shared" si="141"/>
        <v>3.7383177570093455E-2</v>
      </c>
      <c r="BU48" s="2">
        <f t="shared" si="142"/>
        <v>0</v>
      </c>
      <c r="BV48" s="2">
        <f t="shared" si="143"/>
        <v>6.6298342541436461E-2</v>
      </c>
      <c r="BW48" s="2">
        <f t="shared" si="144"/>
        <v>3.1662269129287601E-2</v>
      </c>
      <c r="BX48" s="2">
        <f t="shared" si="145"/>
        <v>3.2000000000000001E-2</v>
      </c>
      <c r="BY48" s="2">
        <f t="shared" si="146"/>
        <v>0.13753581661891118</v>
      </c>
      <c r="BZ48" s="2">
        <f t="shared" si="147"/>
        <v>0</v>
      </c>
      <c r="CA48" s="2">
        <f t="shared" si="148"/>
        <v>6.3157894736842107E-2</v>
      </c>
      <c r="CB48" s="2">
        <f t="shared" si="149"/>
        <v>0.1415929203539823</v>
      </c>
      <c r="CC48" s="2">
        <f t="shared" si="150"/>
        <v>0.10526315789473684</v>
      </c>
      <c r="CD48" s="2">
        <f t="shared" si="151"/>
        <v>0.19148936170212766</v>
      </c>
      <c r="CE48" s="2">
        <f t="shared" si="152"/>
        <v>6.8376068376068383E-2</v>
      </c>
      <c r="CF48" s="2">
        <f t="shared" si="153"/>
        <v>0.22826086956521738</v>
      </c>
      <c r="CG48" s="2">
        <f t="shared" si="154"/>
        <v>0.24120603015075379</v>
      </c>
      <c r="CH48" s="2">
        <f t="shared" si="155"/>
        <v>0.19718309859154928</v>
      </c>
      <c r="CI48" s="2">
        <f t="shared" si="156"/>
        <v>0.43187660668380468</v>
      </c>
      <c r="CJ48" s="2">
        <f t="shared" si="157"/>
        <v>0.47642679900744411</v>
      </c>
      <c r="CK48" s="2">
        <f t="shared" si="158"/>
        <v>0.11194029850746269</v>
      </c>
      <c r="CL48" s="26">
        <f t="shared" si="159"/>
        <v>0.31746031746031744</v>
      </c>
      <c r="CM48" s="27">
        <f t="shared" si="71"/>
        <v>1.0632642211589579E-2</v>
      </c>
      <c r="CN48" s="27">
        <f t="shared" si="160"/>
        <v>8.0764975005718255E-3</v>
      </c>
      <c r="CO48" s="27">
        <f t="shared" si="161"/>
        <v>1.865671641791045E-2</v>
      </c>
      <c r="CP48" s="27">
        <f t="shared" si="162"/>
        <v>2.0028199705184904E-2</v>
      </c>
      <c r="CQ48" s="17">
        <v>334</v>
      </c>
      <c r="CR48" s="17">
        <v>338</v>
      </c>
      <c r="CS48" s="17">
        <v>300</v>
      </c>
      <c r="CT48">
        <v>325</v>
      </c>
      <c r="CU48">
        <v>321</v>
      </c>
      <c r="CV48">
        <v>340</v>
      </c>
      <c r="CW48">
        <v>362</v>
      </c>
      <c r="CX48">
        <v>379</v>
      </c>
      <c r="CY48">
        <v>375</v>
      </c>
      <c r="CZ48">
        <v>349</v>
      </c>
      <c r="DA48">
        <v>329</v>
      </c>
      <c r="DB48">
        <v>380</v>
      </c>
      <c r="DC48">
        <v>339</v>
      </c>
      <c r="DD48">
        <v>342</v>
      </c>
      <c r="DE48">
        <v>376</v>
      </c>
      <c r="DF48">
        <v>351</v>
      </c>
      <c r="DG48">
        <v>368</v>
      </c>
      <c r="DH48">
        <v>398</v>
      </c>
      <c r="DI48">
        <v>426</v>
      </c>
      <c r="DJ48">
        <v>389</v>
      </c>
      <c r="DK48">
        <v>403</v>
      </c>
      <c r="DL48">
        <v>268</v>
      </c>
      <c r="DM48">
        <v>35452</v>
      </c>
      <c r="DN48">
        <v>35998</v>
      </c>
      <c r="DO48">
        <v>36346</v>
      </c>
      <c r="DP48">
        <v>36853</v>
      </c>
      <c r="DQ48">
        <v>37576</v>
      </c>
      <c r="DR48">
        <v>38399</v>
      </c>
      <c r="DS48">
        <v>38722</v>
      </c>
      <c r="DT48">
        <v>39263</v>
      </c>
      <c r="DU48">
        <v>39799</v>
      </c>
      <c r="DV48">
        <v>40025</v>
      </c>
      <c r="DW48">
        <v>39975</v>
      </c>
      <c r="DX48">
        <v>39976</v>
      </c>
      <c r="DY48">
        <v>39845</v>
      </c>
      <c r="DZ48">
        <v>39790</v>
      </c>
      <c r="EA48">
        <v>39770</v>
      </c>
      <c r="EB48">
        <v>39851</v>
      </c>
      <c r="EC48">
        <v>40208</v>
      </c>
      <c r="ED48">
        <v>40983</v>
      </c>
      <c r="EE48">
        <v>41469</v>
      </c>
      <c r="EF48">
        <v>41492</v>
      </c>
      <c r="EG48">
        <v>41347</v>
      </c>
      <c r="EH48">
        <v>41608</v>
      </c>
      <c r="EI48" s="29">
        <f t="shared" si="72"/>
        <v>27.833333333333332</v>
      </c>
      <c r="EJ48" s="29">
        <f t="shared" si="73"/>
        <v>28.166666666666668</v>
      </c>
      <c r="EK48" s="29">
        <f t="shared" si="74"/>
        <v>25</v>
      </c>
      <c r="EL48" s="29">
        <f t="shared" si="75"/>
        <v>27.083333333333332</v>
      </c>
      <c r="EM48" s="29">
        <f t="shared" si="76"/>
        <v>26.75</v>
      </c>
      <c r="EN48" s="29">
        <f t="shared" si="77"/>
        <v>28.333333333333332</v>
      </c>
      <c r="EO48" s="29">
        <f t="shared" si="78"/>
        <v>30.166666666666668</v>
      </c>
      <c r="EP48" s="29">
        <f t="shared" si="79"/>
        <v>31.583333333333332</v>
      </c>
      <c r="EQ48" s="29">
        <f t="shared" si="80"/>
        <v>31.25</v>
      </c>
      <c r="ER48" s="29">
        <f t="shared" si="81"/>
        <v>29.083333333333332</v>
      </c>
      <c r="ES48" s="29">
        <f t="shared" si="82"/>
        <v>27.416666666666668</v>
      </c>
      <c r="ET48" s="29">
        <f t="shared" si="83"/>
        <v>31.666666666666668</v>
      </c>
      <c r="EU48" s="29">
        <f t="shared" si="84"/>
        <v>28.25</v>
      </c>
      <c r="EV48" s="29">
        <f t="shared" si="85"/>
        <v>28.5</v>
      </c>
      <c r="EW48" s="29">
        <f t="shared" si="86"/>
        <v>31.333333333333332</v>
      </c>
      <c r="EX48" s="29">
        <f t="shared" si="87"/>
        <v>29.25</v>
      </c>
      <c r="EY48" s="29">
        <f t="shared" si="88"/>
        <v>30.666666666666668</v>
      </c>
      <c r="EZ48" s="29">
        <f t="shared" si="89"/>
        <v>33.166666666666664</v>
      </c>
      <c r="FA48" s="29">
        <f t="shared" si="90"/>
        <v>35.5</v>
      </c>
      <c r="FB48" s="29">
        <f t="shared" si="91"/>
        <v>32.416666666666664</v>
      </c>
      <c r="FC48" s="29">
        <f t="shared" si="92"/>
        <v>33.583333333333336</v>
      </c>
      <c r="FD48" s="29">
        <f t="shared" si="93"/>
        <v>44.666666666666664</v>
      </c>
      <c r="FE48" s="29">
        <f t="shared" si="94"/>
        <v>29.857142857142858</v>
      </c>
      <c r="FF48">
        <v>77</v>
      </c>
    </row>
    <row r="49" spans="1:162" x14ac:dyDescent="0.25">
      <c r="A49" s="17" t="s">
        <v>744</v>
      </c>
      <c r="B49" s="13">
        <v>79</v>
      </c>
      <c r="C49" s="13">
        <v>135</v>
      </c>
      <c r="D49" s="13">
        <v>97</v>
      </c>
      <c r="E49" s="13">
        <v>112</v>
      </c>
      <c r="F49" s="13">
        <v>93</v>
      </c>
      <c r="G49" s="13">
        <v>79</v>
      </c>
      <c r="H49" s="13">
        <v>118</v>
      </c>
      <c r="I49" s="13">
        <v>116</v>
      </c>
      <c r="J49" s="13">
        <v>123</v>
      </c>
      <c r="K49" s="13">
        <v>110</v>
      </c>
      <c r="L49" s="13">
        <v>108</v>
      </c>
      <c r="M49" s="13">
        <v>170</v>
      </c>
      <c r="N49" s="13">
        <v>130</v>
      </c>
      <c r="O49" s="13">
        <v>130</v>
      </c>
      <c r="P49" s="13">
        <v>126</v>
      </c>
      <c r="Q49" s="13">
        <v>87</v>
      </c>
      <c r="R49" s="13">
        <v>87</v>
      </c>
      <c r="S49" s="13">
        <v>88</v>
      </c>
      <c r="T49" s="13">
        <v>80</v>
      </c>
      <c r="U49" s="13">
        <v>74</v>
      </c>
      <c r="V49" s="15">
        <v>72</v>
      </c>
      <c r="W49" s="15">
        <v>137</v>
      </c>
      <c r="X49" s="2">
        <f t="shared" si="95"/>
        <v>1.1311569301260023E-2</v>
      </c>
      <c r="Y49" s="2">
        <f t="shared" si="96"/>
        <v>1.8508363038113519E-2</v>
      </c>
      <c r="Z49" s="2">
        <f t="shared" si="97"/>
        <v>1.3184722033437542E-2</v>
      </c>
      <c r="AA49" s="2">
        <f t="shared" si="98"/>
        <v>1.5736967823521148E-2</v>
      </c>
      <c r="AB49" s="2">
        <f t="shared" si="99"/>
        <v>1.285595797622339E-2</v>
      </c>
      <c r="AC49" s="2">
        <f t="shared" si="100"/>
        <v>1.091461729759602E-2</v>
      </c>
      <c r="AD49" s="2">
        <f t="shared" si="101"/>
        <v>1.5247447990696472E-2</v>
      </c>
      <c r="AE49" s="2">
        <f t="shared" si="102"/>
        <v>1.4936904455318053E-2</v>
      </c>
      <c r="AF49" s="2">
        <f t="shared" si="103"/>
        <v>1.6097369454259915E-2</v>
      </c>
      <c r="AG49" s="2">
        <f t="shared" si="104"/>
        <v>1.4792899408284023E-2</v>
      </c>
      <c r="AH49" s="2">
        <f t="shared" si="105"/>
        <v>1.4956377233070212E-2</v>
      </c>
      <c r="AI49" s="2">
        <f t="shared" si="106"/>
        <v>2.290487739153867E-2</v>
      </c>
      <c r="AJ49" s="2">
        <f t="shared" si="107"/>
        <v>1.7475467132679123E-2</v>
      </c>
      <c r="AK49" s="2">
        <f t="shared" si="108"/>
        <v>1.6594332397242787E-2</v>
      </c>
      <c r="AL49" s="2">
        <f t="shared" si="109"/>
        <v>1.5927189988623434E-2</v>
      </c>
      <c r="AM49" s="2">
        <f t="shared" si="110"/>
        <v>1.087228192951762E-2</v>
      </c>
      <c r="AN49" s="2">
        <f t="shared" si="111"/>
        <v>1.0314167160640189E-2</v>
      </c>
      <c r="AO49" s="2">
        <f t="shared" si="112"/>
        <v>9.7701787498612191E-3</v>
      </c>
      <c r="AP49" s="2">
        <f t="shared" si="113"/>
        <v>8.4566596194503175E-3</v>
      </c>
      <c r="AQ49" s="2">
        <f t="shared" si="114"/>
        <v>7.5602778912954634E-3</v>
      </c>
      <c r="AR49" s="2">
        <f t="shared" si="69"/>
        <v>7.2223894071622025E-3</v>
      </c>
      <c r="AS49" s="2">
        <f t="shared" si="70"/>
        <v>2.1507064364207223E-2</v>
      </c>
      <c r="AT49" s="15">
        <f t="shared" si="115"/>
        <v>6.583333333333333</v>
      </c>
      <c r="AU49" s="15">
        <f t="shared" si="116"/>
        <v>11.25</v>
      </c>
      <c r="AV49" s="15">
        <f t="shared" si="117"/>
        <v>8.0833333333333339</v>
      </c>
      <c r="AW49" s="15">
        <f t="shared" si="118"/>
        <v>9.3333333333333339</v>
      </c>
      <c r="AX49" s="15">
        <f t="shared" si="119"/>
        <v>7.75</v>
      </c>
      <c r="AY49" s="15">
        <f t="shared" si="120"/>
        <v>6.583333333333333</v>
      </c>
      <c r="AZ49" s="15">
        <f t="shared" si="121"/>
        <v>9.8333333333333339</v>
      </c>
      <c r="BA49" s="15">
        <f t="shared" si="122"/>
        <v>9.6666666666666661</v>
      </c>
      <c r="BB49" s="15">
        <f t="shared" si="123"/>
        <v>10.25</v>
      </c>
      <c r="BC49" s="15">
        <f t="shared" si="124"/>
        <v>9.1666666666666661</v>
      </c>
      <c r="BD49" s="15">
        <f t="shared" si="125"/>
        <v>9</v>
      </c>
      <c r="BE49" s="15">
        <f t="shared" si="126"/>
        <v>14.166666666666666</v>
      </c>
      <c r="BF49" s="15">
        <f t="shared" si="127"/>
        <v>10.833333333333334</v>
      </c>
      <c r="BG49" s="15">
        <f t="shared" si="128"/>
        <v>10.833333333333334</v>
      </c>
      <c r="BH49" s="15">
        <f t="shared" si="129"/>
        <v>10.5</v>
      </c>
      <c r="BI49" s="15">
        <f t="shared" si="130"/>
        <v>7.25</v>
      </c>
      <c r="BJ49" s="15">
        <f t="shared" si="131"/>
        <v>7.25</v>
      </c>
      <c r="BK49" s="15">
        <f t="shared" si="132"/>
        <v>7.333333333333333</v>
      </c>
      <c r="BL49" s="15">
        <f t="shared" si="133"/>
        <v>6.666666666666667</v>
      </c>
      <c r="BM49" s="15">
        <f t="shared" si="134"/>
        <v>6.166666666666667</v>
      </c>
      <c r="BN49" s="15">
        <f t="shared" si="135"/>
        <v>6</v>
      </c>
      <c r="BO49" s="15">
        <f t="shared" si="136"/>
        <v>22.833333333333332</v>
      </c>
      <c r="BP49" s="2">
        <f t="shared" si="137"/>
        <v>0.13573883161512026</v>
      </c>
      <c r="BQ49" s="2">
        <f t="shared" si="138"/>
        <v>0.2221003564573622</v>
      </c>
      <c r="BR49" s="2">
        <f t="shared" si="139"/>
        <v>0.15821666440125051</v>
      </c>
      <c r="BS49" s="2">
        <f t="shared" si="140"/>
        <v>0.18884361388225374</v>
      </c>
      <c r="BT49" s="2">
        <f t="shared" si="141"/>
        <v>0.15427149571468066</v>
      </c>
      <c r="BU49" s="2">
        <f t="shared" si="142"/>
        <v>0.13097540757115225</v>
      </c>
      <c r="BV49" s="2">
        <f t="shared" si="143"/>
        <v>0.18296937588835768</v>
      </c>
      <c r="BW49" s="2">
        <f t="shared" si="144"/>
        <v>0.17924285346381666</v>
      </c>
      <c r="BX49" s="2">
        <f t="shared" si="145"/>
        <v>0.19316843345111898</v>
      </c>
      <c r="BY49" s="2">
        <f t="shared" si="146"/>
        <v>0.1775147928994083</v>
      </c>
      <c r="BZ49" s="2">
        <f t="shared" si="147"/>
        <v>0.17947652679684253</v>
      </c>
      <c r="CA49" s="2">
        <f t="shared" si="148"/>
        <v>0.274858528698464</v>
      </c>
      <c r="CB49" s="2">
        <f t="shared" si="149"/>
        <v>0.20970560559214949</v>
      </c>
      <c r="CC49" s="2">
        <f t="shared" si="150"/>
        <v>0.19913198876691343</v>
      </c>
      <c r="CD49" s="2">
        <f t="shared" si="151"/>
        <v>0.19112627986348124</v>
      </c>
      <c r="CE49" s="2">
        <f t="shared" si="152"/>
        <v>0.13046738315421144</v>
      </c>
      <c r="CF49" s="2">
        <f t="shared" si="153"/>
        <v>0.12377000592768228</v>
      </c>
      <c r="CG49" s="2">
        <f t="shared" si="154"/>
        <v>0.11724214499833462</v>
      </c>
      <c r="CH49" s="2">
        <f t="shared" si="155"/>
        <v>0.1014799154334038</v>
      </c>
      <c r="CI49" s="2">
        <f t="shared" si="156"/>
        <v>9.0723334695545568E-2</v>
      </c>
      <c r="CJ49" s="2">
        <f t="shared" si="157"/>
        <v>8.6668672885946429E-2</v>
      </c>
      <c r="CK49" s="2">
        <f t="shared" si="158"/>
        <v>0.12904238618524333</v>
      </c>
      <c r="CL49" s="26">
        <f t="shared" si="159"/>
        <v>8.7857142857142865</v>
      </c>
      <c r="CM49" s="27">
        <f t="shared" si="71"/>
        <v>1.3313769588800557E-2</v>
      </c>
      <c r="CN49" s="27">
        <f t="shared" si="160"/>
        <v>7.6708640315538415E-3</v>
      </c>
      <c r="CO49" s="27">
        <f t="shared" si="161"/>
        <v>2.1507064364207219E-2</v>
      </c>
      <c r="CP49" s="27">
        <f t="shared" si="162"/>
        <v>1.6033293074553642E-2</v>
      </c>
      <c r="CQ49" s="17">
        <v>6984</v>
      </c>
      <c r="CR49" s="17">
        <v>7294</v>
      </c>
      <c r="CS49" s="17">
        <v>7357</v>
      </c>
      <c r="CT49">
        <v>7117</v>
      </c>
      <c r="CU49">
        <v>7234</v>
      </c>
      <c r="CV49">
        <v>7238</v>
      </c>
      <c r="CW49">
        <v>7739</v>
      </c>
      <c r="CX49">
        <v>7766</v>
      </c>
      <c r="CY49">
        <v>7641</v>
      </c>
      <c r="CZ49">
        <v>7436</v>
      </c>
      <c r="DA49">
        <v>7221</v>
      </c>
      <c r="DB49">
        <v>7422</v>
      </c>
      <c r="DC49">
        <v>7439</v>
      </c>
      <c r="DD49">
        <v>7834</v>
      </c>
      <c r="DE49">
        <v>7911</v>
      </c>
      <c r="DF49">
        <v>8002</v>
      </c>
      <c r="DG49">
        <v>8435</v>
      </c>
      <c r="DH49">
        <v>9007</v>
      </c>
      <c r="DI49">
        <v>9460</v>
      </c>
      <c r="DJ49">
        <v>9788</v>
      </c>
      <c r="DK49">
        <v>9969</v>
      </c>
      <c r="DL49">
        <v>6370</v>
      </c>
      <c r="DM49">
        <v>864197</v>
      </c>
      <c r="DN49">
        <v>906000</v>
      </c>
      <c r="DO49">
        <v>936211</v>
      </c>
      <c r="DP49">
        <v>962498</v>
      </c>
      <c r="DQ49">
        <v>989936</v>
      </c>
      <c r="DR49">
        <v>1023041</v>
      </c>
      <c r="DS49">
        <v>1059339</v>
      </c>
      <c r="DT49">
        <v>1092316</v>
      </c>
      <c r="DU49">
        <v>1116069</v>
      </c>
      <c r="DV49">
        <v>1127909</v>
      </c>
      <c r="DW49">
        <v>1136172</v>
      </c>
      <c r="DX49">
        <v>1148556</v>
      </c>
      <c r="DY49">
        <v>1161006</v>
      </c>
      <c r="DZ49">
        <v>1182287</v>
      </c>
      <c r="EA49">
        <v>1209579</v>
      </c>
      <c r="EB49">
        <v>1233931</v>
      </c>
      <c r="EC49">
        <v>1259067</v>
      </c>
      <c r="ED49">
        <v>1287703</v>
      </c>
      <c r="EE49">
        <v>1317704</v>
      </c>
      <c r="EF49">
        <v>1370447</v>
      </c>
      <c r="EG49">
        <v>1389297</v>
      </c>
      <c r="EH49">
        <v>1424120</v>
      </c>
      <c r="EI49" s="29">
        <f t="shared" si="72"/>
        <v>582</v>
      </c>
      <c r="EJ49" s="29">
        <f t="shared" si="73"/>
        <v>607.83333333333337</v>
      </c>
      <c r="EK49" s="29">
        <f t="shared" si="74"/>
        <v>613.08333333333337</v>
      </c>
      <c r="EL49" s="29">
        <f t="shared" si="75"/>
        <v>593.08333333333337</v>
      </c>
      <c r="EM49" s="29">
        <f t="shared" si="76"/>
        <v>602.83333333333337</v>
      </c>
      <c r="EN49" s="29">
        <f t="shared" si="77"/>
        <v>603.16666666666663</v>
      </c>
      <c r="EO49" s="29">
        <f t="shared" si="78"/>
        <v>644.91666666666663</v>
      </c>
      <c r="EP49" s="29">
        <f t="shared" si="79"/>
        <v>647.16666666666663</v>
      </c>
      <c r="EQ49" s="29">
        <f t="shared" si="80"/>
        <v>636.75</v>
      </c>
      <c r="ER49" s="29">
        <f t="shared" si="81"/>
        <v>619.66666666666663</v>
      </c>
      <c r="ES49" s="29">
        <f t="shared" si="82"/>
        <v>601.75</v>
      </c>
      <c r="ET49" s="29">
        <f t="shared" si="83"/>
        <v>618.5</v>
      </c>
      <c r="EU49" s="29">
        <f t="shared" si="84"/>
        <v>619.91666666666663</v>
      </c>
      <c r="EV49" s="29">
        <f t="shared" si="85"/>
        <v>652.83333333333337</v>
      </c>
      <c r="EW49" s="29">
        <f t="shared" si="86"/>
        <v>659.25</v>
      </c>
      <c r="EX49" s="29">
        <f t="shared" si="87"/>
        <v>666.83333333333337</v>
      </c>
      <c r="EY49" s="29">
        <f t="shared" si="88"/>
        <v>702.91666666666663</v>
      </c>
      <c r="EZ49" s="29">
        <f t="shared" si="89"/>
        <v>750.58333333333337</v>
      </c>
      <c r="FA49" s="29">
        <f t="shared" si="90"/>
        <v>788.33333333333337</v>
      </c>
      <c r="FB49" s="29">
        <f t="shared" si="91"/>
        <v>815.66666666666663</v>
      </c>
      <c r="FC49" s="29">
        <f t="shared" si="92"/>
        <v>830.75</v>
      </c>
      <c r="FD49" s="29">
        <f t="shared" si="93"/>
        <v>1061.6666666666667</v>
      </c>
      <c r="FE49" s="29">
        <f t="shared" si="94"/>
        <v>659.89682539682542</v>
      </c>
      <c r="FF49">
        <v>347</v>
      </c>
    </row>
    <row r="50" spans="1:162" x14ac:dyDescent="0.25">
      <c r="A50" s="17" t="s">
        <v>745</v>
      </c>
      <c r="B50" s="13">
        <v>4</v>
      </c>
      <c r="C50" s="13">
        <v>3</v>
      </c>
      <c r="D50" s="13">
        <v>13</v>
      </c>
      <c r="E50" s="13">
        <v>7</v>
      </c>
      <c r="F50" s="13">
        <v>9</v>
      </c>
      <c r="G50" s="13">
        <v>12</v>
      </c>
      <c r="H50" s="13">
        <v>8</v>
      </c>
      <c r="I50" s="13">
        <v>12</v>
      </c>
      <c r="J50" s="13">
        <v>22</v>
      </c>
      <c r="K50" s="13">
        <v>16</v>
      </c>
      <c r="L50" s="13">
        <v>29</v>
      </c>
      <c r="M50" s="13">
        <v>25</v>
      </c>
      <c r="N50" s="13">
        <v>26</v>
      </c>
      <c r="O50" s="13">
        <v>38</v>
      </c>
      <c r="P50" s="13">
        <v>32</v>
      </c>
      <c r="Q50" s="13">
        <v>22</v>
      </c>
      <c r="R50" s="13">
        <v>24</v>
      </c>
      <c r="S50" s="13">
        <v>29</v>
      </c>
      <c r="T50" s="13">
        <v>26</v>
      </c>
      <c r="U50" s="13">
        <v>24</v>
      </c>
      <c r="V50" s="15">
        <v>17</v>
      </c>
      <c r="W50" s="15">
        <v>33</v>
      </c>
      <c r="X50" s="2">
        <f t="shared" si="95"/>
        <v>2.9069767441860465E-3</v>
      </c>
      <c r="Y50" s="2">
        <f t="shared" si="96"/>
        <v>2.2471910112359553E-3</v>
      </c>
      <c r="Z50" s="2">
        <f t="shared" si="97"/>
        <v>8.7956698240866035E-3</v>
      </c>
      <c r="AA50" s="2">
        <f t="shared" si="98"/>
        <v>5.0000000000000001E-3</v>
      </c>
      <c r="AB50" s="2">
        <f t="shared" si="99"/>
        <v>5.8823529411764705E-3</v>
      </c>
      <c r="AC50" s="2">
        <f t="shared" si="100"/>
        <v>8.1743869209809257E-3</v>
      </c>
      <c r="AD50" s="2">
        <f t="shared" si="101"/>
        <v>5.2185257664709717E-3</v>
      </c>
      <c r="AE50" s="2">
        <f t="shared" si="102"/>
        <v>7.3891625615763543E-3</v>
      </c>
      <c r="AF50" s="2">
        <f t="shared" si="103"/>
        <v>1.3414634146341463E-2</v>
      </c>
      <c r="AG50" s="2">
        <f t="shared" si="104"/>
        <v>1.0178117048346057E-2</v>
      </c>
      <c r="AH50" s="2">
        <f t="shared" si="105"/>
        <v>1.8401015228426396E-2</v>
      </c>
      <c r="AI50" s="2">
        <f t="shared" si="106"/>
        <v>1.5096618357487922E-2</v>
      </c>
      <c r="AJ50" s="2">
        <f t="shared" si="107"/>
        <v>1.5643802647412757E-2</v>
      </c>
      <c r="AK50" s="2">
        <f t="shared" si="108"/>
        <v>2.2003474232773594E-2</v>
      </c>
      <c r="AL50" s="2">
        <f t="shared" si="109"/>
        <v>1.7448200654307525E-2</v>
      </c>
      <c r="AM50" s="2">
        <f t="shared" si="110"/>
        <v>1.1542497376705142E-2</v>
      </c>
      <c r="AN50" s="2">
        <f t="shared" si="111"/>
        <v>1.1940298507462687E-2</v>
      </c>
      <c r="AO50" s="2">
        <f t="shared" si="112"/>
        <v>1.4910025706940874E-2</v>
      </c>
      <c r="AP50" s="2">
        <f t="shared" si="113"/>
        <v>1.1576135351736421E-2</v>
      </c>
      <c r="AQ50" s="2">
        <f t="shared" si="114"/>
        <v>1.0344827586206896E-2</v>
      </c>
      <c r="AR50" s="2">
        <f t="shared" si="69"/>
        <v>7.4365704286964126E-3</v>
      </c>
      <c r="AS50" s="2">
        <f t="shared" si="70"/>
        <v>2.0509633312616533E-2</v>
      </c>
      <c r="AT50" s="15">
        <f t="shared" si="115"/>
        <v>0.33333333333333331</v>
      </c>
      <c r="AU50" s="15">
        <f t="shared" si="116"/>
        <v>0.25</v>
      </c>
      <c r="AV50" s="15">
        <f t="shared" si="117"/>
        <v>1.0833333333333333</v>
      </c>
      <c r="AW50" s="15">
        <f t="shared" si="118"/>
        <v>0.58333333333333337</v>
      </c>
      <c r="AX50" s="15">
        <f t="shared" si="119"/>
        <v>0.75</v>
      </c>
      <c r="AY50" s="15">
        <f t="shared" si="120"/>
        <v>1</v>
      </c>
      <c r="AZ50" s="15">
        <f t="shared" si="121"/>
        <v>0.66666666666666663</v>
      </c>
      <c r="BA50" s="15">
        <f t="shared" si="122"/>
        <v>1</v>
      </c>
      <c r="BB50" s="15">
        <f t="shared" si="123"/>
        <v>1.8333333333333333</v>
      </c>
      <c r="BC50" s="15">
        <f t="shared" si="124"/>
        <v>1.3333333333333333</v>
      </c>
      <c r="BD50" s="15">
        <f t="shared" si="125"/>
        <v>2.4166666666666665</v>
      </c>
      <c r="BE50" s="15">
        <f t="shared" si="126"/>
        <v>2.0833333333333335</v>
      </c>
      <c r="BF50" s="15">
        <f t="shared" si="127"/>
        <v>2.1666666666666665</v>
      </c>
      <c r="BG50" s="15">
        <f t="shared" si="128"/>
        <v>3.1666666666666665</v>
      </c>
      <c r="BH50" s="15">
        <f t="shared" si="129"/>
        <v>2.6666666666666665</v>
      </c>
      <c r="BI50" s="15">
        <f t="shared" si="130"/>
        <v>1.8333333333333333</v>
      </c>
      <c r="BJ50" s="15">
        <f t="shared" si="131"/>
        <v>2</v>
      </c>
      <c r="BK50" s="15">
        <f t="shared" si="132"/>
        <v>2.4166666666666665</v>
      </c>
      <c r="BL50" s="15">
        <f t="shared" si="133"/>
        <v>2.1666666666666665</v>
      </c>
      <c r="BM50" s="15">
        <f t="shared" si="134"/>
        <v>2</v>
      </c>
      <c r="BN50" s="15">
        <f t="shared" si="135"/>
        <v>1.4166666666666667</v>
      </c>
      <c r="BO50" s="15">
        <f t="shared" si="136"/>
        <v>5.5</v>
      </c>
      <c r="BP50" s="2">
        <f t="shared" si="137"/>
        <v>3.4883720930232558E-2</v>
      </c>
      <c r="BQ50" s="2">
        <f t="shared" si="138"/>
        <v>2.6966292134831461E-2</v>
      </c>
      <c r="BR50" s="2">
        <f t="shared" si="139"/>
        <v>0.10554803788903924</v>
      </c>
      <c r="BS50" s="2">
        <f t="shared" si="140"/>
        <v>0.06</v>
      </c>
      <c r="BT50" s="2">
        <f t="shared" si="141"/>
        <v>7.0588235294117646E-2</v>
      </c>
      <c r="BU50" s="2">
        <f t="shared" si="142"/>
        <v>9.8092643051771122E-2</v>
      </c>
      <c r="BV50" s="2">
        <f t="shared" si="143"/>
        <v>6.262230919765166E-2</v>
      </c>
      <c r="BW50" s="2">
        <f t="shared" si="144"/>
        <v>8.8669950738916245E-2</v>
      </c>
      <c r="BX50" s="2">
        <f t="shared" si="145"/>
        <v>0.16097560975609757</v>
      </c>
      <c r="BY50" s="2">
        <f t="shared" si="146"/>
        <v>0.12213740458015267</v>
      </c>
      <c r="BZ50" s="2">
        <f t="shared" si="147"/>
        <v>0.22081218274111675</v>
      </c>
      <c r="CA50" s="2">
        <f t="shared" si="148"/>
        <v>0.18115942028985507</v>
      </c>
      <c r="CB50" s="2">
        <f t="shared" si="149"/>
        <v>0.18772563176895307</v>
      </c>
      <c r="CC50" s="2">
        <f t="shared" si="150"/>
        <v>0.26404169079328316</v>
      </c>
      <c r="CD50" s="2">
        <f t="shared" si="151"/>
        <v>0.20937840785169029</v>
      </c>
      <c r="CE50" s="2">
        <f t="shared" si="152"/>
        <v>0.13850996852046168</v>
      </c>
      <c r="CF50" s="2">
        <f t="shared" si="153"/>
        <v>0.14328358208955225</v>
      </c>
      <c r="CG50" s="2">
        <f t="shared" si="154"/>
        <v>0.17892030848329049</v>
      </c>
      <c r="CH50" s="2">
        <f t="shared" si="155"/>
        <v>0.13891362422083706</v>
      </c>
      <c r="CI50" s="2">
        <f t="shared" si="156"/>
        <v>0.12413793103448276</v>
      </c>
      <c r="CJ50" s="2">
        <f t="shared" si="157"/>
        <v>8.9238845144356954E-2</v>
      </c>
      <c r="CK50" s="2">
        <f t="shared" si="158"/>
        <v>0.12305779987569919</v>
      </c>
      <c r="CL50" s="26">
        <f t="shared" si="159"/>
        <v>1.5793650793650793</v>
      </c>
      <c r="CM50" s="27">
        <f t="shared" si="71"/>
        <v>1.1017606023696157E-2</v>
      </c>
      <c r="CN50" s="27">
        <f t="shared" si="160"/>
        <v>5.8872789830011442E-3</v>
      </c>
      <c r="CO50" s="27">
        <f t="shared" si="161"/>
        <v>2.0509633312616529E-2</v>
      </c>
      <c r="CP50" s="27">
        <f t="shared" si="162"/>
        <v>1.43000143000143E-2</v>
      </c>
      <c r="CQ50" s="17">
        <v>1376</v>
      </c>
      <c r="CR50" s="17">
        <v>1335</v>
      </c>
      <c r="CS50" s="17">
        <v>1478</v>
      </c>
      <c r="CT50">
        <v>1400</v>
      </c>
      <c r="CU50">
        <v>1530</v>
      </c>
      <c r="CV50">
        <v>1468</v>
      </c>
      <c r="CW50">
        <v>1533</v>
      </c>
      <c r="CX50">
        <v>1624</v>
      </c>
      <c r="CY50">
        <v>1640</v>
      </c>
      <c r="CZ50">
        <v>1572</v>
      </c>
      <c r="DA50">
        <v>1576</v>
      </c>
      <c r="DB50">
        <v>1656</v>
      </c>
      <c r="DC50">
        <v>1662</v>
      </c>
      <c r="DD50">
        <v>1727</v>
      </c>
      <c r="DE50">
        <v>1834</v>
      </c>
      <c r="DF50">
        <v>1906</v>
      </c>
      <c r="DG50">
        <v>2010</v>
      </c>
      <c r="DH50">
        <v>1945</v>
      </c>
      <c r="DI50">
        <v>2246</v>
      </c>
      <c r="DJ50">
        <v>2320</v>
      </c>
      <c r="DK50">
        <v>2286</v>
      </c>
      <c r="DL50">
        <v>1609</v>
      </c>
      <c r="DM50">
        <v>166024</v>
      </c>
      <c r="DN50">
        <v>174107</v>
      </c>
      <c r="DO50">
        <v>183260</v>
      </c>
      <c r="DP50">
        <v>193519</v>
      </c>
      <c r="DQ50">
        <v>205328</v>
      </c>
      <c r="DR50">
        <v>218043</v>
      </c>
      <c r="DS50">
        <v>230209</v>
      </c>
      <c r="DT50">
        <v>243033</v>
      </c>
      <c r="DU50">
        <v>254082</v>
      </c>
      <c r="DV50">
        <v>261539</v>
      </c>
      <c r="DW50">
        <v>265701</v>
      </c>
      <c r="DX50">
        <v>269062</v>
      </c>
      <c r="DY50">
        <v>275464</v>
      </c>
      <c r="DZ50">
        <v>282802</v>
      </c>
      <c r="EA50">
        <v>289971</v>
      </c>
      <c r="EB50">
        <v>298228</v>
      </c>
      <c r="EC50">
        <v>311980</v>
      </c>
      <c r="ED50">
        <v>326342</v>
      </c>
      <c r="EE50">
        <v>339470</v>
      </c>
      <c r="EF50">
        <v>360426</v>
      </c>
      <c r="EG50">
        <v>368678</v>
      </c>
      <c r="EH50">
        <v>384615</v>
      </c>
      <c r="EI50" s="29">
        <f t="shared" si="72"/>
        <v>114.66666666666667</v>
      </c>
      <c r="EJ50" s="29">
        <f t="shared" si="73"/>
        <v>111.25</v>
      </c>
      <c r="EK50" s="29">
        <f t="shared" si="74"/>
        <v>123.16666666666667</v>
      </c>
      <c r="EL50" s="29">
        <f t="shared" si="75"/>
        <v>116.66666666666667</v>
      </c>
      <c r="EM50" s="29">
        <f t="shared" si="76"/>
        <v>127.5</v>
      </c>
      <c r="EN50" s="29">
        <f t="shared" si="77"/>
        <v>122.33333333333333</v>
      </c>
      <c r="EO50" s="29">
        <f t="shared" si="78"/>
        <v>127.75</v>
      </c>
      <c r="EP50" s="29">
        <f t="shared" si="79"/>
        <v>135.33333333333334</v>
      </c>
      <c r="EQ50" s="29">
        <f t="shared" si="80"/>
        <v>136.66666666666666</v>
      </c>
      <c r="ER50" s="29">
        <f t="shared" si="81"/>
        <v>131</v>
      </c>
      <c r="ES50" s="29">
        <f t="shared" si="82"/>
        <v>131.33333333333334</v>
      </c>
      <c r="ET50" s="29">
        <f t="shared" si="83"/>
        <v>138</v>
      </c>
      <c r="EU50" s="29">
        <f t="shared" si="84"/>
        <v>138.5</v>
      </c>
      <c r="EV50" s="29">
        <f t="shared" si="85"/>
        <v>143.91666666666666</v>
      </c>
      <c r="EW50" s="29">
        <f t="shared" si="86"/>
        <v>152.83333333333334</v>
      </c>
      <c r="EX50" s="29">
        <f t="shared" si="87"/>
        <v>158.83333333333334</v>
      </c>
      <c r="EY50" s="29">
        <f t="shared" si="88"/>
        <v>167.5</v>
      </c>
      <c r="EZ50" s="29">
        <f t="shared" si="89"/>
        <v>162.08333333333334</v>
      </c>
      <c r="FA50" s="29">
        <f t="shared" si="90"/>
        <v>187.16666666666666</v>
      </c>
      <c r="FB50" s="29">
        <f t="shared" si="91"/>
        <v>193.33333333333334</v>
      </c>
      <c r="FC50" s="29">
        <f t="shared" si="92"/>
        <v>190.5</v>
      </c>
      <c r="FD50" s="29">
        <f t="shared" si="93"/>
        <v>268.16666666666669</v>
      </c>
      <c r="FE50" s="29">
        <f t="shared" si="94"/>
        <v>143.34920634920636</v>
      </c>
      <c r="FF50">
        <v>251</v>
      </c>
    </row>
    <row r="51" spans="1:162" x14ac:dyDescent="0.25">
      <c r="A51" s="17" t="s">
        <v>746</v>
      </c>
      <c r="B51" s="13">
        <v>39</v>
      </c>
      <c r="C51" s="13">
        <v>76</v>
      </c>
      <c r="D51" s="13">
        <v>104</v>
      </c>
      <c r="E51" s="13">
        <v>199</v>
      </c>
      <c r="F51" s="13">
        <v>199</v>
      </c>
      <c r="G51" s="13">
        <v>267</v>
      </c>
      <c r="H51" s="13">
        <v>181</v>
      </c>
      <c r="I51" s="13">
        <v>202</v>
      </c>
      <c r="J51" s="13">
        <v>240</v>
      </c>
      <c r="K51" s="13">
        <v>260</v>
      </c>
      <c r="L51" s="13">
        <v>263</v>
      </c>
      <c r="M51" s="13">
        <v>267</v>
      </c>
      <c r="N51" s="13">
        <v>321</v>
      </c>
      <c r="O51" s="13">
        <v>429</v>
      </c>
      <c r="P51" s="13">
        <v>254</v>
      </c>
      <c r="Q51" s="13">
        <v>77</v>
      </c>
      <c r="R51" s="13">
        <v>84</v>
      </c>
      <c r="S51" s="13">
        <v>63</v>
      </c>
      <c r="T51" s="13">
        <v>65</v>
      </c>
      <c r="U51" s="13">
        <v>76</v>
      </c>
      <c r="V51" s="15">
        <v>79</v>
      </c>
      <c r="W51" s="15">
        <v>587</v>
      </c>
      <c r="X51" s="2">
        <f t="shared" si="95"/>
        <v>2.9228809113392789E-3</v>
      </c>
      <c r="Y51" s="2">
        <f t="shared" si="96"/>
        <v>5.714715392134747E-3</v>
      </c>
      <c r="Z51" s="2">
        <f t="shared" si="97"/>
        <v>7.6673547626069007E-3</v>
      </c>
      <c r="AA51" s="2">
        <f t="shared" si="98"/>
        <v>1.4836352792067397E-2</v>
      </c>
      <c r="AB51" s="2">
        <f t="shared" si="99"/>
        <v>1.4715669599940841E-2</v>
      </c>
      <c r="AC51" s="2">
        <f t="shared" si="100"/>
        <v>1.9755826859045506E-2</v>
      </c>
      <c r="AD51" s="2">
        <f t="shared" si="101"/>
        <v>1.2932266361817662E-2</v>
      </c>
      <c r="AE51" s="2">
        <f t="shared" si="102"/>
        <v>1.4936409346347235E-2</v>
      </c>
      <c r="AF51" s="2">
        <f t="shared" si="103"/>
        <v>1.7532325224632918E-2</v>
      </c>
      <c r="AG51" s="2">
        <f t="shared" si="104"/>
        <v>1.9384179527324238E-2</v>
      </c>
      <c r="AH51" s="2">
        <f t="shared" si="105"/>
        <v>1.9700374531835207E-2</v>
      </c>
      <c r="AI51" s="2">
        <f t="shared" si="106"/>
        <v>1.9576215265048758E-2</v>
      </c>
      <c r="AJ51" s="2">
        <f t="shared" si="107"/>
        <v>2.3582133411695561E-2</v>
      </c>
      <c r="AK51" s="2">
        <f t="shared" si="108"/>
        <v>3.0930064888248017E-2</v>
      </c>
      <c r="AL51" s="2">
        <f t="shared" si="109"/>
        <v>1.8014184397163121E-2</v>
      </c>
      <c r="AM51" s="2">
        <f t="shared" si="110"/>
        <v>5.2950075642965201E-3</v>
      </c>
      <c r="AN51" s="2">
        <f t="shared" si="111"/>
        <v>5.6497175141242938E-3</v>
      </c>
      <c r="AO51" s="2">
        <f t="shared" si="112"/>
        <v>4.1018295461944139E-3</v>
      </c>
      <c r="AP51" s="2">
        <f t="shared" si="113"/>
        <v>4.151762902401635E-3</v>
      </c>
      <c r="AQ51" s="2">
        <f t="shared" si="114"/>
        <v>4.9408399427902745E-3</v>
      </c>
      <c r="AR51" s="2">
        <f t="shared" si="69"/>
        <v>5.1681276985476908E-3</v>
      </c>
      <c r="AS51" s="2">
        <f t="shared" si="70"/>
        <v>5.568203376968317E-2</v>
      </c>
      <c r="AT51" s="15">
        <f t="shared" si="115"/>
        <v>3.25</v>
      </c>
      <c r="AU51" s="15">
        <f t="shared" si="116"/>
        <v>6.333333333333333</v>
      </c>
      <c r="AV51" s="15">
        <f t="shared" si="117"/>
        <v>8.6666666666666661</v>
      </c>
      <c r="AW51" s="15">
        <f t="shared" si="118"/>
        <v>16.583333333333332</v>
      </c>
      <c r="AX51" s="15">
        <f t="shared" si="119"/>
        <v>16.583333333333332</v>
      </c>
      <c r="AY51" s="15">
        <f t="shared" si="120"/>
        <v>22.25</v>
      </c>
      <c r="AZ51" s="15">
        <f t="shared" si="121"/>
        <v>15.083333333333334</v>
      </c>
      <c r="BA51" s="15">
        <f t="shared" si="122"/>
        <v>16.833333333333332</v>
      </c>
      <c r="BB51" s="15">
        <f t="shared" si="123"/>
        <v>20</v>
      </c>
      <c r="BC51" s="15">
        <f t="shared" si="124"/>
        <v>21.666666666666668</v>
      </c>
      <c r="BD51" s="15">
        <f t="shared" si="125"/>
        <v>21.916666666666668</v>
      </c>
      <c r="BE51" s="15">
        <f t="shared" si="126"/>
        <v>22.25</v>
      </c>
      <c r="BF51" s="15">
        <f t="shared" si="127"/>
        <v>26.75</v>
      </c>
      <c r="BG51" s="15">
        <f t="shared" si="128"/>
        <v>35.75</v>
      </c>
      <c r="BH51" s="15">
        <f t="shared" si="129"/>
        <v>21.166666666666668</v>
      </c>
      <c r="BI51" s="15">
        <f t="shared" si="130"/>
        <v>6.416666666666667</v>
      </c>
      <c r="BJ51" s="15">
        <f t="shared" si="131"/>
        <v>7</v>
      </c>
      <c r="BK51" s="15">
        <f t="shared" si="132"/>
        <v>5.25</v>
      </c>
      <c r="BL51" s="15">
        <f t="shared" si="133"/>
        <v>5.416666666666667</v>
      </c>
      <c r="BM51" s="15">
        <f t="shared" si="134"/>
        <v>6.333333333333333</v>
      </c>
      <c r="BN51" s="15">
        <f t="shared" si="135"/>
        <v>6.583333333333333</v>
      </c>
      <c r="BO51" s="15">
        <f t="shared" si="136"/>
        <v>97.833333333333329</v>
      </c>
      <c r="BP51" s="2">
        <f t="shared" si="137"/>
        <v>3.5074570936071345E-2</v>
      </c>
      <c r="BQ51" s="2">
        <f t="shared" si="138"/>
        <v>6.8576584705616964E-2</v>
      </c>
      <c r="BR51" s="2">
        <f t="shared" si="139"/>
        <v>9.2008257151282816E-2</v>
      </c>
      <c r="BS51" s="2">
        <f t="shared" si="140"/>
        <v>0.17803623350480877</v>
      </c>
      <c r="BT51" s="2">
        <f t="shared" si="141"/>
        <v>0.17658803519929009</v>
      </c>
      <c r="BU51" s="2">
        <f t="shared" si="142"/>
        <v>0.23706992230854607</v>
      </c>
      <c r="BV51" s="2">
        <f t="shared" si="143"/>
        <v>0.15518719634181197</v>
      </c>
      <c r="BW51" s="2">
        <f t="shared" si="144"/>
        <v>0.17923691215616683</v>
      </c>
      <c r="BX51" s="2">
        <f t="shared" si="145"/>
        <v>0.21038790269559501</v>
      </c>
      <c r="BY51" s="2">
        <f t="shared" si="146"/>
        <v>0.23261015432789084</v>
      </c>
      <c r="BZ51" s="2">
        <f t="shared" si="147"/>
        <v>0.23640449438202246</v>
      </c>
      <c r="CA51" s="2">
        <f t="shared" si="148"/>
        <v>0.23491458318058511</v>
      </c>
      <c r="CB51" s="2">
        <f t="shared" si="149"/>
        <v>0.28298560094034675</v>
      </c>
      <c r="CC51" s="2">
        <f t="shared" si="150"/>
        <v>0.37116077865897623</v>
      </c>
      <c r="CD51" s="2">
        <f t="shared" si="151"/>
        <v>0.21617021276595744</v>
      </c>
      <c r="CE51" s="2">
        <f t="shared" si="152"/>
        <v>6.3540090771558255E-2</v>
      </c>
      <c r="CF51" s="2">
        <f t="shared" si="153"/>
        <v>6.7796610169491525E-2</v>
      </c>
      <c r="CG51" s="2">
        <f t="shared" si="154"/>
        <v>4.922195455433296E-2</v>
      </c>
      <c r="CH51" s="2">
        <f t="shared" si="155"/>
        <v>4.9821154828819617E-2</v>
      </c>
      <c r="CI51" s="2">
        <f t="shared" si="156"/>
        <v>5.9290079313483297E-2</v>
      </c>
      <c r="CJ51" s="2">
        <f t="shared" si="157"/>
        <v>6.2017532382572294E-2</v>
      </c>
      <c r="CK51" s="2">
        <f t="shared" si="158"/>
        <v>0.33409220261809902</v>
      </c>
      <c r="CL51" s="26">
        <f t="shared" si="159"/>
        <v>14.861111111111112</v>
      </c>
      <c r="CM51" s="27">
        <f t="shared" si="71"/>
        <v>1.2697368644110897E-2</v>
      </c>
      <c r="CN51" s="27">
        <f t="shared" si="160"/>
        <v>1.133380133747869E-2</v>
      </c>
      <c r="CO51" s="27">
        <f t="shared" si="161"/>
        <v>5.568203376968317E-2</v>
      </c>
      <c r="CP51" s="27">
        <f t="shared" si="162"/>
        <v>6.6162389781010383E-2</v>
      </c>
      <c r="CQ51" s="17">
        <v>13343</v>
      </c>
      <c r="CR51" s="17">
        <v>13299</v>
      </c>
      <c r="CS51" s="17">
        <v>13564</v>
      </c>
      <c r="CT51">
        <v>13413</v>
      </c>
      <c r="CU51">
        <v>13523</v>
      </c>
      <c r="CV51">
        <v>13515</v>
      </c>
      <c r="CW51">
        <v>13996</v>
      </c>
      <c r="CX51">
        <v>13524</v>
      </c>
      <c r="CY51">
        <v>13689</v>
      </c>
      <c r="CZ51">
        <v>13413</v>
      </c>
      <c r="DA51">
        <v>13350</v>
      </c>
      <c r="DB51">
        <v>13639</v>
      </c>
      <c r="DC51">
        <v>13612</v>
      </c>
      <c r="DD51">
        <v>13870</v>
      </c>
      <c r="DE51">
        <v>14100</v>
      </c>
      <c r="DF51">
        <v>14542</v>
      </c>
      <c r="DG51">
        <v>14868</v>
      </c>
      <c r="DH51">
        <v>15359</v>
      </c>
      <c r="DI51">
        <v>15656</v>
      </c>
      <c r="DJ51">
        <v>15382</v>
      </c>
      <c r="DK51">
        <v>15286</v>
      </c>
      <c r="DL51">
        <v>10542</v>
      </c>
      <c r="DM51">
        <v>1107053</v>
      </c>
      <c r="DN51">
        <v>1137532</v>
      </c>
      <c r="DO51">
        <v>1163115</v>
      </c>
      <c r="DP51">
        <v>1191948</v>
      </c>
      <c r="DQ51">
        <v>1223687</v>
      </c>
      <c r="DR51">
        <v>1255696</v>
      </c>
      <c r="DS51">
        <v>1278804</v>
      </c>
      <c r="DT51">
        <v>1294795</v>
      </c>
      <c r="DU51">
        <v>1304214</v>
      </c>
      <c r="DV51">
        <v>1308741</v>
      </c>
      <c r="DW51">
        <v>1313848</v>
      </c>
      <c r="DX51">
        <v>1320309</v>
      </c>
      <c r="DY51">
        <v>1327798</v>
      </c>
      <c r="DZ51">
        <v>1337906</v>
      </c>
      <c r="EA51">
        <v>1348740</v>
      </c>
      <c r="EB51">
        <v>1364815</v>
      </c>
      <c r="EC51">
        <v>1382134</v>
      </c>
      <c r="ED51">
        <v>1395117</v>
      </c>
      <c r="EE51">
        <v>1411054</v>
      </c>
      <c r="EF51">
        <v>1442281</v>
      </c>
      <c r="EG51">
        <v>1458576</v>
      </c>
      <c r="EH51">
        <v>1478685</v>
      </c>
      <c r="EI51" s="29">
        <f t="shared" si="72"/>
        <v>1111.9166666666667</v>
      </c>
      <c r="EJ51" s="29">
        <f t="shared" si="73"/>
        <v>1108.25</v>
      </c>
      <c r="EK51" s="29">
        <f t="shared" si="74"/>
        <v>1130.3333333333333</v>
      </c>
      <c r="EL51" s="29">
        <f t="shared" si="75"/>
        <v>1117.75</v>
      </c>
      <c r="EM51" s="29">
        <f t="shared" si="76"/>
        <v>1126.9166666666667</v>
      </c>
      <c r="EN51" s="29">
        <f t="shared" si="77"/>
        <v>1126.25</v>
      </c>
      <c r="EO51" s="29">
        <f t="shared" si="78"/>
        <v>1166.3333333333333</v>
      </c>
      <c r="EP51" s="29">
        <f t="shared" si="79"/>
        <v>1127</v>
      </c>
      <c r="EQ51" s="29">
        <f t="shared" si="80"/>
        <v>1140.75</v>
      </c>
      <c r="ER51" s="29">
        <f t="shared" si="81"/>
        <v>1117.75</v>
      </c>
      <c r="ES51" s="29">
        <f t="shared" si="82"/>
        <v>1112.5</v>
      </c>
      <c r="ET51" s="29">
        <f t="shared" si="83"/>
        <v>1136.5833333333333</v>
      </c>
      <c r="EU51" s="29">
        <f t="shared" si="84"/>
        <v>1134.3333333333333</v>
      </c>
      <c r="EV51" s="29">
        <f t="shared" si="85"/>
        <v>1155.8333333333333</v>
      </c>
      <c r="EW51" s="29">
        <f t="shared" si="86"/>
        <v>1175</v>
      </c>
      <c r="EX51" s="29">
        <f t="shared" si="87"/>
        <v>1211.8333333333333</v>
      </c>
      <c r="EY51" s="29">
        <f t="shared" si="88"/>
        <v>1239</v>
      </c>
      <c r="EZ51" s="29">
        <f t="shared" si="89"/>
        <v>1279.9166666666667</v>
      </c>
      <c r="FA51" s="29">
        <f t="shared" si="90"/>
        <v>1304.6666666666667</v>
      </c>
      <c r="FB51" s="29">
        <f t="shared" si="91"/>
        <v>1281.8333333333333</v>
      </c>
      <c r="FC51" s="29">
        <f t="shared" si="92"/>
        <v>1273.8333333333333</v>
      </c>
      <c r="FD51" s="29">
        <f t="shared" si="93"/>
        <v>1757</v>
      </c>
      <c r="FE51" s="29">
        <f t="shared" si="94"/>
        <v>1170.4087301587301</v>
      </c>
      <c r="FF51">
        <v>5</v>
      </c>
    </row>
    <row r="52" spans="1:162" ht="15.75" customHeight="1" x14ac:dyDescent="0.25">
      <c r="A52" s="17" t="s">
        <v>747</v>
      </c>
      <c r="B52" s="13">
        <v>242</v>
      </c>
      <c r="C52" s="13">
        <v>268</v>
      </c>
      <c r="D52" s="13">
        <v>187</v>
      </c>
      <c r="E52" s="13">
        <v>168</v>
      </c>
      <c r="F52" s="13">
        <v>201</v>
      </c>
      <c r="G52" s="13">
        <v>276</v>
      </c>
      <c r="H52" s="13">
        <v>306</v>
      </c>
      <c r="I52" s="13">
        <v>332</v>
      </c>
      <c r="J52" s="13">
        <v>457</v>
      </c>
      <c r="K52" s="13">
        <v>388</v>
      </c>
      <c r="L52" s="13">
        <v>413</v>
      </c>
      <c r="M52" s="13">
        <v>497</v>
      </c>
      <c r="N52" s="13">
        <v>503</v>
      </c>
      <c r="O52" s="13">
        <v>601</v>
      </c>
      <c r="P52" s="13">
        <v>307</v>
      </c>
      <c r="Q52" s="13">
        <v>256</v>
      </c>
      <c r="R52" s="13">
        <v>299</v>
      </c>
      <c r="S52" s="13">
        <v>208</v>
      </c>
      <c r="T52" s="13">
        <v>233</v>
      </c>
      <c r="U52" s="13">
        <v>242</v>
      </c>
      <c r="V52" s="15">
        <v>268</v>
      </c>
      <c r="W52" s="15">
        <v>176</v>
      </c>
      <c r="X52" s="2">
        <f t="shared" si="95"/>
        <v>5.167627589152253E-2</v>
      </c>
      <c r="Y52" s="2">
        <f t="shared" si="96"/>
        <v>5.5246340960626673E-2</v>
      </c>
      <c r="Z52" s="2">
        <f t="shared" si="97"/>
        <v>3.833538335383354E-2</v>
      </c>
      <c r="AA52" s="2">
        <f t="shared" si="98"/>
        <v>3.5398230088495575E-2</v>
      </c>
      <c r="AB52" s="2">
        <f t="shared" si="99"/>
        <v>4.1997492687003764E-2</v>
      </c>
      <c r="AC52" s="2">
        <f t="shared" si="100"/>
        <v>5.5277388343681157E-2</v>
      </c>
      <c r="AD52" s="2">
        <f t="shared" si="101"/>
        <v>6.2119366626065771E-2</v>
      </c>
      <c r="AE52" s="2">
        <f t="shared" si="102"/>
        <v>6.4996084573218482E-2</v>
      </c>
      <c r="AF52" s="2">
        <f t="shared" si="103"/>
        <v>9.0441321986938453E-2</v>
      </c>
      <c r="AG52" s="2">
        <f t="shared" si="104"/>
        <v>7.5208373715836399E-2</v>
      </c>
      <c r="AH52" s="2">
        <f t="shared" si="105"/>
        <v>8.2965046203294493E-2</v>
      </c>
      <c r="AI52" s="2">
        <f t="shared" si="106"/>
        <v>9.977916081108211E-2</v>
      </c>
      <c r="AJ52" s="2">
        <f t="shared" si="107"/>
        <v>9.8550156739811906E-2</v>
      </c>
      <c r="AK52" s="2">
        <f t="shared" si="108"/>
        <v>0.11352474499433321</v>
      </c>
      <c r="AL52" s="2">
        <f t="shared" si="109"/>
        <v>5.673627795231935E-2</v>
      </c>
      <c r="AM52" s="2">
        <f t="shared" si="110"/>
        <v>4.6292947558770343E-2</v>
      </c>
      <c r="AN52" s="2">
        <f t="shared" si="111"/>
        <v>5.3174462030944336E-2</v>
      </c>
      <c r="AO52" s="2">
        <f t="shared" si="112"/>
        <v>3.6658442016214314E-2</v>
      </c>
      <c r="AP52" s="2">
        <f t="shared" si="113"/>
        <v>4.0514693096852725E-2</v>
      </c>
      <c r="AQ52" s="2">
        <f t="shared" si="114"/>
        <v>3.9209332469215812E-2</v>
      </c>
      <c r="AR52" s="2">
        <f t="shared" si="69"/>
        <v>4.3499431910404153E-2</v>
      </c>
      <c r="AS52" s="2">
        <f t="shared" si="70"/>
        <v>4.4863624776956414E-2</v>
      </c>
      <c r="AT52" s="15">
        <f t="shared" si="115"/>
        <v>20.166666666666668</v>
      </c>
      <c r="AU52" s="15">
        <f t="shared" si="116"/>
        <v>22.333333333333332</v>
      </c>
      <c r="AV52" s="15">
        <f t="shared" si="117"/>
        <v>15.583333333333334</v>
      </c>
      <c r="AW52" s="15">
        <f t="shared" si="118"/>
        <v>14</v>
      </c>
      <c r="AX52" s="15">
        <f t="shared" si="119"/>
        <v>16.75</v>
      </c>
      <c r="AY52" s="15">
        <f t="shared" si="120"/>
        <v>23</v>
      </c>
      <c r="AZ52" s="15">
        <f t="shared" si="121"/>
        <v>25.5</v>
      </c>
      <c r="BA52" s="15">
        <f t="shared" si="122"/>
        <v>27.666666666666668</v>
      </c>
      <c r="BB52" s="15">
        <f t="shared" si="123"/>
        <v>38.083333333333336</v>
      </c>
      <c r="BC52" s="15">
        <f t="shared" si="124"/>
        <v>32.333333333333336</v>
      </c>
      <c r="BD52" s="15">
        <f t="shared" si="125"/>
        <v>34.416666666666664</v>
      </c>
      <c r="BE52" s="15">
        <f t="shared" si="126"/>
        <v>41.416666666666664</v>
      </c>
      <c r="BF52" s="15">
        <f t="shared" si="127"/>
        <v>41.916666666666664</v>
      </c>
      <c r="BG52" s="15">
        <f t="shared" si="128"/>
        <v>50.083333333333336</v>
      </c>
      <c r="BH52" s="15">
        <f t="shared" si="129"/>
        <v>25.583333333333332</v>
      </c>
      <c r="BI52" s="15">
        <f t="shared" si="130"/>
        <v>21.333333333333332</v>
      </c>
      <c r="BJ52" s="15">
        <f t="shared" si="131"/>
        <v>24.916666666666668</v>
      </c>
      <c r="BK52" s="15">
        <f t="shared" si="132"/>
        <v>17.333333333333332</v>
      </c>
      <c r="BL52" s="15">
        <f t="shared" si="133"/>
        <v>19.416666666666668</v>
      </c>
      <c r="BM52" s="15">
        <f t="shared" si="134"/>
        <v>20.166666666666668</v>
      </c>
      <c r="BN52" s="15">
        <f t="shared" si="135"/>
        <v>22.333333333333332</v>
      </c>
      <c r="BO52" s="15">
        <f t="shared" si="136"/>
        <v>29.333333333333332</v>
      </c>
      <c r="BP52" s="2">
        <f t="shared" si="137"/>
        <v>0.62011531069827031</v>
      </c>
      <c r="BQ52" s="2">
        <f t="shared" si="138"/>
        <v>0.66295609152752011</v>
      </c>
      <c r="BR52" s="2">
        <f t="shared" si="139"/>
        <v>0.46002460024600245</v>
      </c>
      <c r="BS52" s="2">
        <f t="shared" si="140"/>
        <v>0.4247787610619469</v>
      </c>
      <c r="BT52" s="2">
        <f t="shared" si="141"/>
        <v>0.50396991224404519</v>
      </c>
      <c r="BU52" s="2">
        <f t="shared" si="142"/>
        <v>0.66332866012417391</v>
      </c>
      <c r="BV52" s="2">
        <f t="shared" si="143"/>
        <v>0.74543239951278928</v>
      </c>
      <c r="BW52" s="2">
        <f t="shared" si="144"/>
        <v>0.77995301487862179</v>
      </c>
      <c r="BX52" s="2">
        <f t="shared" si="145"/>
        <v>1.0852958638432615</v>
      </c>
      <c r="BY52" s="2">
        <f t="shared" si="146"/>
        <v>0.90250048459003684</v>
      </c>
      <c r="BZ52" s="2">
        <f t="shared" si="147"/>
        <v>0.99558055443953397</v>
      </c>
      <c r="CA52" s="2">
        <f t="shared" si="148"/>
        <v>1.1973499297329855</v>
      </c>
      <c r="CB52" s="2">
        <f t="shared" si="149"/>
        <v>1.182601880877743</v>
      </c>
      <c r="CC52" s="2">
        <f t="shared" si="150"/>
        <v>1.3622969399319984</v>
      </c>
      <c r="CD52" s="2">
        <f t="shared" si="151"/>
        <v>0.68083533542783214</v>
      </c>
      <c r="CE52" s="2">
        <f t="shared" si="152"/>
        <v>0.55551537070524415</v>
      </c>
      <c r="CF52" s="2">
        <f t="shared" si="153"/>
        <v>0.63809354437133203</v>
      </c>
      <c r="CG52" s="2">
        <f t="shared" si="154"/>
        <v>0.43990130419457174</v>
      </c>
      <c r="CH52" s="2">
        <f t="shared" si="155"/>
        <v>0.48617631716223264</v>
      </c>
      <c r="CI52" s="2">
        <f t="shared" si="156"/>
        <v>0.47051198963058971</v>
      </c>
      <c r="CJ52" s="2">
        <f t="shared" si="157"/>
        <v>0.52199318292484986</v>
      </c>
      <c r="CK52" s="2">
        <f t="shared" si="158"/>
        <v>0.26918174866173844</v>
      </c>
      <c r="CL52" s="26">
        <f t="shared" si="159"/>
        <v>26.396825396825395</v>
      </c>
      <c r="CM52" s="27">
        <f t="shared" si="71"/>
        <v>6.0548688354481087E-2</v>
      </c>
      <c r="CN52" s="27">
        <f t="shared" si="160"/>
        <v>5.878237809896291E-2</v>
      </c>
      <c r="CO52" s="27">
        <f t="shared" si="161"/>
        <v>4.4863624776956407E-2</v>
      </c>
      <c r="CP52" s="27">
        <f t="shared" si="162"/>
        <v>5.4635139707639918E-2</v>
      </c>
      <c r="CQ52" s="17">
        <v>4683</v>
      </c>
      <c r="CR52" s="17">
        <v>4851</v>
      </c>
      <c r="CS52" s="17">
        <v>4878</v>
      </c>
      <c r="CT52">
        <v>4746</v>
      </c>
      <c r="CU52">
        <v>4786</v>
      </c>
      <c r="CV52">
        <v>4993</v>
      </c>
      <c r="CW52">
        <v>4926</v>
      </c>
      <c r="CX52">
        <v>5108</v>
      </c>
      <c r="CY52">
        <v>5053</v>
      </c>
      <c r="CZ52">
        <v>5159</v>
      </c>
      <c r="DA52">
        <v>4978</v>
      </c>
      <c r="DB52">
        <v>4981</v>
      </c>
      <c r="DC52">
        <v>5104</v>
      </c>
      <c r="DD52">
        <v>5294</v>
      </c>
      <c r="DE52">
        <v>5411</v>
      </c>
      <c r="DF52">
        <v>5530</v>
      </c>
      <c r="DG52">
        <v>5623</v>
      </c>
      <c r="DH52">
        <v>5674</v>
      </c>
      <c r="DI52">
        <v>5751</v>
      </c>
      <c r="DJ52">
        <v>6172</v>
      </c>
      <c r="DK52">
        <v>6161</v>
      </c>
      <c r="DL52">
        <v>3923</v>
      </c>
      <c r="DM52">
        <v>337348</v>
      </c>
      <c r="DN52">
        <v>346882</v>
      </c>
      <c r="DO52">
        <v>357966</v>
      </c>
      <c r="DP52">
        <v>370525</v>
      </c>
      <c r="DQ52">
        <v>385893</v>
      </c>
      <c r="DR52">
        <v>403512</v>
      </c>
      <c r="DS52">
        <v>423139</v>
      </c>
      <c r="DT52">
        <v>441890</v>
      </c>
      <c r="DU52">
        <v>454541</v>
      </c>
      <c r="DV52">
        <v>459946</v>
      </c>
      <c r="DW52">
        <v>462510</v>
      </c>
      <c r="DX52">
        <v>465118</v>
      </c>
      <c r="DY52">
        <v>466873</v>
      </c>
      <c r="DZ52">
        <v>469592</v>
      </c>
      <c r="EA52">
        <v>474903</v>
      </c>
      <c r="EB52">
        <v>481215</v>
      </c>
      <c r="EC52">
        <v>489691</v>
      </c>
      <c r="ED52">
        <v>497991</v>
      </c>
      <c r="EE52">
        <v>507081</v>
      </c>
      <c r="EF52">
        <v>518639</v>
      </c>
      <c r="EG52">
        <v>527174</v>
      </c>
      <c r="EH52">
        <v>536895</v>
      </c>
      <c r="EI52" s="29">
        <f t="shared" si="72"/>
        <v>390.25</v>
      </c>
      <c r="EJ52" s="29">
        <f t="shared" si="73"/>
        <v>404.25</v>
      </c>
      <c r="EK52" s="29">
        <f t="shared" si="74"/>
        <v>406.5</v>
      </c>
      <c r="EL52" s="29">
        <f t="shared" si="75"/>
        <v>395.5</v>
      </c>
      <c r="EM52" s="29">
        <f t="shared" si="76"/>
        <v>398.83333333333331</v>
      </c>
      <c r="EN52" s="29">
        <f t="shared" si="77"/>
        <v>416.08333333333331</v>
      </c>
      <c r="EO52" s="29">
        <f t="shared" si="78"/>
        <v>410.5</v>
      </c>
      <c r="EP52" s="29">
        <f t="shared" si="79"/>
        <v>425.66666666666669</v>
      </c>
      <c r="EQ52" s="29">
        <f t="shared" si="80"/>
        <v>421.08333333333331</v>
      </c>
      <c r="ER52" s="29">
        <f t="shared" si="81"/>
        <v>429.91666666666669</v>
      </c>
      <c r="ES52" s="29">
        <f t="shared" si="82"/>
        <v>414.83333333333331</v>
      </c>
      <c r="ET52" s="29">
        <f t="shared" si="83"/>
        <v>415.08333333333331</v>
      </c>
      <c r="EU52" s="29">
        <f t="shared" si="84"/>
        <v>425.33333333333331</v>
      </c>
      <c r="EV52" s="29">
        <f t="shared" si="85"/>
        <v>441.16666666666669</v>
      </c>
      <c r="EW52" s="29">
        <f t="shared" si="86"/>
        <v>450.91666666666669</v>
      </c>
      <c r="EX52" s="29">
        <f t="shared" si="87"/>
        <v>460.83333333333331</v>
      </c>
      <c r="EY52" s="29">
        <f t="shared" si="88"/>
        <v>468.58333333333331</v>
      </c>
      <c r="EZ52" s="29">
        <f t="shared" si="89"/>
        <v>472.83333333333331</v>
      </c>
      <c r="FA52" s="29">
        <f t="shared" si="90"/>
        <v>479.25</v>
      </c>
      <c r="FB52" s="29">
        <f t="shared" si="91"/>
        <v>514.33333333333337</v>
      </c>
      <c r="FC52" s="29">
        <f t="shared" si="92"/>
        <v>513.41666666666663</v>
      </c>
      <c r="FD52" s="29">
        <f t="shared" si="93"/>
        <v>653.83333333333337</v>
      </c>
      <c r="FE52" s="29">
        <f t="shared" si="94"/>
        <v>435.96031746031741</v>
      </c>
      <c r="FF52">
        <v>8</v>
      </c>
    </row>
    <row r="53" spans="1:162" s="26" customFormat="1" x14ac:dyDescent="0.25">
      <c r="A53" s="26" t="s">
        <v>748</v>
      </c>
      <c r="B53" s="26">
        <v>1324</v>
      </c>
      <c r="C53" s="26">
        <v>1266</v>
      </c>
      <c r="D53" s="26">
        <v>1295</v>
      </c>
      <c r="E53" s="26">
        <v>1288</v>
      </c>
      <c r="F53" s="26">
        <v>1356</v>
      </c>
      <c r="G53" s="26">
        <v>1376</v>
      </c>
      <c r="H53" s="26">
        <v>1175</v>
      </c>
      <c r="I53" s="26">
        <v>1245</v>
      </c>
      <c r="J53" s="26">
        <v>1302</v>
      </c>
      <c r="K53" s="26">
        <v>1333</v>
      </c>
      <c r="L53" s="26">
        <v>1424</v>
      </c>
      <c r="M53" s="26">
        <v>1468</v>
      </c>
      <c r="N53" s="26">
        <v>1339</v>
      </c>
      <c r="O53" s="26">
        <v>1028</v>
      </c>
      <c r="P53" s="26">
        <v>1042</v>
      </c>
      <c r="Q53" s="26">
        <v>1124</v>
      </c>
      <c r="R53" s="26">
        <v>1094</v>
      </c>
      <c r="S53" s="26">
        <v>1109</v>
      </c>
      <c r="T53" s="26">
        <v>1170</v>
      </c>
      <c r="U53" s="26">
        <v>1161</v>
      </c>
      <c r="V53" s="26">
        <v>1135</v>
      </c>
      <c r="W53" s="26">
        <v>806</v>
      </c>
      <c r="X53" s="27">
        <f t="shared" si="95"/>
        <v>9.9526422611441026E-2</v>
      </c>
      <c r="Y53" s="27">
        <f t="shared" si="96"/>
        <v>9.6156767431262335E-2</v>
      </c>
      <c r="Z53" s="27">
        <f t="shared" si="97"/>
        <v>9.497616428309498E-2</v>
      </c>
      <c r="AA53" s="27">
        <f t="shared" si="98"/>
        <v>0.10175383156896824</v>
      </c>
      <c r="AB53" s="27">
        <f t="shared" si="99"/>
        <v>0.1096998624706739</v>
      </c>
      <c r="AC53" s="27">
        <f t="shared" si="100"/>
        <v>0.11339101771734651</v>
      </c>
      <c r="AD53" s="27">
        <f t="shared" si="101"/>
        <v>9.4400257090061862E-2</v>
      </c>
      <c r="AE53" s="27">
        <f t="shared" si="102"/>
        <v>0.10199066109609241</v>
      </c>
      <c r="AF53" s="27">
        <f t="shared" si="103"/>
        <v>0.11337513061650993</v>
      </c>
      <c r="AG53" s="27">
        <f t="shared" si="104"/>
        <v>0.11310988544760288</v>
      </c>
      <c r="AH53" s="27">
        <f t="shared" si="105"/>
        <v>0.11898395721925134</v>
      </c>
      <c r="AI53" s="27">
        <f t="shared" si="106"/>
        <v>0.12221112221112221</v>
      </c>
      <c r="AJ53" s="27">
        <f t="shared" si="107"/>
        <v>0.11193780304296941</v>
      </c>
      <c r="AK53" s="27">
        <f t="shared" si="108"/>
        <v>8.675105485232068E-2</v>
      </c>
      <c r="AL53" s="27">
        <f t="shared" si="109"/>
        <v>8.5959412638178523E-2</v>
      </c>
      <c r="AM53" s="27">
        <f t="shared" si="110"/>
        <v>9.11819583029123E-2</v>
      </c>
      <c r="AN53" s="27">
        <f t="shared" si="111"/>
        <v>8.7625150180216257E-2</v>
      </c>
      <c r="AO53" s="27">
        <f t="shared" si="112"/>
        <v>8.7446774956631446E-2</v>
      </c>
      <c r="AP53" s="27">
        <f t="shared" si="113"/>
        <v>8.9916999692591454E-2</v>
      </c>
      <c r="AQ53" s="27">
        <f t="shared" si="114"/>
        <v>8.9916356877323425E-2</v>
      </c>
      <c r="AR53" s="2">
        <f t="shared" si="69"/>
        <v>8.7984496124031003E-2</v>
      </c>
      <c r="AS53" s="2">
        <f t="shared" si="70"/>
        <v>9.8424716082549768E-2</v>
      </c>
      <c r="AT53" s="26">
        <f t="shared" si="115"/>
        <v>110.33333333333333</v>
      </c>
      <c r="AU53" s="26">
        <f t="shared" si="116"/>
        <v>105.5</v>
      </c>
      <c r="AV53" s="26">
        <f t="shared" si="117"/>
        <v>107.91666666666667</v>
      </c>
      <c r="AW53" s="26">
        <f t="shared" si="118"/>
        <v>107.33333333333333</v>
      </c>
      <c r="AX53" s="26">
        <f t="shared" si="119"/>
        <v>113</v>
      </c>
      <c r="AY53" s="26">
        <f t="shared" si="120"/>
        <v>114.66666666666667</v>
      </c>
      <c r="AZ53" s="26">
        <f t="shared" si="121"/>
        <v>97.916666666666671</v>
      </c>
      <c r="BA53" s="26">
        <f t="shared" si="122"/>
        <v>103.75</v>
      </c>
      <c r="BB53" s="26">
        <f t="shared" si="123"/>
        <v>108.5</v>
      </c>
      <c r="BC53" s="26">
        <f t="shared" si="124"/>
        <v>111.08333333333333</v>
      </c>
      <c r="BD53" s="26">
        <f t="shared" si="125"/>
        <v>118.66666666666667</v>
      </c>
      <c r="BE53" s="26">
        <f t="shared" si="126"/>
        <v>122.33333333333333</v>
      </c>
      <c r="BF53" s="26">
        <f t="shared" si="127"/>
        <v>111.58333333333333</v>
      </c>
      <c r="BG53" s="26">
        <f t="shared" si="128"/>
        <v>85.666666666666671</v>
      </c>
      <c r="BH53" s="26">
        <f t="shared" si="129"/>
        <v>86.833333333333329</v>
      </c>
      <c r="BI53" s="26">
        <f t="shared" si="130"/>
        <v>93.666666666666671</v>
      </c>
      <c r="BJ53" s="26">
        <f t="shared" si="131"/>
        <v>91.166666666666671</v>
      </c>
      <c r="BK53" s="26">
        <f t="shared" si="132"/>
        <v>92.416666666666671</v>
      </c>
      <c r="BL53" s="26">
        <f t="shared" si="133"/>
        <v>97.5</v>
      </c>
      <c r="BM53" s="26">
        <f t="shared" si="134"/>
        <v>96.75</v>
      </c>
      <c r="BN53" s="26">
        <f t="shared" si="135"/>
        <v>94.583333333333329</v>
      </c>
      <c r="BO53" s="26">
        <f t="shared" si="136"/>
        <v>134.33333333333334</v>
      </c>
      <c r="BP53" s="27">
        <f t="shared" si="137"/>
        <v>1.1943170713372924</v>
      </c>
      <c r="BQ53" s="27">
        <f t="shared" si="138"/>
        <v>1.153881209175148</v>
      </c>
      <c r="BR53" s="27">
        <f t="shared" si="139"/>
        <v>1.1397139713971398</v>
      </c>
      <c r="BS53" s="27">
        <f t="shared" si="140"/>
        <v>1.2210459788276189</v>
      </c>
      <c r="BT53" s="27">
        <f t="shared" si="141"/>
        <v>1.3163983496480869</v>
      </c>
      <c r="BU53" s="27">
        <f t="shared" si="142"/>
        <v>1.3606922126081582</v>
      </c>
      <c r="BV53" s="27">
        <f t="shared" si="143"/>
        <v>1.1328030850807425</v>
      </c>
      <c r="BW53" s="27">
        <f t="shared" si="144"/>
        <v>1.223887933153109</v>
      </c>
      <c r="BX53" s="27">
        <f t="shared" si="145"/>
        <v>1.3605015673981191</v>
      </c>
      <c r="BY53" s="27">
        <f t="shared" si="146"/>
        <v>1.3573186253712346</v>
      </c>
      <c r="BZ53" s="27">
        <f t="shared" si="147"/>
        <v>1.427807486631016</v>
      </c>
      <c r="CA53" s="27">
        <f t="shared" si="148"/>
        <v>1.4665334665334666</v>
      </c>
      <c r="CB53" s="27">
        <f t="shared" si="149"/>
        <v>1.3432536365156327</v>
      </c>
      <c r="CC53" s="27">
        <f t="shared" si="150"/>
        <v>1.0410126582278481</v>
      </c>
      <c r="CD53" s="27">
        <f t="shared" si="151"/>
        <v>1.0315129516581423</v>
      </c>
      <c r="CE53" s="27">
        <f t="shared" si="152"/>
        <v>1.0941834996349478</v>
      </c>
      <c r="CF53" s="27">
        <f t="shared" si="153"/>
        <v>1.051501802162595</v>
      </c>
      <c r="CG53" s="27">
        <f t="shared" si="154"/>
        <v>1.0493612994795773</v>
      </c>
      <c r="CH53" s="27">
        <f t="shared" si="155"/>
        <v>1.0790039963110976</v>
      </c>
      <c r="CI53" s="27">
        <f t="shared" si="156"/>
        <v>1.0789962825278809</v>
      </c>
      <c r="CJ53" s="27">
        <f t="shared" si="157"/>
        <v>1.0558139534883721</v>
      </c>
      <c r="CK53" s="27">
        <f t="shared" si="158"/>
        <v>0.59054829649529861</v>
      </c>
      <c r="CL53" s="26">
        <f t="shared" si="159"/>
        <v>103.3888888888889</v>
      </c>
      <c r="CM53" s="27">
        <f t="shared" si="71"/>
        <v>9.9666045682502397E-2</v>
      </c>
      <c r="CN53" s="27">
        <f t="shared" si="160"/>
        <v>0.11035368623278871</v>
      </c>
      <c r="CO53" s="27">
        <f t="shared" si="161"/>
        <v>9.8424716082549768E-2</v>
      </c>
      <c r="CP53" s="27">
        <f t="shared" si="162"/>
        <v>0.13633514222664719</v>
      </c>
      <c r="CQ53" s="26">
        <v>13303</v>
      </c>
      <c r="CR53" s="26">
        <v>13166</v>
      </c>
      <c r="CS53" s="26">
        <v>13635</v>
      </c>
      <c r="CT53" s="26">
        <v>12658</v>
      </c>
      <c r="CU53" s="26">
        <v>12361</v>
      </c>
      <c r="CV53" s="26">
        <v>12135</v>
      </c>
      <c r="CW53" s="26">
        <v>12447</v>
      </c>
      <c r="CX53" s="26">
        <v>12207</v>
      </c>
      <c r="CY53" s="26">
        <v>11484</v>
      </c>
      <c r="CZ53" s="26">
        <v>11785</v>
      </c>
      <c r="DA53" s="26">
        <v>11968</v>
      </c>
      <c r="DB53" s="26">
        <v>12012</v>
      </c>
      <c r="DC53" s="26">
        <v>11962</v>
      </c>
      <c r="DD53" s="26">
        <v>11850</v>
      </c>
      <c r="DE53" s="26">
        <v>12122</v>
      </c>
      <c r="DF53" s="26">
        <v>12327</v>
      </c>
      <c r="DG53" s="26">
        <v>12485</v>
      </c>
      <c r="DH53" s="26">
        <v>12682</v>
      </c>
      <c r="DI53" s="26">
        <v>13012</v>
      </c>
      <c r="DJ53" s="26">
        <v>12912</v>
      </c>
      <c r="DK53" s="26">
        <v>12900</v>
      </c>
      <c r="DL53" s="26">
        <v>8189</v>
      </c>
      <c r="DM53" s="26">
        <v>917331</v>
      </c>
      <c r="DN53" s="26">
        <v>923308</v>
      </c>
      <c r="DO53" s="26">
        <v>926342</v>
      </c>
      <c r="DP53" s="26">
        <v>928384</v>
      </c>
      <c r="DQ53" s="26">
        <v>931063</v>
      </c>
      <c r="DR53" s="26">
        <v>932419</v>
      </c>
      <c r="DS53" s="26">
        <v>932904</v>
      </c>
      <c r="DT53" s="26">
        <v>930912</v>
      </c>
      <c r="DU53" s="26">
        <v>926761</v>
      </c>
      <c r="DV53" s="26">
        <v>922144</v>
      </c>
      <c r="DW53" s="26">
        <v>917786</v>
      </c>
      <c r="DX53" s="26">
        <v>916501</v>
      </c>
      <c r="DY53" s="26">
        <v>918847</v>
      </c>
      <c r="DZ53" s="26">
        <v>921628</v>
      </c>
      <c r="EA53" s="26">
        <v>928107</v>
      </c>
      <c r="EB53" s="26">
        <v>935833</v>
      </c>
      <c r="EC53" s="26">
        <v>947783</v>
      </c>
      <c r="ED53" s="26">
        <v>956302</v>
      </c>
      <c r="EE53" s="26">
        <v>961253</v>
      </c>
      <c r="EF53" s="26">
        <v>971022</v>
      </c>
      <c r="EG53" s="26">
        <v>979558</v>
      </c>
      <c r="EH53" s="26">
        <v>985317</v>
      </c>
      <c r="EI53" s="30">
        <f t="shared" si="72"/>
        <v>1108.5833333333333</v>
      </c>
      <c r="EJ53" s="30">
        <f t="shared" si="73"/>
        <v>1097.1666666666667</v>
      </c>
      <c r="EK53" s="30">
        <f t="shared" si="74"/>
        <v>1136.25</v>
      </c>
      <c r="EL53" s="30">
        <f t="shared" si="75"/>
        <v>1054.8333333333333</v>
      </c>
      <c r="EM53" s="30">
        <f t="shared" si="76"/>
        <v>1030.0833333333333</v>
      </c>
      <c r="EN53" s="30">
        <f t="shared" si="77"/>
        <v>1011.25</v>
      </c>
      <c r="EO53" s="30">
        <f t="shared" si="78"/>
        <v>1037.25</v>
      </c>
      <c r="EP53" s="30">
        <f t="shared" si="79"/>
        <v>1017.25</v>
      </c>
      <c r="EQ53" s="30">
        <f t="shared" si="80"/>
        <v>957</v>
      </c>
      <c r="ER53" s="30">
        <f t="shared" si="81"/>
        <v>982.08333333333337</v>
      </c>
      <c r="ES53" s="30">
        <f t="shared" si="82"/>
        <v>997.33333333333337</v>
      </c>
      <c r="ET53" s="30">
        <f t="shared" si="83"/>
        <v>1001</v>
      </c>
      <c r="EU53" s="30">
        <f t="shared" si="84"/>
        <v>996.83333333333337</v>
      </c>
      <c r="EV53" s="30">
        <f t="shared" si="85"/>
        <v>987.5</v>
      </c>
      <c r="EW53" s="30">
        <f t="shared" si="86"/>
        <v>1010.1666666666666</v>
      </c>
      <c r="EX53" s="30">
        <f t="shared" si="87"/>
        <v>1027.25</v>
      </c>
      <c r="EY53" s="30">
        <f t="shared" si="88"/>
        <v>1040.4166666666667</v>
      </c>
      <c r="EZ53" s="30">
        <f t="shared" si="89"/>
        <v>1056.8333333333333</v>
      </c>
      <c r="FA53" s="30">
        <f t="shared" si="90"/>
        <v>1084.3333333333333</v>
      </c>
      <c r="FB53" s="30">
        <f t="shared" si="91"/>
        <v>1076</v>
      </c>
      <c r="FC53" s="30">
        <f t="shared" si="92"/>
        <v>1075</v>
      </c>
      <c r="FD53" s="30">
        <f t="shared" si="93"/>
        <v>1364.8333333333333</v>
      </c>
      <c r="FE53" s="30">
        <f t="shared" si="94"/>
        <v>1037.3531746031747</v>
      </c>
      <c r="FF53" s="26">
        <v>74</v>
      </c>
    </row>
    <row r="54" spans="1:162" x14ac:dyDescent="0.25">
      <c r="A54" s="17" t="s">
        <v>749</v>
      </c>
      <c r="B54" s="13">
        <v>22</v>
      </c>
      <c r="C54" s="13">
        <v>28</v>
      </c>
      <c r="D54" s="13">
        <v>25</v>
      </c>
      <c r="E54" s="13">
        <v>22</v>
      </c>
      <c r="F54" s="13">
        <v>15</v>
      </c>
      <c r="G54" s="13">
        <v>26</v>
      </c>
      <c r="H54" s="13">
        <v>20</v>
      </c>
      <c r="I54" s="13">
        <v>13</v>
      </c>
      <c r="J54" s="13">
        <v>17</v>
      </c>
      <c r="K54" s="13">
        <v>14</v>
      </c>
      <c r="L54" s="13">
        <v>15</v>
      </c>
      <c r="M54" s="13">
        <v>97</v>
      </c>
      <c r="N54" s="13">
        <v>121</v>
      </c>
      <c r="O54" s="13">
        <v>50</v>
      </c>
      <c r="P54" s="13">
        <v>46</v>
      </c>
      <c r="Q54" s="13">
        <v>55</v>
      </c>
      <c r="R54" s="13">
        <v>80</v>
      </c>
      <c r="S54" s="13">
        <v>31</v>
      </c>
      <c r="T54" s="13">
        <v>82</v>
      </c>
      <c r="U54" s="13">
        <v>42</v>
      </c>
      <c r="V54" s="15">
        <v>49</v>
      </c>
      <c r="W54" s="15">
        <v>217</v>
      </c>
      <c r="X54" s="2">
        <f t="shared" si="95"/>
        <v>4.359025163463444E-3</v>
      </c>
      <c r="Y54" s="2">
        <f t="shared" si="96"/>
        <v>5.5215933740879507E-3</v>
      </c>
      <c r="Z54" s="2">
        <f t="shared" si="97"/>
        <v>5.0130338881090837E-3</v>
      </c>
      <c r="AA54" s="2">
        <f t="shared" si="98"/>
        <v>4.5091207214593152E-3</v>
      </c>
      <c r="AB54" s="2">
        <f t="shared" si="99"/>
        <v>3.0376670716889429E-3</v>
      </c>
      <c r="AC54" s="2">
        <f t="shared" si="100"/>
        <v>4.9856184084372005E-3</v>
      </c>
      <c r="AD54" s="2">
        <f t="shared" si="101"/>
        <v>3.6663611365719525E-3</v>
      </c>
      <c r="AE54" s="2">
        <f t="shared" si="102"/>
        <v>2.3831347387717689E-3</v>
      </c>
      <c r="AF54" s="2">
        <f t="shared" si="103"/>
        <v>3.1330630298562478E-3</v>
      </c>
      <c r="AG54" s="2">
        <f t="shared" si="104"/>
        <v>2.6261489401613208E-3</v>
      </c>
      <c r="AH54" s="2">
        <f t="shared" si="105"/>
        <v>2.7818991097922851E-3</v>
      </c>
      <c r="AI54" s="2">
        <f t="shared" si="106"/>
        <v>1.7442905952166875E-2</v>
      </c>
      <c r="AJ54" s="2">
        <f t="shared" si="107"/>
        <v>2.1948122619263558E-2</v>
      </c>
      <c r="AK54" s="2">
        <f t="shared" si="108"/>
        <v>8.7888908419757432E-3</v>
      </c>
      <c r="AL54" s="2">
        <f t="shared" si="109"/>
        <v>8.0013915463558877E-3</v>
      </c>
      <c r="AM54" s="2">
        <f t="shared" si="110"/>
        <v>9.0237899917965554E-3</v>
      </c>
      <c r="AN54" s="2">
        <f t="shared" si="111"/>
        <v>1.2680297987002695E-2</v>
      </c>
      <c r="AO54" s="2">
        <f t="shared" si="112"/>
        <v>4.9695415197178582E-3</v>
      </c>
      <c r="AP54" s="2">
        <f t="shared" si="113"/>
        <v>1.2615384615384615E-2</v>
      </c>
      <c r="AQ54" s="2">
        <f t="shared" si="114"/>
        <v>6.2176165803108805E-3</v>
      </c>
      <c r="AR54" s="2">
        <f t="shared" si="69"/>
        <v>7.073769308502959E-3</v>
      </c>
      <c r="AS54" s="2">
        <f t="shared" si="70"/>
        <v>4.6636578551472171E-2</v>
      </c>
      <c r="AT54" s="15">
        <f t="shared" si="115"/>
        <v>1.8333333333333333</v>
      </c>
      <c r="AU54" s="15">
        <f t="shared" si="116"/>
        <v>2.3333333333333335</v>
      </c>
      <c r="AV54" s="15">
        <f t="shared" si="117"/>
        <v>2.0833333333333335</v>
      </c>
      <c r="AW54" s="15">
        <f t="shared" si="118"/>
        <v>1.8333333333333333</v>
      </c>
      <c r="AX54" s="15">
        <f t="shared" si="119"/>
        <v>1.25</v>
      </c>
      <c r="AY54" s="15">
        <f t="shared" si="120"/>
        <v>2.1666666666666665</v>
      </c>
      <c r="AZ54" s="15">
        <f t="shared" si="121"/>
        <v>1.6666666666666667</v>
      </c>
      <c r="BA54" s="15">
        <f t="shared" si="122"/>
        <v>1.0833333333333333</v>
      </c>
      <c r="BB54" s="15">
        <f t="shared" si="123"/>
        <v>1.4166666666666667</v>
      </c>
      <c r="BC54" s="15">
        <f t="shared" si="124"/>
        <v>1.1666666666666667</v>
      </c>
      <c r="BD54" s="15">
        <f t="shared" si="125"/>
        <v>1.25</v>
      </c>
      <c r="BE54" s="15">
        <f t="shared" si="126"/>
        <v>8.0833333333333339</v>
      </c>
      <c r="BF54" s="15">
        <f t="shared" si="127"/>
        <v>10.083333333333334</v>
      </c>
      <c r="BG54" s="15">
        <f t="shared" si="128"/>
        <v>4.166666666666667</v>
      </c>
      <c r="BH54" s="15">
        <f t="shared" si="129"/>
        <v>3.8333333333333335</v>
      </c>
      <c r="BI54" s="15">
        <f t="shared" si="130"/>
        <v>4.583333333333333</v>
      </c>
      <c r="BJ54" s="15">
        <f t="shared" si="131"/>
        <v>6.666666666666667</v>
      </c>
      <c r="BK54" s="15">
        <f t="shared" si="132"/>
        <v>2.5833333333333335</v>
      </c>
      <c r="BL54" s="15">
        <f t="shared" si="133"/>
        <v>6.833333333333333</v>
      </c>
      <c r="BM54" s="15">
        <f t="shared" si="134"/>
        <v>3.5</v>
      </c>
      <c r="BN54" s="15">
        <f t="shared" si="135"/>
        <v>4.083333333333333</v>
      </c>
      <c r="BO54" s="15">
        <f t="shared" si="136"/>
        <v>36.166666666666664</v>
      </c>
      <c r="BP54" s="2">
        <f t="shared" si="137"/>
        <v>5.2308301961561325E-2</v>
      </c>
      <c r="BQ54" s="2">
        <f t="shared" si="138"/>
        <v>6.6259120489055412E-2</v>
      </c>
      <c r="BR54" s="2">
        <f t="shared" si="139"/>
        <v>6.0156406657309008E-2</v>
      </c>
      <c r="BS54" s="2">
        <f t="shared" si="140"/>
        <v>5.4109448657511786E-2</v>
      </c>
      <c r="BT54" s="2">
        <f t="shared" si="141"/>
        <v>3.6452004860267312E-2</v>
      </c>
      <c r="BU54" s="2">
        <f t="shared" si="142"/>
        <v>5.982742090124641E-2</v>
      </c>
      <c r="BV54" s="2">
        <f t="shared" si="143"/>
        <v>4.3996333638863433E-2</v>
      </c>
      <c r="BW54" s="2">
        <f t="shared" si="144"/>
        <v>2.859761686526123E-2</v>
      </c>
      <c r="BX54" s="2">
        <f t="shared" si="145"/>
        <v>3.7596756358274974E-2</v>
      </c>
      <c r="BY54" s="2">
        <f t="shared" si="146"/>
        <v>3.1513787281935844E-2</v>
      </c>
      <c r="BZ54" s="2">
        <f t="shared" si="147"/>
        <v>3.3382789317507419E-2</v>
      </c>
      <c r="CA54" s="2">
        <f t="shared" si="148"/>
        <v>0.2093148714260025</v>
      </c>
      <c r="CB54" s="2">
        <f t="shared" si="149"/>
        <v>0.26337747143116269</v>
      </c>
      <c r="CC54" s="2">
        <f t="shared" si="150"/>
        <v>0.10546669010370892</v>
      </c>
      <c r="CD54" s="2">
        <f t="shared" si="151"/>
        <v>9.6016698556270666E-2</v>
      </c>
      <c r="CE54" s="2">
        <f t="shared" si="152"/>
        <v>0.10828547990155865</v>
      </c>
      <c r="CF54" s="2">
        <f t="shared" si="153"/>
        <v>0.15216357584403234</v>
      </c>
      <c r="CG54" s="2">
        <f t="shared" si="154"/>
        <v>5.9634498236614292E-2</v>
      </c>
      <c r="CH54" s="2">
        <f t="shared" si="155"/>
        <v>0.1513846153846154</v>
      </c>
      <c r="CI54" s="2">
        <f t="shared" si="156"/>
        <v>7.4611398963730577E-2</v>
      </c>
      <c r="CJ54" s="2">
        <f t="shared" si="157"/>
        <v>8.4885231702035518E-2</v>
      </c>
      <c r="CK54" s="2">
        <f t="shared" si="158"/>
        <v>0.279819471308833</v>
      </c>
      <c r="CL54" s="26">
        <f t="shared" si="159"/>
        <v>3.4523809523809526</v>
      </c>
      <c r="CM54" s="27">
        <f t="shared" si="71"/>
        <v>7.3397900988762532E-3</v>
      </c>
      <c r="CN54" s="27">
        <f t="shared" si="160"/>
        <v>5.8549461143980498E-3</v>
      </c>
      <c r="CO54" s="27">
        <f t="shared" si="161"/>
        <v>4.6636578551472165E-2</v>
      </c>
      <c r="CP54" s="27">
        <f t="shared" si="162"/>
        <v>5.143820754202643E-2</v>
      </c>
      <c r="CQ54" s="17">
        <v>5047</v>
      </c>
      <c r="CR54" s="17">
        <v>5071</v>
      </c>
      <c r="CS54" s="17">
        <v>4987</v>
      </c>
      <c r="CT54">
        <v>4879</v>
      </c>
      <c r="CU54">
        <v>4938</v>
      </c>
      <c r="CV54">
        <v>5215</v>
      </c>
      <c r="CW54">
        <v>5455</v>
      </c>
      <c r="CX54">
        <v>5455</v>
      </c>
      <c r="CY54">
        <v>5426</v>
      </c>
      <c r="CZ54">
        <v>5331</v>
      </c>
      <c r="DA54">
        <v>5392</v>
      </c>
      <c r="DB54">
        <v>5561</v>
      </c>
      <c r="DC54">
        <v>5513</v>
      </c>
      <c r="DD54">
        <v>5689</v>
      </c>
      <c r="DE54">
        <v>5749</v>
      </c>
      <c r="DF54">
        <v>6095</v>
      </c>
      <c r="DG54">
        <v>6309</v>
      </c>
      <c r="DH54">
        <v>6238</v>
      </c>
      <c r="DI54">
        <v>6500</v>
      </c>
      <c r="DJ54">
        <v>6755</v>
      </c>
      <c r="DK54">
        <v>6927</v>
      </c>
      <c r="DL54">
        <v>4653</v>
      </c>
      <c r="DM54">
        <v>475268</v>
      </c>
      <c r="DN54">
        <v>487183</v>
      </c>
      <c r="DO54">
        <v>493172</v>
      </c>
      <c r="DP54">
        <v>502208</v>
      </c>
      <c r="DQ54">
        <v>513634</v>
      </c>
      <c r="DR54">
        <v>528527</v>
      </c>
      <c r="DS54">
        <v>547191</v>
      </c>
      <c r="DT54">
        <v>567216</v>
      </c>
      <c r="DU54">
        <v>583869</v>
      </c>
      <c r="DV54">
        <v>593498</v>
      </c>
      <c r="DW54">
        <v>598817</v>
      </c>
      <c r="DX54">
        <v>602442</v>
      </c>
      <c r="DY54">
        <v>605141</v>
      </c>
      <c r="DZ54">
        <v>608174</v>
      </c>
      <c r="EA54">
        <v>616211</v>
      </c>
      <c r="EB54">
        <v>625439</v>
      </c>
      <c r="EC54">
        <v>636234</v>
      </c>
      <c r="ED54">
        <v>650552</v>
      </c>
      <c r="EE54">
        <v>663999</v>
      </c>
      <c r="EF54">
        <v>681691</v>
      </c>
      <c r="EG54">
        <v>688770</v>
      </c>
      <c r="EH54">
        <v>703109</v>
      </c>
      <c r="EI54" s="29">
        <f t="shared" si="72"/>
        <v>420.58333333333331</v>
      </c>
      <c r="EJ54" s="29">
        <f t="shared" si="73"/>
        <v>422.58333333333331</v>
      </c>
      <c r="EK54" s="29">
        <f t="shared" si="74"/>
        <v>415.58333333333331</v>
      </c>
      <c r="EL54" s="29">
        <f t="shared" si="75"/>
        <v>406.58333333333331</v>
      </c>
      <c r="EM54" s="29">
        <f t="shared" si="76"/>
        <v>411.5</v>
      </c>
      <c r="EN54" s="29">
        <f t="shared" si="77"/>
        <v>434.58333333333331</v>
      </c>
      <c r="EO54" s="29">
        <f t="shared" si="78"/>
        <v>454.58333333333331</v>
      </c>
      <c r="EP54" s="29">
        <f t="shared" si="79"/>
        <v>454.58333333333331</v>
      </c>
      <c r="EQ54" s="29">
        <f t="shared" si="80"/>
        <v>452.16666666666669</v>
      </c>
      <c r="ER54" s="29">
        <f t="shared" si="81"/>
        <v>444.25</v>
      </c>
      <c r="ES54" s="29">
        <f t="shared" si="82"/>
        <v>449.33333333333331</v>
      </c>
      <c r="ET54" s="29">
        <f t="shared" si="83"/>
        <v>463.41666666666669</v>
      </c>
      <c r="EU54" s="29">
        <f t="shared" si="84"/>
        <v>459.41666666666669</v>
      </c>
      <c r="EV54" s="29">
        <f t="shared" si="85"/>
        <v>474.08333333333331</v>
      </c>
      <c r="EW54" s="29">
        <f t="shared" si="86"/>
        <v>479.08333333333331</v>
      </c>
      <c r="EX54" s="29">
        <f t="shared" si="87"/>
        <v>507.91666666666669</v>
      </c>
      <c r="EY54" s="29">
        <f t="shared" si="88"/>
        <v>525.75</v>
      </c>
      <c r="EZ54" s="29">
        <f t="shared" si="89"/>
        <v>519.83333333333337</v>
      </c>
      <c r="FA54" s="29">
        <f t="shared" si="90"/>
        <v>541.66666666666663</v>
      </c>
      <c r="FB54" s="29">
        <f t="shared" si="91"/>
        <v>562.91666666666663</v>
      </c>
      <c r="FC54" s="29">
        <f t="shared" si="92"/>
        <v>577.25</v>
      </c>
      <c r="FD54" s="29">
        <f t="shared" si="93"/>
        <v>775.5</v>
      </c>
      <c r="FE54" s="29">
        <f t="shared" si="94"/>
        <v>470.36507936507934</v>
      </c>
      <c r="FF54">
        <v>7</v>
      </c>
    </row>
    <row r="55" spans="1:162" x14ac:dyDescent="0.25">
      <c r="A55" s="17" t="s">
        <v>750</v>
      </c>
      <c r="B55" s="13">
        <v>21</v>
      </c>
      <c r="C55" s="13">
        <v>27</v>
      </c>
      <c r="D55" s="13">
        <v>34</v>
      </c>
      <c r="E55" s="13">
        <v>29</v>
      </c>
      <c r="F55" s="13">
        <v>37</v>
      </c>
      <c r="G55" s="13">
        <v>22</v>
      </c>
      <c r="H55" s="13">
        <v>30</v>
      </c>
      <c r="I55" s="13">
        <v>18</v>
      </c>
      <c r="J55" s="13">
        <v>46</v>
      </c>
      <c r="K55" s="13">
        <v>44</v>
      </c>
      <c r="L55" s="13">
        <v>32</v>
      </c>
      <c r="M55" s="13">
        <v>62</v>
      </c>
      <c r="N55" s="13">
        <v>17</v>
      </c>
      <c r="O55" s="13">
        <v>6</v>
      </c>
      <c r="P55" s="13">
        <v>5</v>
      </c>
      <c r="Q55" s="13">
        <v>3</v>
      </c>
      <c r="R55" s="13">
        <v>3</v>
      </c>
      <c r="S55" s="13">
        <v>3</v>
      </c>
      <c r="T55" s="13">
        <v>1</v>
      </c>
      <c r="U55" s="13">
        <v>1</v>
      </c>
      <c r="V55" s="15">
        <v>3</v>
      </c>
      <c r="W55" s="15">
        <v>6</v>
      </c>
      <c r="X55" s="2">
        <f t="shared" si="95"/>
        <v>3.1203566121842496E-2</v>
      </c>
      <c r="Y55" s="2">
        <f t="shared" si="96"/>
        <v>3.8571428571428569E-2</v>
      </c>
      <c r="Z55" s="2">
        <f t="shared" si="97"/>
        <v>4.8640915593705293E-2</v>
      </c>
      <c r="AA55" s="2">
        <f t="shared" si="98"/>
        <v>4.1606886657101862E-2</v>
      </c>
      <c r="AB55" s="2">
        <f t="shared" si="99"/>
        <v>5.3701015965166909E-2</v>
      </c>
      <c r="AC55" s="2">
        <f t="shared" si="100"/>
        <v>2.8795811518324606E-2</v>
      </c>
      <c r="AD55" s="2">
        <f t="shared" si="101"/>
        <v>3.8216560509554139E-2</v>
      </c>
      <c r="AE55" s="2">
        <f t="shared" si="102"/>
        <v>2.3622047244094488E-2</v>
      </c>
      <c r="AF55" s="2">
        <f t="shared" si="103"/>
        <v>6.0846560846560843E-2</v>
      </c>
      <c r="AG55" s="2">
        <f t="shared" si="104"/>
        <v>5.9863945578231291E-2</v>
      </c>
      <c r="AH55" s="2">
        <f t="shared" si="105"/>
        <v>4.5649072753209702E-2</v>
      </c>
      <c r="AI55" s="2">
        <f t="shared" si="106"/>
        <v>7.4608904933814682E-2</v>
      </c>
      <c r="AJ55" s="2">
        <f t="shared" si="107"/>
        <v>2.2135416666666668E-2</v>
      </c>
      <c r="AK55" s="2">
        <f t="shared" si="108"/>
        <v>7.6238881829733167E-3</v>
      </c>
      <c r="AL55" s="2">
        <f t="shared" si="109"/>
        <v>6.4267352185089976E-3</v>
      </c>
      <c r="AM55" s="2">
        <f t="shared" si="110"/>
        <v>3.5252643948296123E-3</v>
      </c>
      <c r="AN55" s="2">
        <f t="shared" si="111"/>
        <v>3.6275695284159614E-3</v>
      </c>
      <c r="AO55" s="2">
        <f t="shared" si="112"/>
        <v>3.605769230769231E-3</v>
      </c>
      <c r="AP55" s="2">
        <f t="shared" si="113"/>
        <v>1.2239902080783353E-3</v>
      </c>
      <c r="AQ55" s="2">
        <f t="shared" si="114"/>
        <v>1.1376564277588168E-3</v>
      </c>
      <c r="AR55" s="2">
        <f t="shared" si="69"/>
        <v>3.7688442211055275E-3</v>
      </c>
      <c r="AS55" s="2">
        <f t="shared" si="70"/>
        <v>1.1952191235059761E-2</v>
      </c>
      <c r="AT55" s="15">
        <f t="shared" si="115"/>
        <v>1.75</v>
      </c>
      <c r="AU55" s="15">
        <f t="shared" si="116"/>
        <v>2.25</v>
      </c>
      <c r="AV55" s="15">
        <f t="shared" si="117"/>
        <v>2.8333333333333335</v>
      </c>
      <c r="AW55" s="15">
        <f t="shared" si="118"/>
        <v>2.4166666666666665</v>
      </c>
      <c r="AX55" s="15">
        <f t="shared" si="119"/>
        <v>3.0833333333333335</v>
      </c>
      <c r="AY55" s="15">
        <f t="shared" si="120"/>
        <v>1.8333333333333333</v>
      </c>
      <c r="AZ55" s="15">
        <f t="shared" si="121"/>
        <v>2.5</v>
      </c>
      <c r="BA55" s="15">
        <f t="shared" si="122"/>
        <v>1.5</v>
      </c>
      <c r="BB55" s="15">
        <f t="shared" si="123"/>
        <v>3.8333333333333335</v>
      </c>
      <c r="BC55" s="15">
        <f t="shared" si="124"/>
        <v>3.6666666666666665</v>
      </c>
      <c r="BD55" s="15">
        <f t="shared" si="125"/>
        <v>2.6666666666666665</v>
      </c>
      <c r="BE55" s="15">
        <f t="shared" si="126"/>
        <v>5.166666666666667</v>
      </c>
      <c r="BF55" s="15">
        <f t="shared" si="127"/>
        <v>1.4166666666666667</v>
      </c>
      <c r="BG55" s="15">
        <f t="shared" si="128"/>
        <v>0.5</v>
      </c>
      <c r="BH55" s="15">
        <f t="shared" si="129"/>
        <v>0.41666666666666669</v>
      </c>
      <c r="BI55" s="15">
        <f t="shared" si="130"/>
        <v>0.25</v>
      </c>
      <c r="BJ55" s="15">
        <f t="shared" si="131"/>
        <v>0.25</v>
      </c>
      <c r="BK55" s="15">
        <f t="shared" si="132"/>
        <v>0.25</v>
      </c>
      <c r="BL55" s="15">
        <f t="shared" si="133"/>
        <v>8.3333333333333329E-2</v>
      </c>
      <c r="BM55" s="15">
        <f t="shared" si="134"/>
        <v>8.3333333333333329E-2</v>
      </c>
      <c r="BN55" s="15">
        <f t="shared" si="135"/>
        <v>0.25</v>
      </c>
      <c r="BO55" s="15">
        <f t="shared" si="136"/>
        <v>1</v>
      </c>
      <c r="BP55" s="2">
        <f t="shared" si="137"/>
        <v>0.37444279346210996</v>
      </c>
      <c r="BQ55" s="2">
        <f t="shared" si="138"/>
        <v>0.46285714285714286</v>
      </c>
      <c r="BR55" s="2">
        <f t="shared" si="139"/>
        <v>0.58369098712446355</v>
      </c>
      <c r="BS55" s="2">
        <f t="shared" si="140"/>
        <v>0.49928263988522237</v>
      </c>
      <c r="BT55" s="2">
        <f t="shared" si="141"/>
        <v>0.64441219158200291</v>
      </c>
      <c r="BU55" s="2">
        <f t="shared" si="142"/>
        <v>0.34554973821989532</v>
      </c>
      <c r="BV55" s="2">
        <f t="shared" si="143"/>
        <v>0.45859872611464964</v>
      </c>
      <c r="BW55" s="2">
        <f t="shared" si="144"/>
        <v>0.28346456692913385</v>
      </c>
      <c r="BX55" s="2">
        <f t="shared" si="145"/>
        <v>0.73015873015873012</v>
      </c>
      <c r="BY55" s="2">
        <f t="shared" si="146"/>
        <v>0.71836734693877546</v>
      </c>
      <c r="BZ55" s="2">
        <f t="shared" si="147"/>
        <v>0.54778887303851642</v>
      </c>
      <c r="CA55" s="2">
        <f t="shared" si="148"/>
        <v>0.89530685920577613</v>
      </c>
      <c r="CB55" s="2">
        <f t="shared" si="149"/>
        <v>0.265625</v>
      </c>
      <c r="CC55" s="2">
        <f t="shared" si="150"/>
        <v>9.1486658195679804E-2</v>
      </c>
      <c r="CD55" s="2">
        <f t="shared" si="151"/>
        <v>7.7120822622107968E-2</v>
      </c>
      <c r="CE55" s="2">
        <f t="shared" si="152"/>
        <v>4.2303172737955343E-2</v>
      </c>
      <c r="CF55" s="2">
        <f t="shared" si="153"/>
        <v>4.3530834340991531E-2</v>
      </c>
      <c r="CG55" s="2">
        <f t="shared" si="154"/>
        <v>4.3269230769230775E-2</v>
      </c>
      <c r="CH55" s="2">
        <f t="shared" si="155"/>
        <v>1.4687882496940025E-2</v>
      </c>
      <c r="CI55" s="2">
        <f t="shared" si="156"/>
        <v>1.3651877133105802E-2</v>
      </c>
      <c r="CJ55" s="2">
        <f t="shared" si="157"/>
        <v>4.5226130653266333E-2</v>
      </c>
      <c r="CK55" s="2">
        <f t="shared" si="158"/>
        <v>7.1713147410358558E-2</v>
      </c>
      <c r="CL55" s="26">
        <f t="shared" si="159"/>
        <v>1.7619047619047619</v>
      </c>
      <c r="CM55" s="27">
        <f t="shared" si="71"/>
        <v>2.7531468965089602E-2</v>
      </c>
      <c r="CN55" s="27">
        <f t="shared" si="160"/>
        <v>2.4151471860123223E-2</v>
      </c>
      <c r="CO55" s="27">
        <f t="shared" si="161"/>
        <v>1.1952191235059761E-2</v>
      </c>
      <c r="CP55" s="27">
        <f t="shared" si="162"/>
        <v>1.3672969905793237E-2</v>
      </c>
      <c r="CQ55" s="17">
        <v>673</v>
      </c>
      <c r="CR55" s="17">
        <v>700</v>
      </c>
      <c r="CS55" s="17">
        <v>699</v>
      </c>
      <c r="CT55">
        <v>697</v>
      </c>
      <c r="CU55">
        <v>689</v>
      </c>
      <c r="CV55">
        <v>764</v>
      </c>
      <c r="CW55">
        <v>785</v>
      </c>
      <c r="CX55">
        <v>762</v>
      </c>
      <c r="CY55">
        <v>756</v>
      </c>
      <c r="CZ55">
        <v>735</v>
      </c>
      <c r="DA55">
        <v>701</v>
      </c>
      <c r="DB55">
        <v>831</v>
      </c>
      <c r="DC55">
        <v>768</v>
      </c>
      <c r="DD55">
        <v>787</v>
      </c>
      <c r="DE55">
        <v>778</v>
      </c>
      <c r="DF55">
        <v>851</v>
      </c>
      <c r="DG55">
        <v>827</v>
      </c>
      <c r="DH55">
        <v>832</v>
      </c>
      <c r="DI55">
        <v>817</v>
      </c>
      <c r="DJ55">
        <v>879</v>
      </c>
      <c r="DK55">
        <v>796</v>
      </c>
      <c r="DL55">
        <v>502</v>
      </c>
      <c r="DM55">
        <v>70029</v>
      </c>
      <c r="DN55">
        <v>70532</v>
      </c>
      <c r="DO55">
        <v>70818</v>
      </c>
      <c r="DP55">
        <v>71370</v>
      </c>
      <c r="DQ55">
        <v>72017</v>
      </c>
      <c r="DR55">
        <v>72923</v>
      </c>
      <c r="DS55">
        <v>73630</v>
      </c>
      <c r="DT55">
        <v>74388</v>
      </c>
      <c r="DU55">
        <v>74960</v>
      </c>
      <c r="DV55">
        <v>74984</v>
      </c>
      <c r="DW55">
        <v>74621</v>
      </c>
      <c r="DX55">
        <v>74276</v>
      </c>
      <c r="DY55">
        <v>73864</v>
      </c>
      <c r="DZ55">
        <v>72965</v>
      </c>
      <c r="EA55">
        <v>72545</v>
      </c>
      <c r="EB55">
        <v>72564</v>
      </c>
      <c r="EC55">
        <v>72821</v>
      </c>
      <c r="ED55">
        <v>73004</v>
      </c>
      <c r="EE55">
        <v>73068</v>
      </c>
      <c r="EF55">
        <v>73422</v>
      </c>
      <c r="EG55">
        <v>73012</v>
      </c>
      <c r="EH55">
        <v>73137</v>
      </c>
      <c r="EI55" s="29">
        <f t="shared" si="72"/>
        <v>56.083333333333336</v>
      </c>
      <c r="EJ55" s="29">
        <f t="shared" si="73"/>
        <v>58.333333333333336</v>
      </c>
      <c r="EK55" s="29">
        <f t="shared" si="74"/>
        <v>58.25</v>
      </c>
      <c r="EL55" s="29">
        <f t="shared" si="75"/>
        <v>58.083333333333336</v>
      </c>
      <c r="EM55" s="29">
        <f t="shared" si="76"/>
        <v>57.416666666666664</v>
      </c>
      <c r="EN55" s="29">
        <f t="shared" si="77"/>
        <v>63.666666666666664</v>
      </c>
      <c r="EO55" s="29">
        <f t="shared" si="78"/>
        <v>65.416666666666671</v>
      </c>
      <c r="EP55" s="29">
        <f t="shared" si="79"/>
        <v>63.5</v>
      </c>
      <c r="EQ55" s="29">
        <f t="shared" si="80"/>
        <v>63</v>
      </c>
      <c r="ER55" s="29">
        <f t="shared" si="81"/>
        <v>61.25</v>
      </c>
      <c r="ES55" s="29">
        <f t="shared" si="82"/>
        <v>58.416666666666664</v>
      </c>
      <c r="ET55" s="29">
        <f t="shared" si="83"/>
        <v>69.25</v>
      </c>
      <c r="EU55" s="29">
        <f t="shared" si="84"/>
        <v>64</v>
      </c>
      <c r="EV55" s="29">
        <f t="shared" si="85"/>
        <v>65.583333333333329</v>
      </c>
      <c r="EW55" s="29">
        <f t="shared" si="86"/>
        <v>64.833333333333329</v>
      </c>
      <c r="EX55" s="29">
        <f t="shared" si="87"/>
        <v>70.916666666666671</v>
      </c>
      <c r="EY55" s="29">
        <f t="shared" si="88"/>
        <v>68.916666666666671</v>
      </c>
      <c r="EZ55" s="29">
        <f t="shared" si="89"/>
        <v>69.333333333333329</v>
      </c>
      <c r="FA55" s="29">
        <f t="shared" si="90"/>
        <v>68.083333333333329</v>
      </c>
      <c r="FB55" s="29">
        <f t="shared" si="91"/>
        <v>73.25</v>
      </c>
      <c r="FC55" s="29">
        <f t="shared" si="92"/>
        <v>66.333333333333329</v>
      </c>
      <c r="FD55" s="29">
        <f t="shared" si="93"/>
        <v>83.666666666666671</v>
      </c>
      <c r="FE55" s="29">
        <f t="shared" si="94"/>
        <v>63.996031746031747</v>
      </c>
      <c r="FF55">
        <v>103</v>
      </c>
    </row>
    <row r="56" spans="1:162" x14ac:dyDescent="0.25">
      <c r="A56" s="17" t="s">
        <v>753</v>
      </c>
      <c r="B56" s="13">
        <v>105</v>
      </c>
      <c r="C56" s="13">
        <v>64</v>
      </c>
      <c r="D56" s="13">
        <v>77</v>
      </c>
      <c r="E56" s="13">
        <v>68</v>
      </c>
      <c r="F56" s="13">
        <v>55</v>
      </c>
      <c r="G56" s="13">
        <v>72</v>
      </c>
      <c r="H56" s="13">
        <v>95</v>
      </c>
      <c r="I56" s="13">
        <v>90</v>
      </c>
      <c r="J56" s="13">
        <v>76</v>
      </c>
      <c r="K56" s="13">
        <v>115</v>
      </c>
      <c r="L56" s="13">
        <v>84</v>
      </c>
      <c r="M56" s="13">
        <v>68</v>
      </c>
      <c r="N56" s="13">
        <v>46</v>
      </c>
      <c r="O56" s="13">
        <v>30</v>
      </c>
      <c r="P56" s="13">
        <v>21</v>
      </c>
      <c r="Q56" s="13">
        <v>18</v>
      </c>
      <c r="R56" s="13">
        <v>18</v>
      </c>
      <c r="S56" s="13">
        <v>9</v>
      </c>
      <c r="T56" s="13">
        <v>12</v>
      </c>
      <c r="U56" s="13">
        <v>11</v>
      </c>
      <c r="V56" s="15">
        <v>15</v>
      </c>
      <c r="W56" s="15">
        <v>11</v>
      </c>
      <c r="X56" s="2">
        <f t="shared" si="95"/>
        <v>0.11513157894736842</v>
      </c>
      <c r="Y56" s="2">
        <f t="shared" si="96"/>
        <v>7.0021881838074396E-2</v>
      </c>
      <c r="Z56" s="2">
        <f t="shared" si="97"/>
        <v>7.9463364293085662E-2</v>
      </c>
      <c r="AA56" s="2">
        <f t="shared" si="98"/>
        <v>7.6318742985409652E-2</v>
      </c>
      <c r="AB56" s="2">
        <f t="shared" si="99"/>
        <v>5.9652928416485902E-2</v>
      </c>
      <c r="AC56" s="2">
        <f t="shared" si="100"/>
        <v>7.5789473684210532E-2</v>
      </c>
      <c r="AD56" s="2">
        <f t="shared" si="101"/>
        <v>9.2682926829268292E-2</v>
      </c>
      <c r="AE56" s="2">
        <f t="shared" si="102"/>
        <v>0.09</v>
      </c>
      <c r="AF56" s="2">
        <f t="shared" si="103"/>
        <v>7.8512396694214878E-2</v>
      </c>
      <c r="AG56" s="2">
        <f t="shared" si="104"/>
        <v>0.11442786069651742</v>
      </c>
      <c r="AH56" s="2">
        <f t="shared" si="105"/>
        <v>8.3582089552238809E-2</v>
      </c>
      <c r="AI56" s="2">
        <f t="shared" si="106"/>
        <v>6.4947468958930277E-2</v>
      </c>
      <c r="AJ56" s="2">
        <f t="shared" si="107"/>
        <v>3.7766830870279149E-2</v>
      </c>
      <c r="AK56" s="2">
        <f t="shared" si="108"/>
        <v>2.2488755622188907E-2</v>
      </c>
      <c r="AL56" s="2">
        <f t="shared" si="109"/>
        <v>1.6042780748663103E-2</v>
      </c>
      <c r="AM56" s="2">
        <f t="shared" si="110"/>
        <v>1.2596221133659902E-2</v>
      </c>
      <c r="AN56" s="2">
        <f t="shared" si="111"/>
        <v>1.2024048096192385E-2</v>
      </c>
      <c r="AO56" s="2">
        <f t="shared" si="112"/>
        <v>6.024096385542169E-3</v>
      </c>
      <c r="AP56" s="2">
        <f t="shared" si="113"/>
        <v>7.5187969924812026E-3</v>
      </c>
      <c r="AQ56" s="2">
        <f t="shared" si="114"/>
        <v>6.5671641791044772E-3</v>
      </c>
      <c r="AR56" s="2">
        <f t="shared" si="69"/>
        <v>8.9392133492252682E-3</v>
      </c>
      <c r="AS56" s="2">
        <f t="shared" si="70"/>
        <v>1.021355617455896E-2</v>
      </c>
      <c r="AT56" s="15">
        <f t="shared" si="115"/>
        <v>8.75</v>
      </c>
      <c r="AU56" s="15">
        <f t="shared" si="116"/>
        <v>5.333333333333333</v>
      </c>
      <c r="AV56" s="15">
        <f t="shared" si="117"/>
        <v>6.416666666666667</v>
      </c>
      <c r="AW56" s="15">
        <f t="shared" si="118"/>
        <v>5.666666666666667</v>
      </c>
      <c r="AX56" s="15">
        <f t="shared" si="119"/>
        <v>4.583333333333333</v>
      </c>
      <c r="AY56" s="15">
        <f t="shared" si="120"/>
        <v>6</v>
      </c>
      <c r="AZ56" s="15">
        <f t="shared" si="121"/>
        <v>7.916666666666667</v>
      </c>
      <c r="BA56" s="15">
        <f t="shared" si="122"/>
        <v>7.5</v>
      </c>
      <c r="BB56" s="15">
        <f t="shared" si="123"/>
        <v>6.333333333333333</v>
      </c>
      <c r="BC56" s="15">
        <f t="shared" si="124"/>
        <v>9.5833333333333339</v>
      </c>
      <c r="BD56" s="15">
        <f t="shared" si="125"/>
        <v>7</v>
      </c>
      <c r="BE56" s="15">
        <f t="shared" si="126"/>
        <v>5.666666666666667</v>
      </c>
      <c r="BF56" s="15">
        <f t="shared" si="127"/>
        <v>3.8333333333333335</v>
      </c>
      <c r="BG56" s="15">
        <f t="shared" si="128"/>
        <v>2.5</v>
      </c>
      <c r="BH56" s="15">
        <f t="shared" si="129"/>
        <v>1.75</v>
      </c>
      <c r="BI56" s="15">
        <f t="shared" si="130"/>
        <v>1.5</v>
      </c>
      <c r="BJ56" s="15">
        <f t="shared" si="131"/>
        <v>1.5</v>
      </c>
      <c r="BK56" s="15">
        <f t="shared" si="132"/>
        <v>0.75</v>
      </c>
      <c r="BL56" s="15">
        <f t="shared" si="133"/>
        <v>1</v>
      </c>
      <c r="BM56" s="15">
        <f t="shared" si="134"/>
        <v>0.91666666666666663</v>
      </c>
      <c r="BN56" s="15">
        <f t="shared" si="135"/>
        <v>1.25</v>
      </c>
      <c r="BO56" s="15">
        <f t="shared" si="136"/>
        <v>1.8333333333333333</v>
      </c>
      <c r="BP56" s="2">
        <f t="shared" si="137"/>
        <v>1.381578947368421</v>
      </c>
      <c r="BQ56" s="2">
        <f t="shared" si="138"/>
        <v>0.84026258205689275</v>
      </c>
      <c r="BR56" s="2">
        <f t="shared" si="139"/>
        <v>0.95356037151702788</v>
      </c>
      <c r="BS56" s="2">
        <f t="shared" si="140"/>
        <v>0.91582491582491588</v>
      </c>
      <c r="BT56" s="2">
        <f t="shared" si="141"/>
        <v>0.71583514099783085</v>
      </c>
      <c r="BU56" s="2">
        <f t="shared" si="142"/>
        <v>0.90947368421052621</v>
      </c>
      <c r="BV56" s="2">
        <f t="shared" si="143"/>
        <v>1.1121951219512194</v>
      </c>
      <c r="BW56" s="2">
        <f t="shared" si="144"/>
        <v>1.08</v>
      </c>
      <c r="BX56" s="2">
        <f t="shared" si="145"/>
        <v>0.94214876033057848</v>
      </c>
      <c r="BY56" s="2">
        <f t="shared" si="146"/>
        <v>1.3731343283582089</v>
      </c>
      <c r="BZ56" s="2">
        <f t="shared" si="147"/>
        <v>1.0029850746268656</v>
      </c>
      <c r="CA56" s="2">
        <f t="shared" si="148"/>
        <v>0.77936962750716332</v>
      </c>
      <c r="CB56" s="2">
        <f t="shared" si="149"/>
        <v>0.45320197044334976</v>
      </c>
      <c r="CC56" s="2">
        <f t="shared" si="150"/>
        <v>0.26986506746626687</v>
      </c>
      <c r="CD56" s="2">
        <f t="shared" si="151"/>
        <v>0.19251336898395724</v>
      </c>
      <c r="CE56" s="2">
        <f t="shared" si="152"/>
        <v>0.15115465360391883</v>
      </c>
      <c r="CF56" s="2">
        <f t="shared" si="153"/>
        <v>0.14428857715430862</v>
      </c>
      <c r="CG56" s="2">
        <f t="shared" si="154"/>
        <v>7.2289156626506021E-2</v>
      </c>
      <c r="CH56" s="2">
        <f t="shared" si="155"/>
        <v>9.0225563909774431E-2</v>
      </c>
      <c r="CI56" s="2">
        <f t="shared" si="156"/>
        <v>7.8805970149253723E-2</v>
      </c>
      <c r="CJ56" s="2">
        <f t="shared" si="157"/>
        <v>0.1072705601907032</v>
      </c>
      <c r="CK56" s="2">
        <f t="shared" si="158"/>
        <v>6.1281337047353758E-2</v>
      </c>
      <c r="CL56" s="26">
        <f t="shared" si="159"/>
        <v>4.5595238095238093</v>
      </c>
      <c r="CM56" s="27">
        <f t="shared" si="71"/>
        <v>4.6259763265963434E-2</v>
      </c>
      <c r="CN56" s="27">
        <f t="shared" si="160"/>
        <v>2.4512274965330226E-2</v>
      </c>
      <c r="CO56" s="27">
        <f t="shared" si="161"/>
        <v>1.021355617455896E-2</v>
      </c>
      <c r="CP56" s="27">
        <f t="shared" si="162"/>
        <v>7.0994765749543371E-3</v>
      </c>
      <c r="CQ56" s="17">
        <v>912</v>
      </c>
      <c r="CR56" s="17">
        <v>914</v>
      </c>
      <c r="CS56" s="17">
        <v>969</v>
      </c>
      <c r="CT56">
        <v>891</v>
      </c>
      <c r="CU56">
        <v>922</v>
      </c>
      <c r="CV56">
        <v>950</v>
      </c>
      <c r="CW56">
        <v>1025</v>
      </c>
      <c r="CX56">
        <v>1000</v>
      </c>
      <c r="CY56">
        <v>968</v>
      </c>
      <c r="CZ56">
        <v>1005</v>
      </c>
      <c r="DA56">
        <v>1005</v>
      </c>
      <c r="DB56">
        <v>1047</v>
      </c>
      <c r="DC56">
        <v>1218</v>
      </c>
      <c r="DD56">
        <v>1334</v>
      </c>
      <c r="DE56">
        <v>1309</v>
      </c>
      <c r="DF56">
        <v>1429</v>
      </c>
      <c r="DG56">
        <v>1497</v>
      </c>
      <c r="DH56">
        <v>1494</v>
      </c>
      <c r="DI56">
        <v>1596</v>
      </c>
      <c r="DJ56">
        <v>1675</v>
      </c>
      <c r="DK56">
        <v>1678</v>
      </c>
      <c r="DL56">
        <v>1077</v>
      </c>
      <c r="DM56">
        <v>118249</v>
      </c>
      <c r="DN56">
        <v>124613</v>
      </c>
      <c r="DO56">
        <v>130183</v>
      </c>
      <c r="DP56">
        <v>135893</v>
      </c>
      <c r="DQ56">
        <v>142868</v>
      </c>
      <c r="DR56">
        <v>151935</v>
      </c>
      <c r="DS56">
        <v>160619</v>
      </c>
      <c r="DT56">
        <v>169620</v>
      </c>
      <c r="DU56">
        <v>177922</v>
      </c>
      <c r="DV56">
        <v>183640</v>
      </c>
      <c r="DW56">
        <v>187317</v>
      </c>
      <c r="DX56">
        <v>190646</v>
      </c>
      <c r="DY56">
        <v>193516</v>
      </c>
      <c r="DZ56">
        <v>197262</v>
      </c>
      <c r="EA56">
        <v>203022</v>
      </c>
      <c r="EB56">
        <v>208934</v>
      </c>
      <c r="EC56">
        <v>215185</v>
      </c>
      <c r="ED56">
        <v>222006</v>
      </c>
      <c r="EE56">
        <v>229272</v>
      </c>
      <c r="EF56">
        <v>241545</v>
      </c>
      <c r="EG56">
        <v>249734</v>
      </c>
      <c r="EH56">
        <v>258235</v>
      </c>
      <c r="EI56" s="29">
        <f t="shared" si="72"/>
        <v>76</v>
      </c>
      <c r="EJ56" s="29">
        <f t="shared" si="73"/>
        <v>76.166666666666671</v>
      </c>
      <c r="EK56" s="29">
        <f t="shared" si="74"/>
        <v>80.75</v>
      </c>
      <c r="EL56" s="29">
        <f t="shared" si="75"/>
        <v>74.25</v>
      </c>
      <c r="EM56" s="29">
        <f t="shared" si="76"/>
        <v>76.833333333333329</v>
      </c>
      <c r="EN56" s="29">
        <f t="shared" si="77"/>
        <v>79.166666666666671</v>
      </c>
      <c r="EO56" s="29">
        <f t="shared" si="78"/>
        <v>85.416666666666671</v>
      </c>
      <c r="EP56" s="29">
        <f t="shared" si="79"/>
        <v>83.333333333333329</v>
      </c>
      <c r="EQ56" s="29">
        <f t="shared" si="80"/>
        <v>80.666666666666671</v>
      </c>
      <c r="ER56" s="29">
        <f t="shared" si="81"/>
        <v>83.75</v>
      </c>
      <c r="ES56" s="29">
        <f t="shared" si="82"/>
        <v>83.75</v>
      </c>
      <c r="ET56" s="29">
        <f t="shared" si="83"/>
        <v>87.25</v>
      </c>
      <c r="EU56" s="29">
        <f t="shared" si="84"/>
        <v>101.5</v>
      </c>
      <c r="EV56" s="29">
        <f t="shared" si="85"/>
        <v>111.16666666666667</v>
      </c>
      <c r="EW56" s="29">
        <f t="shared" si="86"/>
        <v>109.08333333333333</v>
      </c>
      <c r="EX56" s="29">
        <f t="shared" si="87"/>
        <v>119.08333333333333</v>
      </c>
      <c r="EY56" s="29">
        <f t="shared" si="88"/>
        <v>124.75</v>
      </c>
      <c r="EZ56" s="29">
        <f t="shared" si="89"/>
        <v>124.5</v>
      </c>
      <c r="FA56" s="29">
        <f t="shared" si="90"/>
        <v>133</v>
      </c>
      <c r="FB56" s="29">
        <f t="shared" si="91"/>
        <v>139.58333333333334</v>
      </c>
      <c r="FC56" s="29">
        <f t="shared" si="92"/>
        <v>139.83333333333334</v>
      </c>
      <c r="FD56" s="29">
        <f t="shared" si="93"/>
        <v>179.5</v>
      </c>
      <c r="FE56" s="29">
        <f t="shared" si="94"/>
        <v>98.563492063492063</v>
      </c>
      <c r="FF56">
        <v>55</v>
      </c>
    </row>
    <row r="57" spans="1:162" x14ac:dyDescent="0.25">
      <c r="A57" s="17" t="s">
        <v>754</v>
      </c>
      <c r="B57" s="13">
        <v>5</v>
      </c>
      <c r="C57" s="13">
        <v>21</v>
      </c>
      <c r="D57" s="13">
        <v>24</v>
      </c>
      <c r="E57" s="13">
        <v>18</v>
      </c>
      <c r="F57" s="13">
        <v>8</v>
      </c>
      <c r="G57" s="13">
        <v>8</v>
      </c>
      <c r="H57" s="13">
        <v>6</v>
      </c>
      <c r="I57" s="13">
        <v>8</v>
      </c>
      <c r="J57" s="13">
        <v>17</v>
      </c>
      <c r="K57" s="13">
        <v>20</v>
      </c>
      <c r="L57" s="13">
        <v>24</v>
      </c>
      <c r="M57" s="13">
        <v>41</v>
      </c>
      <c r="N57" s="13">
        <v>44</v>
      </c>
      <c r="O57" s="13">
        <v>51</v>
      </c>
      <c r="P57" s="13">
        <v>65</v>
      </c>
      <c r="Q57" s="13">
        <v>21</v>
      </c>
      <c r="R57" s="13">
        <v>19</v>
      </c>
      <c r="S57" s="13">
        <v>18</v>
      </c>
      <c r="T57" s="13">
        <v>8</v>
      </c>
      <c r="U57" s="13">
        <v>15</v>
      </c>
      <c r="V57" s="15">
        <v>12</v>
      </c>
      <c r="W57" s="15">
        <v>27</v>
      </c>
      <c r="X57" s="2">
        <f t="shared" si="95"/>
        <v>2.7578599007170436E-3</v>
      </c>
      <c r="Y57" s="2">
        <f t="shared" si="96"/>
        <v>1.057934508816121E-2</v>
      </c>
      <c r="Z57" s="2">
        <f t="shared" si="97"/>
        <v>1.1753183153770812E-2</v>
      </c>
      <c r="AA57" s="2">
        <f t="shared" si="98"/>
        <v>9.202453987730062E-3</v>
      </c>
      <c r="AB57" s="2">
        <f t="shared" si="99"/>
        <v>3.840614498319731E-3</v>
      </c>
      <c r="AC57" s="2">
        <f t="shared" si="100"/>
        <v>3.9820806371329018E-3</v>
      </c>
      <c r="AD57" s="2">
        <f t="shared" si="101"/>
        <v>3.0257186081694403E-3</v>
      </c>
      <c r="AE57" s="2">
        <f t="shared" si="102"/>
        <v>3.996003996003996E-3</v>
      </c>
      <c r="AF57" s="2">
        <f t="shared" si="103"/>
        <v>7.7484047402005471E-3</v>
      </c>
      <c r="AG57" s="2">
        <f t="shared" si="104"/>
        <v>8.4674005080440304E-3</v>
      </c>
      <c r="AH57" s="2">
        <f t="shared" si="105"/>
        <v>9.5275903136165137E-3</v>
      </c>
      <c r="AI57" s="2">
        <f t="shared" si="106"/>
        <v>1.6192733017377565E-2</v>
      </c>
      <c r="AJ57" s="2">
        <f t="shared" si="107"/>
        <v>1.7227877838684416E-2</v>
      </c>
      <c r="AK57" s="2">
        <f t="shared" si="108"/>
        <v>1.9759783029833399E-2</v>
      </c>
      <c r="AL57" s="2">
        <f t="shared" si="109"/>
        <v>2.4546827794561934E-2</v>
      </c>
      <c r="AM57" s="2">
        <f t="shared" si="110"/>
        <v>7.6031860970311371E-3</v>
      </c>
      <c r="AN57" s="2">
        <f t="shared" si="111"/>
        <v>6.8271649299317281E-3</v>
      </c>
      <c r="AO57" s="2">
        <f t="shared" si="112"/>
        <v>6.2543432939541352E-3</v>
      </c>
      <c r="AP57" s="2">
        <f t="shared" si="113"/>
        <v>2.6981450252951096E-3</v>
      </c>
      <c r="AQ57" s="2">
        <f t="shared" si="114"/>
        <v>4.8402710551790898E-3</v>
      </c>
      <c r="AR57" s="2">
        <f t="shared" si="69"/>
        <v>3.6866359447004608E-3</v>
      </c>
      <c r="AS57" s="2">
        <f t="shared" si="70"/>
        <v>1.272984441301273E-2</v>
      </c>
      <c r="AT57" s="15">
        <f t="shared" si="115"/>
        <v>0.41666666666666669</v>
      </c>
      <c r="AU57" s="15">
        <f t="shared" si="116"/>
        <v>1.75</v>
      </c>
      <c r="AV57" s="15">
        <f t="shared" si="117"/>
        <v>2</v>
      </c>
      <c r="AW57" s="15">
        <f t="shared" si="118"/>
        <v>1.5</v>
      </c>
      <c r="AX57" s="15">
        <f t="shared" si="119"/>
        <v>0.66666666666666663</v>
      </c>
      <c r="AY57" s="15">
        <f t="shared" si="120"/>
        <v>0.66666666666666663</v>
      </c>
      <c r="AZ57" s="15">
        <f t="shared" si="121"/>
        <v>0.5</v>
      </c>
      <c r="BA57" s="15">
        <f t="shared" si="122"/>
        <v>0.66666666666666663</v>
      </c>
      <c r="BB57" s="15">
        <f t="shared" si="123"/>
        <v>1.4166666666666667</v>
      </c>
      <c r="BC57" s="15">
        <f t="shared" si="124"/>
        <v>1.6666666666666667</v>
      </c>
      <c r="BD57" s="15">
        <f t="shared" si="125"/>
        <v>2</v>
      </c>
      <c r="BE57" s="15">
        <f t="shared" si="126"/>
        <v>3.4166666666666665</v>
      </c>
      <c r="BF57" s="15">
        <f t="shared" si="127"/>
        <v>3.6666666666666665</v>
      </c>
      <c r="BG57" s="15">
        <f t="shared" si="128"/>
        <v>4.25</v>
      </c>
      <c r="BH57" s="15">
        <f t="shared" si="129"/>
        <v>5.416666666666667</v>
      </c>
      <c r="BI57" s="15">
        <f t="shared" si="130"/>
        <v>1.75</v>
      </c>
      <c r="BJ57" s="15">
        <f t="shared" si="131"/>
        <v>1.5833333333333333</v>
      </c>
      <c r="BK57" s="15">
        <f t="shared" si="132"/>
        <v>1.5</v>
      </c>
      <c r="BL57" s="15">
        <f t="shared" si="133"/>
        <v>0.66666666666666663</v>
      </c>
      <c r="BM57" s="15">
        <f t="shared" si="134"/>
        <v>1.25</v>
      </c>
      <c r="BN57" s="15">
        <f t="shared" si="135"/>
        <v>1</v>
      </c>
      <c r="BO57" s="15">
        <f t="shared" si="136"/>
        <v>4.5</v>
      </c>
      <c r="BP57" s="2">
        <f t="shared" si="137"/>
        <v>3.3094318808604521E-2</v>
      </c>
      <c r="BQ57" s="2">
        <f t="shared" si="138"/>
        <v>0.12695214105793451</v>
      </c>
      <c r="BR57" s="2">
        <f t="shared" si="139"/>
        <v>0.14103819784524976</v>
      </c>
      <c r="BS57" s="2">
        <f t="shared" si="140"/>
        <v>0.11042944785276074</v>
      </c>
      <c r="BT57" s="2">
        <f t="shared" si="141"/>
        <v>4.6087373979836768E-2</v>
      </c>
      <c r="BU57" s="2">
        <f t="shared" si="142"/>
        <v>4.7784967645594825E-2</v>
      </c>
      <c r="BV57" s="2">
        <f t="shared" si="143"/>
        <v>3.6308623298033284E-2</v>
      </c>
      <c r="BW57" s="2">
        <f t="shared" si="144"/>
        <v>4.7952047952047952E-2</v>
      </c>
      <c r="BX57" s="2">
        <f t="shared" si="145"/>
        <v>9.2980856882406565E-2</v>
      </c>
      <c r="BY57" s="2">
        <f t="shared" si="146"/>
        <v>0.10160880609652836</v>
      </c>
      <c r="BZ57" s="2">
        <f t="shared" si="147"/>
        <v>0.11433108376339818</v>
      </c>
      <c r="CA57" s="2">
        <f t="shared" si="148"/>
        <v>0.19431279620853081</v>
      </c>
      <c r="CB57" s="2">
        <f t="shared" si="149"/>
        <v>0.20673453406421299</v>
      </c>
      <c r="CC57" s="2">
        <f t="shared" si="150"/>
        <v>0.23711739635800078</v>
      </c>
      <c r="CD57" s="2">
        <f t="shared" si="151"/>
        <v>0.29456193353474319</v>
      </c>
      <c r="CE57" s="2">
        <f t="shared" si="152"/>
        <v>9.1238233164373642E-2</v>
      </c>
      <c r="CF57" s="2">
        <f t="shared" si="153"/>
        <v>8.1925979159180748E-2</v>
      </c>
      <c r="CG57" s="2">
        <f t="shared" si="154"/>
        <v>7.5052119527449612E-2</v>
      </c>
      <c r="CH57" s="2">
        <f t="shared" si="155"/>
        <v>3.2377740303541312E-2</v>
      </c>
      <c r="CI57" s="2">
        <f t="shared" si="156"/>
        <v>5.8083252662149081E-2</v>
      </c>
      <c r="CJ57" s="2">
        <f t="shared" si="157"/>
        <v>4.423963133640553E-2</v>
      </c>
      <c r="CK57" s="2">
        <f t="shared" si="158"/>
        <v>7.6379066478076379E-2</v>
      </c>
      <c r="CL57" s="26">
        <f t="shared" si="159"/>
        <v>1.7976190476190477</v>
      </c>
      <c r="CM57" s="27">
        <f t="shared" si="71"/>
        <v>8.8814822076267053E-3</v>
      </c>
      <c r="CN57" s="27">
        <f t="shared" si="160"/>
        <v>6.8696593516664487E-3</v>
      </c>
      <c r="CO57" s="27">
        <f t="shared" si="161"/>
        <v>1.272984441301273E-2</v>
      </c>
      <c r="CP57" s="27">
        <f t="shared" si="162"/>
        <v>1.4313796591407905E-2</v>
      </c>
      <c r="CQ57" s="17">
        <v>1813</v>
      </c>
      <c r="CR57" s="17">
        <v>1985</v>
      </c>
      <c r="CS57" s="17">
        <v>2042</v>
      </c>
      <c r="CT57">
        <v>1956</v>
      </c>
      <c r="CU57">
        <v>2083</v>
      </c>
      <c r="CV57">
        <v>2009</v>
      </c>
      <c r="CW57">
        <v>1983</v>
      </c>
      <c r="CX57">
        <v>2002</v>
      </c>
      <c r="CY57">
        <v>2194</v>
      </c>
      <c r="CZ57">
        <v>2362</v>
      </c>
      <c r="DA57">
        <v>2519</v>
      </c>
      <c r="DB57">
        <v>2532</v>
      </c>
      <c r="DC57">
        <v>2554</v>
      </c>
      <c r="DD57">
        <v>2581</v>
      </c>
      <c r="DE57">
        <v>2648</v>
      </c>
      <c r="DF57">
        <v>2762</v>
      </c>
      <c r="DG57">
        <v>2783</v>
      </c>
      <c r="DH57">
        <v>2878</v>
      </c>
      <c r="DI57">
        <v>2965</v>
      </c>
      <c r="DJ57">
        <v>3099</v>
      </c>
      <c r="DK57">
        <v>3255</v>
      </c>
      <c r="DL57">
        <v>2121</v>
      </c>
      <c r="DM57">
        <v>189330</v>
      </c>
      <c r="DN57">
        <v>194062</v>
      </c>
      <c r="DO57">
        <v>198943</v>
      </c>
      <c r="DP57">
        <v>206130</v>
      </c>
      <c r="DQ57">
        <v>215756</v>
      </c>
      <c r="DR57">
        <v>228399</v>
      </c>
      <c r="DS57">
        <v>241684</v>
      </c>
      <c r="DT57">
        <v>254683</v>
      </c>
      <c r="DU57">
        <v>265661</v>
      </c>
      <c r="DV57">
        <v>271941</v>
      </c>
      <c r="DW57">
        <v>275013</v>
      </c>
      <c r="DX57">
        <v>278267</v>
      </c>
      <c r="DY57">
        <v>279907</v>
      </c>
      <c r="DZ57">
        <v>280530</v>
      </c>
      <c r="EA57">
        <v>281371</v>
      </c>
      <c r="EB57">
        <v>283817</v>
      </c>
      <c r="EC57">
        <v>289055</v>
      </c>
      <c r="ED57">
        <v>294144</v>
      </c>
      <c r="EE57">
        <v>299962</v>
      </c>
      <c r="EF57">
        <v>304743</v>
      </c>
      <c r="EG57">
        <v>309073</v>
      </c>
      <c r="EH57">
        <v>314382</v>
      </c>
      <c r="EI57" s="29">
        <f t="shared" si="72"/>
        <v>151.08333333333334</v>
      </c>
      <c r="EJ57" s="29">
        <f t="shared" si="73"/>
        <v>165.41666666666666</v>
      </c>
      <c r="EK57" s="29">
        <f t="shared" si="74"/>
        <v>170.16666666666666</v>
      </c>
      <c r="EL57" s="29">
        <f t="shared" si="75"/>
        <v>163</v>
      </c>
      <c r="EM57" s="29">
        <f t="shared" si="76"/>
        <v>173.58333333333334</v>
      </c>
      <c r="EN57" s="29">
        <f t="shared" si="77"/>
        <v>167.41666666666666</v>
      </c>
      <c r="EO57" s="29">
        <f t="shared" si="78"/>
        <v>165.25</v>
      </c>
      <c r="EP57" s="29">
        <f t="shared" si="79"/>
        <v>166.83333333333334</v>
      </c>
      <c r="EQ57" s="29">
        <f t="shared" si="80"/>
        <v>182.83333333333334</v>
      </c>
      <c r="ER57" s="29">
        <f t="shared" si="81"/>
        <v>196.83333333333334</v>
      </c>
      <c r="ES57" s="29">
        <f t="shared" si="82"/>
        <v>209.91666666666666</v>
      </c>
      <c r="ET57" s="29">
        <f t="shared" si="83"/>
        <v>211</v>
      </c>
      <c r="EU57" s="29">
        <f t="shared" si="84"/>
        <v>212.83333333333334</v>
      </c>
      <c r="EV57" s="29">
        <f t="shared" si="85"/>
        <v>215.08333333333334</v>
      </c>
      <c r="EW57" s="29">
        <f t="shared" si="86"/>
        <v>220.66666666666666</v>
      </c>
      <c r="EX57" s="29">
        <f t="shared" si="87"/>
        <v>230.16666666666666</v>
      </c>
      <c r="EY57" s="29">
        <f t="shared" si="88"/>
        <v>231.91666666666666</v>
      </c>
      <c r="EZ57" s="29">
        <f t="shared" si="89"/>
        <v>239.83333333333334</v>
      </c>
      <c r="FA57" s="29">
        <f t="shared" si="90"/>
        <v>247.08333333333334</v>
      </c>
      <c r="FB57" s="29">
        <f t="shared" si="91"/>
        <v>258.25</v>
      </c>
      <c r="FC57" s="29">
        <f t="shared" si="92"/>
        <v>271.25</v>
      </c>
      <c r="FD57" s="29">
        <f t="shared" si="93"/>
        <v>353.5</v>
      </c>
      <c r="FE57" s="29">
        <f t="shared" si="94"/>
        <v>202.40079365079364</v>
      </c>
      <c r="FF57">
        <v>15</v>
      </c>
    </row>
    <row r="58" spans="1:162" x14ac:dyDescent="0.25">
      <c r="A58" s="17" t="s">
        <v>755</v>
      </c>
      <c r="B58" s="13">
        <v>7</v>
      </c>
      <c r="C58" s="13">
        <v>3</v>
      </c>
      <c r="D58" s="13">
        <v>11</v>
      </c>
      <c r="E58" s="13">
        <v>5</v>
      </c>
      <c r="F58" s="13">
        <v>5</v>
      </c>
      <c r="G58" s="13">
        <v>16</v>
      </c>
      <c r="H58" s="13">
        <v>15</v>
      </c>
      <c r="I58" s="13">
        <v>10</v>
      </c>
      <c r="J58" s="13">
        <v>4</v>
      </c>
      <c r="K58" s="13">
        <v>9</v>
      </c>
      <c r="L58" s="13">
        <v>10</v>
      </c>
      <c r="M58" s="13">
        <v>24</v>
      </c>
      <c r="N58" s="13">
        <v>28</v>
      </c>
      <c r="O58" s="13">
        <v>26</v>
      </c>
      <c r="P58" s="13">
        <v>20</v>
      </c>
      <c r="Q58" s="13">
        <v>6</v>
      </c>
      <c r="R58" s="13">
        <v>22</v>
      </c>
      <c r="S58" s="13">
        <v>22</v>
      </c>
      <c r="T58" s="13">
        <v>19</v>
      </c>
      <c r="U58" s="13">
        <v>15</v>
      </c>
      <c r="V58" s="15">
        <v>4</v>
      </c>
      <c r="W58" s="15">
        <v>20</v>
      </c>
      <c r="X58" s="2">
        <f t="shared" si="95"/>
        <v>1.0638297872340425E-2</v>
      </c>
      <c r="Y58" s="2">
        <f t="shared" si="96"/>
        <v>4.559270516717325E-3</v>
      </c>
      <c r="Z58" s="2">
        <f t="shared" si="97"/>
        <v>1.5625E-2</v>
      </c>
      <c r="AA58" s="2">
        <f t="shared" si="98"/>
        <v>7.7519379844961239E-3</v>
      </c>
      <c r="AB58" s="2">
        <f t="shared" si="99"/>
        <v>7.0224719101123594E-3</v>
      </c>
      <c r="AC58" s="2">
        <f t="shared" si="100"/>
        <v>2.0202020202020204E-2</v>
      </c>
      <c r="AD58" s="2">
        <f t="shared" si="101"/>
        <v>1.950585175552666E-2</v>
      </c>
      <c r="AE58" s="2">
        <f t="shared" si="102"/>
        <v>1.4044943820224719E-2</v>
      </c>
      <c r="AF58" s="2">
        <f t="shared" si="103"/>
        <v>5.2151238591916557E-3</v>
      </c>
      <c r="AG58" s="2">
        <f t="shared" si="104"/>
        <v>1.1968085106382979E-2</v>
      </c>
      <c r="AH58" s="2">
        <f t="shared" si="105"/>
        <v>1.2453300124533001E-2</v>
      </c>
      <c r="AI58" s="2">
        <f t="shared" si="106"/>
        <v>3.0456852791878174E-2</v>
      </c>
      <c r="AJ58" s="2">
        <f t="shared" si="107"/>
        <v>3.2825322391559206E-2</v>
      </c>
      <c r="AK58" s="2">
        <f t="shared" si="108"/>
        <v>3.2019704433497539E-2</v>
      </c>
      <c r="AL58" s="2">
        <f t="shared" si="109"/>
        <v>2.3612750885478158E-2</v>
      </c>
      <c r="AM58" s="2">
        <f t="shared" si="110"/>
        <v>7.6628352490421452E-3</v>
      </c>
      <c r="AN58" s="2">
        <f t="shared" si="111"/>
        <v>2.528735632183908E-2</v>
      </c>
      <c r="AO58" s="2">
        <f t="shared" si="112"/>
        <v>2.3554603854389723E-2</v>
      </c>
      <c r="AP58" s="2">
        <f t="shared" si="113"/>
        <v>1.8500486854917234E-2</v>
      </c>
      <c r="AQ58" s="2">
        <f t="shared" si="114"/>
        <v>1.323918799646955E-2</v>
      </c>
      <c r="AR58" s="2">
        <f t="shared" si="69"/>
        <v>3.6003600360036002E-3</v>
      </c>
      <c r="AS58" s="2">
        <f t="shared" si="70"/>
        <v>2.9629629629629631E-2</v>
      </c>
      <c r="AT58" s="15">
        <f t="shared" si="115"/>
        <v>0.58333333333333337</v>
      </c>
      <c r="AU58" s="15">
        <f t="shared" si="116"/>
        <v>0.25</v>
      </c>
      <c r="AV58" s="15">
        <f t="shared" si="117"/>
        <v>0.91666666666666663</v>
      </c>
      <c r="AW58" s="15">
        <f t="shared" si="118"/>
        <v>0.41666666666666669</v>
      </c>
      <c r="AX58" s="15">
        <f t="shared" si="119"/>
        <v>0.41666666666666669</v>
      </c>
      <c r="AY58" s="15">
        <f t="shared" si="120"/>
        <v>1.3333333333333333</v>
      </c>
      <c r="AZ58" s="15">
        <f t="shared" si="121"/>
        <v>1.25</v>
      </c>
      <c r="BA58" s="15">
        <f t="shared" si="122"/>
        <v>0.83333333333333337</v>
      </c>
      <c r="BB58" s="15">
        <f t="shared" si="123"/>
        <v>0.33333333333333331</v>
      </c>
      <c r="BC58" s="15">
        <f t="shared" si="124"/>
        <v>0.75</v>
      </c>
      <c r="BD58" s="15">
        <f t="shared" si="125"/>
        <v>0.83333333333333337</v>
      </c>
      <c r="BE58" s="15">
        <f t="shared" si="126"/>
        <v>2</v>
      </c>
      <c r="BF58" s="15">
        <f t="shared" si="127"/>
        <v>2.3333333333333335</v>
      </c>
      <c r="BG58" s="15">
        <f t="shared" si="128"/>
        <v>2.1666666666666665</v>
      </c>
      <c r="BH58" s="15">
        <f t="shared" si="129"/>
        <v>1.6666666666666667</v>
      </c>
      <c r="BI58" s="15">
        <f t="shared" si="130"/>
        <v>0.5</v>
      </c>
      <c r="BJ58" s="15">
        <f t="shared" si="131"/>
        <v>1.8333333333333333</v>
      </c>
      <c r="BK58" s="15">
        <f t="shared" si="132"/>
        <v>1.8333333333333333</v>
      </c>
      <c r="BL58" s="15">
        <f t="shared" si="133"/>
        <v>1.5833333333333333</v>
      </c>
      <c r="BM58" s="15">
        <f t="shared" si="134"/>
        <v>1.25</v>
      </c>
      <c r="BN58" s="15">
        <f t="shared" si="135"/>
        <v>0.33333333333333331</v>
      </c>
      <c r="BO58" s="15">
        <f t="shared" si="136"/>
        <v>3.3333333333333335</v>
      </c>
      <c r="BP58" s="2">
        <f t="shared" si="137"/>
        <v>0.1276595744680851</v>
      </c>
      <c r="BQ58" s="2">
        <f t="shared" si="138"/>
        <v>5.4711246200607903E-2</v>
      </c>
      <c r="BR58" s="2">
        <f t="shared" si="139"/>
        <v>0.1875</v>
      </c>
      <c r="BS58" s="2">
        <f t="shared" si="140"/>
        <v>9.3023255813953487E-2</v>
      </c>
      <c r="BT58" s="2">
        <f t="shared" si="141"/>
        <v>8.4269662921348312E-2</v>
      </c>
      <c r="BU58" s="2">
        <f t="shared" si="142"/>
        <v>0.24242424242424243</v>
      </c>
      <c r="BV58" s="2">
        <f t="shared" si="143"/>
        <v>0.23407022106631992</v>
      </c>
      <c r="BW58" s="2">
        <f t="shared" si="144"/>
        <v>0.16853932584269662</v>
      </c>
      <c r="BX58" s="2">
        <f t="shared" si="145"/>
        <v>6.2581486310299875E-2</v>
      </c>
      <c r="BY58" s="2">
        <f t="shared" si="146"/>
        <v>0.14361702127659576</v>
      </c>
      <c r="BZ58" s="2">
        <f t="shared" si="147"/>
        <v>0.149439601494396</v>
      </c>
      <c r="CA58" s="2">
        <f t="shared" si="148"/>
        <v>0.36548223350253806</v>
      </c>
      <c r="CB58" s="2">
        <f t="shared" si="149"/>
        <v>0.39390386869871047</v>
      </c>
      <c r="CC58" s="2">
        <f t="shared" si="150"/>
        <v>0.38423645320197042</v>
      </c>
      <c r="CD58" s="2">
        <f t="shared" si="151"/>
        <v>0.28335301062573792</v>
      </c>
      <c r="CE58" s="2">
        <f t="shared" si="152"/>
        <v>9.1954022988505746E-2</v>
      </c>
      <c r="CF58" s="2">
        <f t="shared" si="153"/>
        <v>0.30344827586206896</v>
      </c>
      <c r="CG58" s="2">
        <f t="shared" si="154"/>
        <v>0.28265524625267668</v>
      </c>
      <c r="CH58" s="2">
        <f t="shared" si="155"/>
        <v>0.22200584225900682</v>
      </c>
      <c r="CI58" s="2">
        <f t="shared" si="156"/>
        <v>0.1588702559576346</v>
      </c>
      <c r="CJ58" s="2">
        <f t="shared" si="157"/>
        <v>4.3204320432043204E-2</v>
      </c>
      <c r="CK58" s="2">
        <f t="shared" si="158"/>
        <v>0.17777777777777778</v>
      </c>
      <c r="CL58" s="26">
        <f t="shared" si="159"/>
        <v>1.1150793650793651</v>
      </c>
      <c r="CM58" s="27">
        <f t="shared" si="71"/>
        <v>1.6403969643899594E-2</v>
      </c>
      <c r="CN58" s="27">
        <f t="shared" si="160"/>
        <v>7.426629346977227E-3</v>
      </c>
      <c r="CO58" s="27">
        <f t="shared" si="161"/>
        <v>2.9629629629629631E-2</v>
      </c>
      <c r="CP58" s="27">
        <f t="shared" si="162"/>
        <v>1.8161147493943257E-2</v>
      </c>
      <c r="CQ58" s="17">
        <v>658</v>
      </c>
      <c r="CR58" s="17">
        <v>658</v>
      </c>
      <c r="CS58" s="17">
        <v>704</v>
      </c>
      <c r="CT58">
        <v>645</v>
      </c>
      <c r="CU58">
        <v>712</v>
      </c>
      <c r="CV58">
        <v>792</v>
      </c>
      <c r="CW58">
        <v>769</v>
      </c>
      <c r="CX58">
        <v>712</v>
      </c>
      <c r="CY58">
        <v>767</v>
      </c>
      <c r="CZ58">
        <v>752</v>
      </c>
      <c r="DA58">
        <v>803</v>
      </c>
      <c r="DB58">
        <v>788</v>
      </c>
      <c r="DC58">
        <v>853</v>
      </c>
      <c r="DD58">
        <v>812</v>
      </c>
      <c r="DE58">
        <v>847</v>
      </c>
      <c r="DF58">
        <v>783</v>
      </c>
      <c r="DG58">
        <v>870</v>
      </c>
      <c r="DH58">
        <v>934</v>
      </c>
      <c r="DI58">
        <v>1027</v>
      </c>
      <c r="DJ58">
        <v>1133</v>
      </c>
      <c r="DK58">
        <v>1111</v>
      </c>
      <c r="DL58">
        <v>675</v>
      </c>
      <c r="DM58">
        <v>115333</v>
      </c>
      <c r="DN58">
        <v>118605</v>
      </c>
      <c r="DO58">
        <v>122019</v>
      </c>
      <c r="DP58">
        <v>127137</v>
      </c>
      <c r="DQ58">
        <v>131774</v>
      </c>
      <c r="DR58">
        <v>136838</v>
      </c>
      <c r="DS58">
        <v>140490</v>
      </c>
      <c r="DT58">
        <v>143006</v>
      </c>
      <c r="DU58">
        <v>145943</v>
      </c>
      <c r="DV58">
        <v>148183</v>
      </c>
      <c r="DW58">
        <v>149677</v>
      </c>
      <c r="DX58">
        <v>152174</v>
      </c>
      <c r="DY58">
        <v>155225</v>
      </c>
      <c r="DZ58">
        <v>155674</v>
      </c>
      <c r="EA58">
        <v>157923</v>
      </c>
      <c r="EB58">
        <v>160475</v>
      </c>
      <c r="EC58">
        <v>163892</v>
      </c>
      <c r="ED58">
        <v>168026</v>
      </c>
      <c r="EE58">
        <v>171851</v>
      </c>
      <c r="EF58">
        <v>175552</v>
      </c>
      <c r="EG58">
        <v>179875</v>
      </c>
      <c r="EH58">
        <v>183542</v>
      </c>
      <c r="EI58" s="29">
        <f t="shared" si="72"/>
        <v>54.833333333333336</v>
      </c>
      <c r="EJ58" s="29">
        <f t="shared" si="73"/>
        <v>54.833333333333336</v>
      </c>
      <c r="EK58" s="29">
        <f t="shared" si="74"/>
        <v>58.666666666666664</v>
      </c>
      <c r="EL58" s="29">
        <f t="shared" si="75"/>
        <v>53.75</v>
      </c>
      <c r="EM58" s="29">
        <f t="shared" si="76"/>
        <v>59.333333333333336</v>
      </c>
      <c r="EN58" s="29">
        <f t="shared" si="77"/>
        <v>66</v>
      </c>
      <c r="EO58" s="29">
        <f t="shared" si="78"/>
        <v>64.083333333333329</v>
      </c>
      <c r="EP58" s="29">
        <f t="shared" si="79"/>
        <v>59.333333333333336</v>
      </c>
      <c r="EQ58" s="29">
        <f t="shared" si="80"/>
        <v>63.916666666666664</v>
      </c>
      <c r="ER58" s="29">
        <f t="shared" si="81"/>
        <v>62.666666666666664</v>
      </c>
      <c r="ES58" s="29">
        <f t="shared" si="82"/>
        <v>66.916666666666671</v>
      </c>
      <c r="ET58" s="29">
        <f t="shared" si="83"/>
        <v>65.666666666666671</v>
      </c>
      <c r="EU58" s="29">
        <f t="shared" si="84"/>
        <v>71.083333333333329</v>
      </c>
      <c r="EV58" s="29">
        <f t="shared" si="85"/>
        <v>67.666666666666671</v>
      </c>
      <c r="EW58" s="29">
        <f t="shared" si="86"/>
        <v>70.583333333333329</v>
      </c>
      <c r="EX58" s="29">
        <f t="shared" si="87"/>
        <v>65.25</v>
      </c>
      <c r="EY58" s="29">
        <f t="shared" si="88"/>
        <v>72.5</v>
      </c>
      <c r="EZ58" s="29">
        <f t="shared" si="89"/>
        <v>77.833333333333329</v>
      </c>
      <c r="FA58" s="29">
        <f t="shared" si="90"/>
        <v>85.583333333333329</v>
      </c>
      <c r="FB58" s="29">
        <f t="shared" si="91"/>
        <v>94.416666666666671</v>
      </c>
      <c r="FC58" s="29">
        <f t="shared" si="92"/>
        <v>92.583333333333329</v>
      </c>
      <c r="FD58" s="29">
        <f t="shared" si="93"/>
        <v>112.5</v>
      </c>
      <c r="FE58" s="29">
        <f t="shared" si="94"/>
        <v>67.976190476190467</v>
      </c>
      <c r="FF58">
        <v>6</v>
      </c>
    </row>
    <row r="59" spans="1:162" x14ac:dyDescent="0.25">
      <c r="A59" s="17" t="s">
        <v>766</v>
      </c>
      <c r="B59" s="13">
        <v>93</v>
      </c>
      <c r="C59" s="13">
        <v>139</v>
      </c>
      <c r="D59" s="13">
        <v>183</v>
      </c>
      <c r="E59" s="13">
        <v>203</v>
      </c>
      <c r="F59" s="13">
        <v>184</v>
      </c>
      <c r="G59" s="13">
        <v>179</v>
      </c>
      <c r="H59" s="13">
        <v>160</v>
      </c>
      <c r="I59" s="13">
        <v>163</v>
      </c>
      <c r="J59" s="13">
        <v>231</v>
      </c>
      <c r="K59" s="13">
        <v>174</v>
      </c>
      <c r="L59" s="13">
        <v>93</v>
      </c>
      <c r="M59" s="13">
        <v>97</v>
      </c>
      <c r="N59" s="13">
        <v>108</v>
      </c>
      <c r="O59" s="13">
        <v>106</v>
      </c>
      <c r="P59" s="13">
        <v>127</v>
      </c>
      <c r="Q59" s="13">
        <v>123</v>
      </c>
      <c r="R59" s="13">
        <v>148</v>
      </c>
      <c r="S59" s="13">
        <v>112</v>
      </c>
      <c r="T59" s="13">
        <v>105</v>
      </c>
      <c r="U59" s="13">
        <v>102</v>
      </c>
      <c r="V59" s="15">
        <v>140</v>
      </c>
      <c r="W59" s="15">
        <v>177</v>
      </c>
      <c r="X59" s="2">
        <f t="shared" si="95"/>
        <v>1.852958756724447E-2</v>
      </c>
      <c r="Y59" s="2">
        <f t="shared" si="96"/>
        <v>2.7399960575596294E-2</v>
      </c>
      <c r="Z59" s="2">
        <f t="shared" si="97"/>
        <v>3.7716405605935699E-2</v>
      </c>
      <c r="AA59" s="2">
        <f t="shared" si="98"/>
        <v>4.3173117822203316E-2</v>
      </c>
      <c r="AB59" s="2">
        <f t="shared" si="99"/>
        <v>3.9800995024875621E-2</v>
      </c>
      <c r="AC59" s="2">
        <f t="shared" si="100"/>
        <v>3.6869207003089599E-2</v>
      </c>
      <c r="AD59" s="2">
        <f t="shared" si="101"/>
        <v>3.2180209171359615E-2</v>
      </c>
      <c r="AE59" s="2">
        <f t="shared" si="102"/>
        <v>3.2124556562869534E-2</v>
      </c>
      <c r="AF59" s="2">
        <f t="shared" si="103"/>
        <v>4.7162106982441811E-2</v>
      </c>
      <c r="AG59" s="2">
        <f t="shared" si="104"/>
        <v>3.4578696343402222E-2</v>
      </c>
      <c r="AH59" s="2">
        <f t="shared" si="105"/>
        <v>1.8757563533682936E-2</v>
      </c>
      <c r="AI59" s="2">
        <f t="shared" si="106"/>
        <v>1.9544630263953255E-2</v>
      </c>
      <c r="AJ59" s="2">
        <f t="shared" si="107"/>
        <v>2.2031823745410038E-2</v>
      </c>
      <c r="AK59" s="2">
        <f t="shared" si="108"/>
        <v>2.1251002405773857E-2</v>
      </c>
      <c r="AL59" s="2">
        <f t="shared" si="109"/>
        <v>2.4626720961799495E-2</v>
      </c>
      <c r="AM59" s="2">
        <f t="shared" si="110"/>
        <v>2.3459851230211711E-2</v>
      </c>
      <c r="AN59" s="2">
        <f t="shared" si="111"/>
        <v>2.663786897048236E-2</v>
      </c>
      <c r="AO59" s="2">
        <f t="shared" si="112"/>
        <v>1.9900497512437811E-2</v>
      </c>
      <c r="AP59" s="2">
        <f t="shared" si="113"/>
        <v>1.8666666666666668E-2</v>
      </c>
      <c r="AQ59" s="2">
        <f t="shared" si="114"/>
        <v>1.7279349483313569E-2</v>
      </c>
      <c r="AR59" s="2">
        <f t="shared" si="69"/>
        <v>2.3915271609156134E-2</v>
      </c>
      <c r="AS59" s="2">
        <f t="shared" si="70"/>
        <v>4.5583311872263714E-2</v>
      </c>
      <c r="AT59" s="15">
        <f t="shared" si="115"/>
        <v>7.75</v>
      </c>
      <c r="AU59" s="15">
        <f t="shared" si="116"/>
        <v>11.583333333333334</v>
      </c>
      <c r="AV59" s="15">
        <f t="shared" si="117"/>
        <v>15.25</v>
      </c>
      <c r="AW59" s="15">
        <f t="shared" si="118"/>
        <v>16.916666666666668</v>
      </c>
      <c r="AX59" s="15">
        <f t="shared" si="119"/>
        <v>15.333333333333334</v>
      </c>
      <c r="AY59" s="15">
        <f t="shared" si="120"/>
        <v>14.916666666666666</v>
      </c>
      <c r="AZ59" s="15">
        <f t="shared" si="121"/>
        <v>13.333333333333334</v>
      </c>
      <c r="BA59" s="15">
        <f t="shared" si="122"/>
        <v>13.583333333333334</v>
      </c>
      <c r="BB59" s="15">
        <f t="shared" si="123"/>
        <v>19.25</v>
      </c>
      <c r="BC59" s="15">
        <f t="shared" si="124"/>
        <v>14.5</v>
      </c>
      <c r="BD59" s="15">
        <f t="shared" si="125"/>
        <v>7.75</v>
      </c>
      <c r="BE59" s="15">
        <f t="shared" si="126"/>
        <v>8.0833333333333339</v>
      </c>
      <c r="BF59" s="15">
        <f t="shared" si="127"/>
        <v>9</v>
      </c>
      <c r="BG59" s="15">
        <f t="shared" si="128"/>
        <v>8.8333333333333339</v>
      </c>
      <c r="BH59" s="15">
        <f t="shared" si="129"/>
        <v>10.583333333333334</v>
      </c>
      <c r="BI59" s="15">
        <f t="shared" si="130"/>
        <v>10.25</v>
      </c>
      <c r="BJ59" s="15">
        <f t="shared" si="131"/>
        <v>12.333333333333334</v>
      </c>
      <c r="BK59" s="15">
        <f t="shared" si="132"/>
        <v>9.3333333333333339</v>
      </c>
      <c r="BL59" s="15">
        <f t="shared" si="133"/>
        <v>8.75</v>
      </c>
      <c r="BM59" s="15">
        <f t="shared" si="134"/>
        <v>8.5</v>
      </c>
      <c r="BN59" s="15">
        <f t="shared" si="135"/>
        <v>11.666666666666666</v>
      </c>
      <c r="BO59" s="15">
        <f t="shared" si="136"/>
        <v>29.5</v>
      </c>
      <c r="BP59" s="2">
        <f t="shared" si="137"/>
        <v>0.22235505080693366</v>
      </c>
      <c r="BQ59" s="2">
        <f t="shared" si="138"/>
        <v>0.32879952690715553</v>
      </c>
      <c r="BR59" s="2">
        <f t="shared" si="139"/>
        <v>0.45259686727122839</v>
      </c>
      <c r="BS59" s="2">
        <f t="shared" si="140"/>
        <v>0.5180774138664398</v>
      </c>
      <c r="BT59" s="2">
        <f t="shared" si="141"/>
        <v>0.47761194029850745</v>
      </c>
      <c r="BU59" s="2">
        <f t="shared" si="142"/>
        <v>0.44243048403707519</v>
      </c>
      <c r="BV59" s="2">
        <f t="shared" si="143"/>
        <v>0.38616251005631541</v>
      </c>
      <c r="BW59" s="2">
        <f t="shared" si="144"/>
        <v>0.38549467875443438</v>
      </c>
      <c r="BX59" s="2">
        <f t="shared" si="145"/>
        <v>0.56594528378930176</v>
      </c>
      <c r="BY59" s="2">
        <f t="shared" si="146"/>
        <v>0.41494435612082675</v>
      </c>
      <c r="BZ59" s="2">
        <f t="shared" si="147"/>
        <v>0.22509076240419523</v>
      </c>
      <c r="CA59" s="2">
        <f t="shared" si="148"/>
        <v>0.23453556316743907</v>
      </c>
      <c r="CB59" s="2">
        <f t="shared" si="149"/>
        <v>0.26438188494492043</v>
      </c>
      <c r="CC59" s="2">
        <f t="shared" si="150"/>
        <v>0.25501202886928626</v>
      </c>
      <c r="CD59" s="2">
        <f t="shared" si="151"/>
        <v>0.29552065154159396</v>
      </c>
      <c r="CE59" s="2">
        <f t="shared" si="152"/>
        <v>0.28151821476254052</v>
      </c>
      <c r="CF59" s="2">
        <f t="shared" si="153"/>
        <v>0.31965442764578833</v>
      </c>
      <c r="CG59" s="2">
        <f t="shared" si="154"/>
        <v>0.23880597014925373</v>
      </c>
      <c r="CH59" s="2">
        <f t="shared" si="155"/>
        <v>0.224</v>
      </c>
      <c r="CI59" s="2">
        <f t="shared" si="156"/>
        <v>0.20735219379976283</v>
      </c>
      <c r="CJ59" s="2">
        <f t="shared" si="157"/>
        <v>0.28698325930987362</v>
      </c>
      <c r="CK59" s="2">
        <f t="shared" si="158"/>
        <v>0.27349987123358227</v>
      </c>
      <c r="CL59" s="26">
        <f t="shared" si="159"/>
        <v>11.785714285714285</v>
      </c>
      <c r="CM59" s="27">
        <f t="shared" si="71"/>
        <v>2.7531355154481484E-2</v>
      </c>
      <c r="CN59" s="27">
        <f t="shared" si="160"/>
        <v>3.1265645203969746E-2</v>
      </c>
      <c r="CO59" s="27">
        <f t="shared" si="161"/>
        <v>4.5583311872263714E-2</v>
      </c>
      <c r="CP59" s="27">
        <f t="shared" si="162"/>
        <v>6.8203519301595961E-2</v>
      </c>
      <c r="CQ59" s="17">
        <v>5019</v>
      </c>
      <c r="CR59" s="17">
        <v>5073</v>
      </c>
      <c r="CS59" s="17">
        <v>4852</v>
      </c>
      <c r="CT59">
        <v>4702</v>
      </c>
      <c r="CU59">
        <v>4623</v>
      </c>
      <c r="CV59">
        <v>4855</v>
      </c>
      <c r="CW59">
        <v>4972</v>
      </c>
      <c r="CX59">
        <v>5074</v>
      </c>
      <c r="CY59">
        <v>4898</v>
      </c>
      <c r="CZ59">
        <v>5032</v>
      </c>
      <c r="DA59">
        <v>4958</v>
      </c>
      <c r="DB59">
        <v>4963</v>
      </c>
      <c r="DC59">
        <v>4902</v>
      </c>
      <c r="DD59">
        <v>4988</v>
      </c>
      <c r="DE59">
        <v>5157</v>
      </c>
      <c r="DF59">
        <v>5243</v>
      </c>
      <c r="DG59">
        <v>5556</v>
      </c>
      <c r="DH59">
        <v>5628</v>
      </c>
      <c r="DI59">
        <v>5625</v>
      </c>
      <c r="DJ59">
        <v>5903</v>
      </c>
      <c r="DK59">
        <v>5854</v>
      </c>
      <c r="DL59">
        <v>3883</v>
      </c>
      <c r="DM59">
        <v>319980</v>
      </c>
      <c r="DN59">
        <v>328135</v>
      </c>
      <c r="DO59">
        <v>333830</v>
      </c>
      <c r="DP59">
        <v>340755</v>
      </c>
      <c r="DQ59">
        <v>348370</v>
      </c>
      <c r="DR59">
        <v>357787</v>
      </c>
      <c r="DS59">
        <v>366352</v>
      </c>
      <c r="DT59">
        <v>371081</v>
      </c>
      <c r="DU59">
        <v>374721</v>
      </c>
      <c r="DV59">
        <v>376698</v>
      </c>
      <c r="DW59">
        <v>377778</v>
      </c>
      <c r="DX59">
        <v>379741</v>
      </c>
      <c r="DY59">
        <v>381881</v>
      </c>
      <c r="DZ59">
        <v>384157</v>
      </c>
      <c r="EA59">
        <v>385619</v>
      </c>
      <c r="EB59">
        <v>388037</v>
      </c>
      <c r="EC59">
        <v>393850</v>
      </c>
      <c r="ED59">
        <v>401316</v>
      </c>
      <c r="EE59">
        <v>407501</v>
      </c>
      <c r="EF59">
        <v>415896</v>
      </c>
      <c r="EG59">
        <v>426977</v>
      </c>
      <c r="EH59">
        <v>432529</v>
      </c>
      <c r="EI59" s="29">
        <f t="shared" si="72"/>
        <v>418.25</v>
      </c>
      <c r="EJ59" s="29">
        <f t="shared" si="73"/>
        <v>422.75</v>
      </c>
      <c r="EK59" s="29">
        <f t="shared" si="74"/>
        <v>404.33333333333331</v>
      </c>
      <c r="EL59" s="29">
        <f t="shared" si="75"/>
        <v>391.83333333333331</v>
      </c>
      <c r="EM59" s="29">
        <f t="shared" si="76"/>
        <v>385.25</v>
      </c>
      <c r="EN59" s="29">
        <f t="shared" si="77"/>
        <v>404.58333333333331</v>
      </c>
      <c r="EO59" s="29">
        <f t="shared" si="78"/>
        <v>414.33333333333331</v>
      </c>
      <c r="EP59" s="29">
        <f t="shared" si="79"/>
        <v>422.83333333333331</v>
      </c>
      <c r="EQ59" s="29">
        <f t="shared" si="80"/>
        <v>408.16666666666669</v>
      </c>
      <c r="ER59" s="29">
        <f t="shared" si="81"/>
        <v>419.33333333333331</v>
      </c>
      <c r="ES59" s="29">
        <f t="shared" si="82"/>
        <v>413.16666666666669</v>
      </c>
      <c r="ET59" s="29">
        <f t="shared" si="83"/>
        <v>413.58333333333331</v>
      </c>
      <c r="EU59" s="29">
        <f t="shared" si="84"/>
        <v>408.5</v>
      </c>
      <c r="EV59" s="29">
        <f t="shared" si="85"/>
        <v>415.66666666666669</v>
      </c>
      <c r="EW59" s="29">
        <f t="shared" si="86"/>
        <v>429.75</v>
      </c>
      <c r="EX59" s="29">
        <f t="shared" si="87"/>
        <v>436.91666666666669</v>
      </c>
      <c r="EY59" s="29">
        <f t="shared" si="88"/>
        <v>463</v>
      </c>
      <c r="EZ59" s="29">
        <f t="shared" si="89"/>
        <v>469</v>
      </c>
      <c r="FA59" s="29">
        <f t="shared" si="90"/>
        <v>468.75</v>
      </c>
      <c r="FB59" s="29">
        <f t="shared" si="91"/>
        <v>491.91666666666669</v>
      </c>
      <c r="FC59" s="29">
        <f t="shared" si="92"/>
        <v>487.83333333333331</v>
      </c>
      <c r="FD59" s="29">
        <f t="shared" si="93"/>
        <v>647.16666666666663</v>
      </c>
      <c r="FE59" s="29">
        <f t="shared" si="94"/>
        <v>428.08333333333331</v>
      </c>
      <c r="FF59">
        <v>0</v>
      </c>
    </row>
    <row r="60" spans="1:162" x14ac:dyDescent="0.25">
      <c r="A60" s="17" t="s">
        <v>767</v>
      </c>
      <c r="B60" s="13">
        <v>12</v>
      </c>
      <c r="C60" s="13">
        <v>13</v>
      </c>
      <c r="D60" s="13">
        <v>23</v>
      </c>
      <c r="E60" s="13">
        <v>44</v>
      </c>
      <c r="F60" s="13">
        <v>53</v>
      </c>
      <c r="G60" s="13">
        <v>41</v>
      </c>
      <c r="H60" s="13">
        <v>43</v>
      </c>
      <c r="I60" s="13">
        <v>48</v>
      </c>
      <c r="J60" s="13">
        <v>40</v>
      </c>
      <c r="K60" s="13">
        <v>46</v>
      </c>
      <c r="L60" s="13">
        <v>39</v>
      </c>
      <c r="M60" s="13">
        <v>38</v>
      </c>
      <c r="N60" s="13">
        <v>38</v>
      </c>
      <c r="O60" s="13">
        <v>46</v>
      </c>
      <c r="P60" s="13">
        <v>37</v>
      </c>
      <c r="Q60" s="13">
        <v>28</v>
      </c>
      <c r="R60" s="13">
        <v>23</v>
      </c>
      <c r="S60" s="13">
        <v>19</v>
      </c>
      <c r="T60" s="13">
        <v>28</v>
      </c>
      <c r="U60" s="13">
        <v>24</v>
      </c>
      <c r="V60" s="15">
        <v>12</v>
      </c>
      <c r="W60" s="15">
        <v>19</v>
      </c>
      <c r="X60" s="2">
        <f t="shared" si="95"/>
        <v>5.4005400540054005E-3</v>
      </c>
      <c r="Y60" s="2">
        <f t="shared" si="96"/>
        <v>5.7369814651368053E-3</v>
      </c>
      <c r="Z60" s="2">
        <f t="shared" si="97"/>
        <v>1.0123239436619719E-2</v>
      </c>
      <c r="AA60" s="2">
        <f t="shared" si="98"/>
        <v>1.8787361229718188E-2</v>
      </c>
      <c r="AB60" s="2">
        <f t="shared" si="99"/>
        <v>2.2306397306397305E-2</v>
      </c>
      <c r="AC60" s="2">
        <f t="shared" si="100"/>
        <v>1.7506404782237403E-2</v>
      </c>
      <c r="AD60" s="2">
        <f t="shared" si="101"/>
        <v>1.8711923411662314E-2</v>
      </c>
      <c r="AE60" s="2">
        <f t="shared" si="102"/>
        <v>2.0645161290322581E-2</v>
      </c>
      <c r="AF60" s="2">
        <f t="shared" si="103"/>
        <v>1.7459624618070713E-2</v>
      </c>
      <c r="AG60" s="2">
        <f t="shared" si="104"/>
        <v>1.6733357584576211E-2</v>
      </c>
      <c r="AH60" s="2">
        <f t="shared" si="105"/>
        <v>1.3356164383561644E-2</v>
      </c>
      <c r="AI60" s="2">
        <f t="shared" si="106"/>
        <v>1.2603648424543947E-2</v>
      </c>
      <c r="AJ60" s="2">
        <f t="shared" si="107"/>
        <v>1.2890094979647219E-2</v>
      </c>
      <c r="AK60" s="2">
        <f t="shared" si="108"/>
        <v>1.5171503957783642E-2</v>
      </c>
      <c r="AL60" s="2">
        <f t="shared" si="109"/>
        <v>1.2362178416304711E-2</v>
      </c>
      <c r="AM60" s="2">
        <f t="shared" si="110"/>
        <v>8.5863232137381174E-3</v>
      </c>
      <c r="AN60" s="2">
        <f t="shared" si="111"/>
        <v>6.5770660566199599E-3</v>
      </c>
      <c r="AO60" s="2">
        <f t="shared" si="112"/>
        <v>5.237045203969129E-3</v>
      </c>
      <c r="AP60" s="2">
        <f t="shared" si="113"/>
        <v>7.6231962973046553E-3</v>
      </c>
      <c r="AQ60" s="2">
        <f t="shared" si="114"/>
        <v>6.4602960969044419E-3</v>
      </c>
      <c r="AR60" s="2">
        <f t="shared" si="69"/>
        <v>3.3994334277620396E-3</v>
      </c>
      <c r="AS60" s="2">
        <f t="shared" si="70"/>
        <v>8.7922258213789916E-3</v>
      </c>
      <c r="AT60" s="15">
        <f t="shared" si="115"/>
        <v>1</v>
      </c>
      <c r="AU60" s="15">
        <f t="shared" si="116"/>
        <v>1.0833333333333333</v>
      </c>
      <c r="AV60" s="15">
        <f t="shared" si="117"/>
        <v>1.9166666666666667</v>
      </c>
      <c r="AW60" s="15">
        <f t="shared" si="118"/>
        <v>3.6666666666666665</v>
      </c>
      <c r="AX60" s="15">
        <f t="shared" si="119"/>
        <v>4.416666666666667</v>
      </c>
      <c r="AY60" s="15">
        <f t="shared" si="120"/>
        <v>3.4166666666666665</v>
      </c>
      <c r="AZ60" s="15">
        <f t="shared" si="121"/>
        <v>3.5833333333333335</v>
      </c>
      <c r="BA60" s="15">
        <f t="shared" si="122"/>
        <v>4</v>
      </c>
      <c r="BB60" s="15">
        <f t="shared" si="123"/>
        <v>3.3333333333333335</v>
      </c>
      <c r="BC60" s="15">
        <f t="shared" si="124"/>
        <v>3.8333333333333335</v>
      </c>
      <c r="BD60" s="15">
        <f t="shared" si="125"/>
        <v>3.25</v>
      </c>
      <c r="BE60" s="15">
        <f t="shared" si="126"/>
        <v>3.1666666666666665</v>
      </c>
      <c r="BF60" s="15">
        <f t="shared" si="127"/>
        <v>3.1666666666666665</v>
      </c>
      <c r="BG60" s="15">
        <f t="shared" si="128"/>
        <v>3.8333333333333335</v>
      </c>
      <c r="BH60" s="15">
        <f t="shared" si="129"/>
        <v>3.0833333333333335</v>
      </c>
      <c r="BI60" s="15">
        <f t="shared" si="130"/>
        <v>2.3333333333333335</v>
      </c>
      <c r="BJ60" s="15">
        <f t="shared" si="131"/>
        <v>1.9166666666666667</v>
      </c>
      <c r="BK60" s="15">
        <f t="shared" si="132"/>
        <v>1.5833333333333333</v>
      </c>
      <c r="BL60" s="15">
        <f t="shared" si="133"/>
        <v>2.3333333333333335</v>
      </c>
      <c r="BM60" s="15">
        <f t="shared" si="134"/>
        <v>2</v>
      </c>
      <c r="BN60" s="15">
        <f t="shared" si="135"/>
        <v>1</v>
      </c>
      <c r="BO60" s="15">
        <f t="shared" si="136"/>
        <v>3.1666666666666665</v>
      </c>
      <c r="BP60" s="2">
        <f t="shared" si="137"/>
        <v>6.480648064806481E-2</v>
      </c>
      <c r="BQ60" s="2">
        <f t="shared" si="138"/>
        <v>6.884377758164166E-2</v>
      </c>
      <c r="BR60" s="2">
        <f t="shared" si="139"/>
        <v>0.12147887323943661</v>
      </c>
      <c r="BS60" s="2">
        <f t="shared" si="140"/>
        <v>0.2254483347566183</v>
      </c>
      <c r="BT60" s="2">
        <f t="shared" si="141"/>
        <v>0.26767676767676768</v>
      </c>
      <c r="BU60" s="2">
        <f t="shared" si="142"/>
        <v>0.21007685738684886</v>
      </c>
      <c r="BV60" s="2">
        <f t="shared" si="143"/>
        <v>0.22454308093994779</v>
      </c>
      <c r="BW60" s="2">
        <f t="shared" si="144"/>
        <v>0.24774193548387097</v>
      </c>
      <c r="BX60" s="2">
        <f t="shared" si="145"/>
        <v>0.20951549541684855</v>
      </c>
      <c r="BY60" s="2">
        <f t="shared" si="146"/>
        <v>0.20080029101491451</v>
      </c>
      <c r="BZ60" s="2">
        <f t="shared" si="147"/>
        <v>0.16027397260273971</v>
      </c>
      <c r="CA60" s="2">
        <f t="shared" si="148"/>
        <v>0.15124378109452735</v>
      </c>
      <c r="CB60" s="2">
        <f t="shared" si="149"/>
        <v>0.15468113975576664</v>
      </c>
      <c r="CC60" s="2">
        <f t="shared" si="150"/>
        <v>0.18205804749340371</v>
      </c>
      <c r="CD60" s="2">
        <f t="shared" si="151"/>
        <v>0.14834614099565654</v>
      </c>
      <c r="CE60" s="2">
        <f t="shared" si="152"/>
        <v>0.10303587856485741</v>
      </c>
      <c r="CF60" s="2">
        <f t="shared" si="153"/>
        <v>7.8924792679439512E-2</v>
      </c>
      <c r="CG60" s="2">
        <f t="shared" si="154"/>
        <v>6.2844542447629548E-2</v>
      </c>
      <c r="CH60" s="2">
        <f t="shared" si="155"/>
        <v>9.1478355567655878E-2</v>
      </c>
      <c r="CI60" s="2">
        <f t="shared" si="156"/>
        <v>7.7523553162853295E-2</v>
      </c>
      <c r="CJ60" s="2">
        <f t="shared" si="157"/>
        <v>4.0793201133144476E-2</v>
      </c>
      <c r="CK60" s="2">
        <f t="shared" si="158"/>
        <v>5.2753354928273946E-2</v>
      </c>
      <c r="CL60" s="26">
        <f t="shared" si="159"/>
        <v>2.7579365079365079</v>
      </c>
      <c r="CM60" s="27">
        <f t="shared" si="71"/>
        <v>1.1642516123628445E-2</v>
      </c>
      <c r="CN60" s="27">
        <f t="shared" si="160"/>
        <v>6.533642223768418E-3</v>
      </c>
      <c r="CO60" s="27">
        <f t="shared" si="161"/>
        <v>8.7922258213789899E-3</v>
      </c>
      <c r="CP60" s="27">
        <f t="shared" si="162"/>
        <v>6.6049968539357087E-3</v>
      </c>
      <c r="CQ60" s="17">
        <v>2222</v>
      </c>
      <c r="CR60" s="17">
        <v>2266</v>
      </c>
      <c r="CS60" s="17">
        <v>2272</v>
      </c>
      <c r="CT60">
        <v>2342</v>
      </c>
      <c r="CU60">
        <v>2376</v>
      </c>
      <c r="CV60">
        <v>2342</v>
      </c>
      <c r="CW60">
        <v>2298</v>
      </c>
      <c r="CX60">
        <v>2325</v>
      </c>
      <c r="CY60">
        <v>2291</v>
      </c>
      <c r="CZ60">
        <v>2749</v>
      </c>
      <c r="DA60">
        <v>2920</v>
      </c>
      <c r="DB60">
        <v>3015</v>
      </c>
      <c r="DC60">
        <v>2948</v>
      </c>
      <c r="DD60">
        <v>3032</v>
      </c>
      <c r="DE60">
        <v>2993</v>
      </c>
      <c r="DF60">
        <v>3261</v>
      </c>
      <c r="DG60">
        <v>3497</v>
      </c>
      <c r="DH60">
        <v>3628</v>
      </c>
      <c r="DI60">
        <v>3673</v>
      </c>
      <c r="DJ60">
        <v>3715</v>
      </c>
      <c r="DK60">
        <v>3530</v>
      </c>
      <c r="DL60">
        <v>2161</v>
      </c>
      <c r="DM60">
        <v>357714</v>
      </c>
      <c r="DN60">
        <v>368231</v>
      </c>
      <c r="DO60">
        <v>378062</v>
      </c>
      <c r="DP60">
        <v>386280</v>
      </c>
      <c r="DQ60">
        <v>392696</v>
      </c>
      <c r="DR60">
        <v>400335</v>
      </c>
      <c r="DS60">
        <v>409219</v>
      </c>
      <c r="DT60">
        <v>416184</v>
      </c>
      <c r="DU60">
        <v>419603</v>
      </c>
      <c r="DV60">
        <v>420645</v>
      </c>
      <c r="DW60">
        <v>421438</v>
      </c>
      <c r="DX60">
        <v>422979</v>
      </c>
      <c r="DY60">
        <v>425398</v>
      </c>
      <c r="DZ60">
        <v>428790</v>
      </c>
      <c r="EA60">
        <v>432336</v>
      </c>
      <c r="EB60">
        <v>438606</v>
      </c>
      <c r="EC60">
        <v>444403</v>
      </c>
      <c r="ED60">
        <v>450706</v>
      </c>
      <c r="EE60">
        <v>457028</v>
      </c>
      <c r="EF60">
        <v>463627</v>
      </c>
      <c r="EG60">
        <v>472775</v>
      </c>
      <c r="EH60">
        <v>479435</v>
      </c>
      <c r="EI60" s="29">
        <f t="shared" si="72"/>
        <v>185.16666666666666</v>
      </c>
      <c r="EJ60" s="29">
        <f t="shared" si="73"/>
        <v>188.83333333333334</v>
      </c>
      <c r="EK60" s="29">
        <f t="shared" si="74"/>
        <v>189.33333333333334</v>
      </c>
      <c r="EL60" s="29">
        <f t="shared" si="75"/>
        <v>195.16666666666666</v>
      </c>
      <c r="EM60" s="29">
        <f t="shared" si="76"/>
        <v>198</v>
      </c>
      <c r="EN60" s="29">
        <f t="shared" si="77"/>
        <v>195.16666666666666</v>
      </c>
      <c r="EO60" s="29">
        <f t="shared" si="78"/>
        <v>191.5</v>
      </c>
      <c r="EP60" s="29">
        <f t="shared" si="79"/>
        <v>193.75</v>
      </c>
      <c r="EQ60" s="29">
        <f t="shared" si="80"/>
        <v>190.91666666666666</v>
      </c>
      <c r="ER60" s="29">
        <f t="shared" si="81"/>
        <v>229.08333333333334</v>
      </c>
      <c r="ES60" s="29">
        <f t="shared" si="82"/>
        <v>243.33333333333334</v>
      </c>
      <c r="ET60" s="29">
        <f t="shared" si="83"/>
        <v>251.25</v>
      </c>
      <c r="EU60" s="29">
        <f t="shared" si="84"/>
        <v>245.66666666666666</v>
      </c>
      <c r="EV60" s="29">
        <f t="shared" si="85"/>
        <v>252.66666666666666</v>
      </c>
      <c r="EW60" s="29">
        <f t="shared" si="86"/>
        <v>249.41666666666666</v>
      </c>
      <c r="EX60" s="29">
        <f t="shared" si="87"/>
        <v>271.75</v>
      </c>
      <c r="EY60" s="29">
        <f t="shared" si="88"/>
        <v>291.41666666666669</v>
      </c>
      <c r="EZ60" s="29">
        <f t="shared" si="89"/>
        <v>302.33333333333331</v>
      </c>
      <c r="FA60" s="29">
        <f t="shared" si="90"/>
        <v>306.08333333333331</v>
      </c>
      <c r="FB60" s="29">
        <f t="shared" si="91"/>
        <v>309.58333333333331</v>
      </c>
      <c r="FC60" s="29">
        <f t="shared" si="92"/>
        <v>294.16666666666669</v>
      </c>
      <c r="FD60" s="29">
        <f t="shared" si="93"/>
        <v>360.16666666666669</v>
      </c>
      <c r="FE60" s="29">
        <f t="shared" si="94"/>
        <v>236.88492063492063</v>
      </c>
      <c r="FF60">
        <v>0</v>
      </c>
    </row>
    <row r="61" spans="1:162" x14ac:dyDescent="0.25">
      <c r="A61" s="17" t="s">
        <v>756</v>
      </c>
      <c r="B61" s="13">
        <v>3</v>
      </c>
      <c r="C61" s="13">
        <v>5</v>
      </c>
      <c r="D61" s="13">
        <v>0</v>
      </c>
      <c r="E61" s="13">
        <v>6</v>
      </c>
      <c r="F61" s="13">
        <v>7</v>
      </c>
      <c r="G61" s="13">
        <v>6</v>
      </c>
      <c r="H61" s="13">
        <v>7</v>
      </c>
      <c r="I61" s="13">
        <v>8</v>
      </c>
      <c r="J61" s="13">
        <v>6</v>
      </c>
      <c r="K61" s="13">
        <v>18</v>
      </c>
      <c r="L61" s="13">
        <v>19</v>
      </c>
      <c r="M61" s="13">
        <v>15</v>
      </c>
      <c r="N61" s="13">
        <v>29</v>
      </c>
      <c r="O61" s="13">
        <v>22</v>
      </c>
      <c r="P61" s="13">
        <v>11</v>
      </c>
      <c r="Q61" s="13">
        <v>7</v>
      </c>
      <c r="R61" s="13">
        <v>9</v>
      </c>
      <c r="S61" s="13">
        <v>7</v>
      </c>
      <c r="T61" s="13">
        <v>4</v>
      </c>
      <c r="U61" s="13">
        <v>5</v>
      </c>
      <c r="V61" s="15">
        <v>4</v>
      </c>
      <c r="W61" s="15">
        <v>7</v>
      </c>
      <c r="X61" s="2">
        <f t="shared" si="95"/>
        <v>1.1152416356877323E-2</v>
      </c>
      <c r="Y61" s="2">
        <f t="shared" si="96"/>
        <v>1.5772870662460567E-2</v>
      </c>
      <c r="Z61" s="2">
        <f t="shared" si="97"/>
        <v>0</v>
      </c>
      <c r="AA61" s="2">
        <f t="shared" si="98"/>
        <v>1.3856812933025405E-2</v>
      </c>
      <c r="AB61" s="2">
        <f t="shared" si="99"/>
        <v>1.1111111111111112E-2</v>
      </c>
      <c r="AC61" s="2">
        <f t="shared" si="100"/>
        <v>7.9681274900398405E-3</v>
      </c>
      <c r="AD61" s="2">
        <f t="shared" si="101"/>
        <v>8.5784313725490204E-3</v>
      </c>
      <c r="AE61" s="2">
        <f t="shared" si="102"/>
        <v>8.9086859688195987E-3</v>
      </c>
      <c r="AF61" s="2">
        <f t="shared" si="103"/>
        <v>6.4034151547491995E-3</v>
      </c>
      <c r="AG61" s="2">
        <f t="shared" si="104"/>
        <v>1.7077798861480076E-2</v>
      </c>
      <c r="AH61" s="2">
        <f t="shared" si="105"/>
        <v>1.5573770491803279E-2</v>
      </c>
      <c r="AI61" s="2">
        <f t="shared" si="106"/>
        <v>1.098901098901099E-2</v>
      </c>
      <c r="AJ61" s="2">
        <f t="shared" si="107"/>
        <v>2.0611229566453448E-2</v>
      </c>
      <c r="AK61" s="2">
        <f t="shared" si="108"/>
        <v>1.414790996784566E-2</v>
      </c>
      <c r="AL61" s="2">
        <f t="shared" si="109"/>
        <v>6.5359477124183009E-3</v>
      </c>
      <c r="AM61" s="2">
        <f t="shared" si="110"/>
        <v>3.8888888888888888E-3</v>
      </c>
      <c r="AN61" s="2">
        <f t="shared" si="111"/>
        <v>4.4798407167745144E-3</v>
      </c>
      <c r="AO61" s="2">
        <f t="shared" si="112"/>
        <v>3.3492822966507177E-3</v>
      </c>
      <c r="AP61" s="2">
        <f t="shared" si="113"/>
        <v>1.8984337921214998E-3</v>
      </c>
      <c r="AQ61" s="2">
        <f t="shared" si="114"/>
        <v>2.3877745940783192E-3</v>
      </c>
      <c r="AR61" s="2">
        <f t="shared" si="69"/>
        <v>1.7969451931716084E-3</v>
      </c>
      <c r="AS61" s="2">
        <f t="shared" si="70"/>
        <v>4.8010973936899867E-3</v>
      </c>
      <c r="AT61" s="15">
        <f t="shared" si="115"/>
        <v>0.25</v>
      </c>
      <c r="AU61" s="15">
        <f t="shared" si="116"/>
        <v>0.41666666666666669</v>
      </c>
      <c r="AV61" s="15">
        <f t="shared" si="117"/>
        <v>0</v>
      </c>
      <c r="AW61" s="15">
        <f t="shared" si="118"/>
        <v>0.5</v>
      </c>
      <c r="AX61" s="15">
        <f t="shared" si="119"/>
        <v>0.58333333333333337</v>
      </c>
      <c r="AY61" s="15">
        <f t="shared" si="120"/>
        <v>0.5</v>
      </c>
      <c r="AZ61" s="15">
        <f t="shared" si="121"/>
        <v>0.58333333333333337</v>
      </c>
      <c r="BA61" s="15">
        <f t="shared" si="122"/>
        <v>0.66666666666666663</v>
      </c>
      <c r="BB61" s="15">
        <f t="shared" si="123"/>
        <v>0.5</v>
      </c>
      <c r="BC61" s="15">
        <f t="shared" si="124"/>
        <v>1.5</v>
      </c>
      <c r="BD61" s="15">
        <f t="shared" si="125"/>
        <v>1.5833333333333333</v>
      </c>
      <c r="BE61" s="15">
        <f t="shared" si="126"/>
        <v>1.25</v>
      </c>
      <c r="BF61" s="15">
        <f t="shared" si="127"/>
        <v>2.4166666666666665</v>
      </c>
      <c r="BG61" s="15">
        <f t="shared" si="128"/>
        <v>1.8333333333333333</v>
      </c>
      <c r="BH61" s="15">
        <f t="shared" si="129"/>
        <v>0.91666666666666663</v>
      </c>
      <c r="BI61" s="15">
        <f t="shared" si="130"/>
        <v>0.58333333333333337</v>
      </c>
      <c r="BJ61" s="15">
        <f t="shared" si="131"/>
        <v>0.75</v>
      </c>
      <c r="BK61" s="15">
        <f t="shared" si="132"/>
        <v>0.58333333333333337</v>
      </c>
      <c r="BL61" s="15">
        <f t="shared" si="133"/>
        <v>0.33333333333333331</v>
      </c>
      <c r="BM61" s="15">
        <f t="shared" si="134"/>
        <v>0.41666666666666669</v>
      </c>
      <c r="BN61" s="15">
        <f t="shared" si="135"/>
        <v>0.33333333333333331</v>
      </c>
      <c r="BO61" s="15">
        <f t="shared" si="136"/>
        <v>1.1666666666666667</v>
      </c>
      <c r="BP61" s="2">
        <f t="shared" si="137"/>
        <v>0.13382899628252787</v>
      </c>
      <c r="BQ61" s="2">
        <f t="shared" si="138"/>
        <v>0.1892744479495268</v>
      </c>
      <c r="BR61" s="2">
        <f t="shared" si="139"/>
        <v>0</v>
      </c>
      <c r="BS61" s="2">
        <f t="shared" si="140"/>
        <v>0.16628175519630484</v>
      </c>
      <c r="BT61" s="2">
        <f t="shared" si="141"/>
        <v>0.13333333333333333</v>
      </c>
      <c r="BU61" s="2">
        <f t="shared" si="142"/>
        <v>9.5617529880478086E-2</v>
      </c>
      <c r="BV61" s="2">
        <f t="shared" si="143"/>
        <v>0.10294117647058823</v>
      </c>
      <c r="BW61" s="2">
        <f t="shared" si="144"/>
        <v>0.10690423162583519</v>
      </c>
      <c r="BX61" s="2">
        <f t="shared" si="145"/>
        <v>7.6840981856990398E-2</v>
      </c>
      <c r="BY61" s="2">
        <f t="shared" si="146"/>
        <v>0.20493358633776093</v>
      </c>
      <c r="BZ61" s="2">
        <f t="shared" si="147"/>
        <v>0.18688524590163932</v>
      </c>
      <c r="CA61" s="2">
        <f t="shared" si="148"/>
        <v>0.13186813186813187</v>
      </c>
      <c r="CB61" s="2">
        <f t="shared" si="149"/>
        <v>0.24733475479744135</v>
      </c>
      <c r="CC61" s="2">
        <f t="shared" si="150"/>
        <v>0.1697749196141479</v>
      </c>
      <c r="CD61" s="2">
        <f t="shared" si="151"/>
        <v>7.8431372549019607E-2</v>
      </c>
      <c r="CE61" s="2">
        <f t="shared" si="152"/>
        <v>4.6666666666666669E-2</v>
      </c>
      <c r="CF61" s="2">
        <f t="shared" si="153"/>
        <v>5.3758088601294177E-2</v>
      </c>
      <c r="CG61" s="2">
        <f t="shared" si="154"/>
        <v>4.0191387559808611E-2</v>
      </c>
      <c r="CH61" s="2">
        <f t="shared" si="155"/>
        <v>2.2781205505457997E-2</v>
      </c>
      <c r="CI61" s="2">
        <f t="shared" si="156"/>
        <v>2.865329512893983E-2</v>
      </c>
      <c r="CJ61" s="2">
        <f t="shared" si="157"/>
        <v>2.15633423180593E-2</v>
      </c>
      <c r="CK61" s="2">
        <f t="shared" si="158"/>
        <v>2.8806584362139918E-2</v>
      </c>
      <c r="CL61" s="26">
        <f t="shared" si="159"/>
        <v>0.7857142857142857</v>
      </c>
      <c r="CM61" s="27">
        <f t="shared" si="71"/>
        <v>7.620660457239626E-3</v>
      </c>
      <c r="CN61" s="27">
        <f t="shared" si="160"/>
        <v>8.5506638848506823E-3</v>
      </c>
      <c r="CO61" s="27">
        <f t="shared" si="161"/>
        <v>4.8010973936899867E-3</v>
      </c>
      <c r="CP61" s="27">
        <f t="shared" si="162"/>
        <v>8.6453694166351725E-3</v>
      </c>
      <c r="CQ61" s="17">
        <v>269</v>
      </c>
      <c r="CR61" s="17">
        <v>317</v>
      </c>
      <c r="CS61" s="17">
        <v>319</v>
      </c>
      <c r="CT61">
        <v>433</v>
      </c>
      <c r="CU61">
        <v>630</v>
      </c>
      <c r="CV61">
        <v>753</v>
      </c>
      <c r="CW61">
        <v>816</v>
      </c>
      <c r="CX61">
        <v>898</v>
      </c>
      <c r="CY61">
        <v>937</v>
      </c>
      <c r="CZ61">
        <v>1054</v>
      </c>
      <c r="DA61">
        <v>1220</v>
      </c>
      <c r="DB61">
        <v>1365</v>
      </c>
      <c r="DC61">
        <v>1407</v>
      </c>
      <c r="DD61">
        <v>1555</v>
      </c>
      <c r="DE61">
        <v>1683</v>
      </c>
      <c r="DF61">
        <v>1800</v>
      </c>
      <c r="DG61">
        <v>2009</v>
      </c>
      <c r="DH61">
        <v>2090</v>
      </c>
      <c r="DI61">
        <v>2107</v>
      </c>
      <c r="DJ61">
        <v>2094</v>
      </c>
      <c r="DK61">
        <v>2226</v>
      </c>
      <c r="DL61">
        <v>1458</v>
      </c>
      <c r="DM61">
        <v>50539</v>
      </c>
      <c r="DN61">
        <v>54203</v>
      </c>
      <c r="DO61">
        <v>56592</v>
      </c>
      <c r="DP61">
        <v>59799</v>
      </c>
      <c r="DQ61">
        <v>61727</v>
      </c>
      <c r="DR61">
        <v>64926</v>
      </c>
      <c r="DS61">
        <v>70846</v>
      </c>
      <c r="DT61">
        <v>77858</v>
      </c>
      <c r="DU61">
        <v>83492</v>
      </c>
      <c r="DV61">
        <v>87432</v>
      </c>
      <c r="DW61">
        <v>90977</v>
      </c>
      <c r="DX61">
        <v>94234</v>
      </c>
      <c r="DY61">
        <v>97440</v>
      </c>
      <c r="DZ61">
        <v>101273</v>
      </c>
      <c r="EA61">
        <v>106591</v>
      </c>
      <c r="EB61">
        <v>112466</v>
      </c>
      <c r="EC61">
        <v>116440</v>
      </c>
      <c r="ED61">
        <v>119433</v>
      </c>
      <c r="EE61">
        <v>123928</v>
      </c>
      <c r="EF61">
        <v>125779</v>
      </c>
      <c r="EG61">
        <v>130642</v>
      </c>
      <c r="EH61">
        <v>134947</v>
      </c>
      <c r="EI61" s="29">
        <f t="shared" si="72"/>
        <v>22.416666666666668</v>
      </c>
      <c r="EJ61" s="29">
        <f t="shared" si="73"/>
        <v>26.416666666666668</v>
      </c>
      <c r="EK61" s="29">
        <f t="shared" si="74"/>
        <v>26.583333333333332</v>
      </c>
      <c r="EL61" s="29">
        <f t="shared" si="75"/>
        <v>36.083333333333336</v>
      </c>
      <c r="EM61" s="29">
        <f t="shared" si="76"/>
        <v>52.5</v>
      </c>
      <c r="EN61" s="29">
        <f t="shared" si="77"/>
        <v>62.75</v>
      </c>
      <c r="EO61" s="29">
        <f t="shared" si="78"/>
        <v>68</v>
      </c>
      <c r="EP61" s="29">
        <f t="shared" si="79"/>
        <v>74.833333333333329</v>
      </c>
      <c r="EQ61" s="29">
        <f t="shared" si="80"/>
        <v>78.083333333333329</v>
      </c>
      <c r="ER61" s="29">
        <f t="shared" si="81"/>
        <v>87.833333333333329</v>
      </c>
      <c r="ES61" s="29">
        <f t="shared" si="82"/>
        <v>101.66666666666667</v>
      </c>
      <c r="ET61" s="29">
        <f t="shared" si="83"/>
        <v>113.75</v>
      </c>
      <c r="EU61" s="29">
        <f t="shared" si="84"/>
        <v>117.25</v>
      </c>
      <c r="EV61" s="29">
        <f t="shared" si="85"/>
        <v>129.58333333333334</v>
      </c>
      <c r="EW61" s="29">
        <f t="shared" si="86"/>
        <v>140.25</v>
      </c>
      <c r="EX61" s="29">
        <f t="shared" si="87"/>
        <v>150</v>
      </c>
      <c r="EY61" s="29">
        <f t="shared" si="88"/>
        <v>167.41666666666666</v>
      </c>
      <c r="EZ61" s="29">
        <f t="shared" si="89"/>
        <v>174.16666666666666</v>
      </c>
      <c r="FA61" s="29">
        <f t="shared" si="90"/>
        <v>175.58333333333334</v>
      </c>
      <c r="FB61" s="29">
        <f t="shared" si="91"/>
        <v>174.5</v>
      </c>
      <c r="FC61" s="29">
        <f t="shared" si="92"/>
        <v>185.5</v>
      </c>
      <c r="FD61" s="29">
        <f t="shared" si="93"/>
        <v>243</v>
      </c>
      <c r="FE61" s="29">
        <f t="shared" si="94"/>
        <v>103.10317460317459</v>
      </c>
      <c r="FF61">
        <v>108</v>
      </c>
    </row>
    <row r="62" spans="1:162" x14ac:dyDescent="0.25">
      <c r="A62" s="17" t="s">
        <v>757</v>
      </c>
      <c r="B62" s="13">
        <v>0</v>
      </c>
      <c r="C62" s="13">
        <v>0</v>
      </c>
      <c r="D62" s="13">
        <v>2</v>
      </c>
      <c r="E62" s="13">
        <v>2</v>
      </c>
      <c r="F62" s="13">
        <v>5</v>
      </c>
      <c r="G62" s="13">
        <v>1</v>
      </c>
      <c r="H62" s="13">
        <v>0</v>
      </c>
      <c r="I62" s="13">
        <v>0</v>
      </c>
      <c r="J62" s="13">
        <v>1</v>
      </c>
      <c r="K62" s="13">
        <v>5</v>
      </c>
      <c r="L62" s="13">
        <v>3</v>
      </c>
      <c r="M62" s="13">
        <v>3</v>
      </c>
      <c r="N62" s="13">
        <v>3</v>
      </c>
      <c r="O62" s="13">
        <v>0</v>
      </c>
      <c r="P62" s="13">
        <v>5</v>
      </c>
      <c r="Q62" s="13">
        <v>6</v>
      </c>
      <c r="R62" s="13">
        <v>6</v>
      </c>
      <c r="S62" s="13">
        <v>6</v>
      </c>
      <c r="T62" s="13">
        <v>2</v>
      </c>
      <c r="U62" s="13">
        <v>3</v>
      </c>
      <c r="V62" s="15">
        <v>6</v>
      </c>
      <c r="W62" s="15">
        <v>5</v>
      </c>
      <c r="X62" s="2">
        <f t="shared" si="95"/>
        <v>0</v>
      </c>
      <c r="Y62" s="2">
        <f t="shared" si="96"/>
        <v>0</v>
      </c>
      <c r="Z62" s="2">
        <f t="shared" si="97"/>
        <v>6.4724919093851136E-3</v>
      </c>
      <c r="AA62" s="2">
        <f t="shared" si="98"/>
        <v>5.8997050147492625E-3</v>
      </c>
      <c r="AB62" s="2">
        <f t="shared" si="99"/>
        <v>1.7301038062283738E-2</v>
      </c>
      <c r="AC62" s="2">
        <f t="shared" si="100"/>
        <v>3.1152647975077881E-3</v>
      </c>
      <c r="AD62" s="2">
        <f t="shared" si="101"/>
        <v>0</v>
      </c>
      <c r="AE62" s="2">
        <f t="shared" si="102"/>
        <v>0</v>
      </c>
      <c r="AF62" s="2">
        <f t="shared" si="103"/>
        <v>3.3783783783783786E-3</v>
      </c>
      <c r="AG62" s="2">
        <f t="shared" si="104"/>
        <v>1.6778523489932886E-2</v>
      </c>
      <c r="AH62" s="2">
        <f t="shared" si="105"/>
        <v>1.1111111111111112E-2</v>
      </c>
      <c r="AI62" s="2">
        <f t="shared" si="106"/>
        <v>1.1235955056179775E-2</v>
      </c>
      <c r="AJ62" s="2">
        <f t="shared" si="107"/>
        <v>9.6153846153846159E-3</v>
      </c>
      <c r="AK62" s="2">
        <f t="shared" si="108"/>
        <v>0</v>
      </c>
      <c r="AL62" s="2">
        <f t="shared" si="109"/>
        <v>1.6447368421052631E-2</v>
      </c>
      <c r="AM62" s="2">
        <f t="shared" si="110"/>
        <v>1.7751479289940829E-2</v>
      </c>
      <c r="AN62" s="2">
        <f t="shared" si="111"/>
        <v>1.8633540372670808E-2</v>
      </c>
      <c r="AO62" s="2">
        <f t="shared" si="112"/>
        <v>1.8749999999999999E-2</v>
      </c>
      <c r="AP62" s="2">
        <f t="shared" si="113"/>
        <v>5.8309037900874635E-3</v>
      </c>
      <c r="AQ62" s="2">
        <f t="shared" si="114"/>
        <v>8.9285714285714281E-3</v>
      </c>
      <c r="AR62" s="2">
        <f t="shared" si="69"/>
        <v>1.8018018018018018E-2</v>
      </c>
      <c r="AS62" s="2">
        <f t="shared" si="70"/>
        <v>2.3923444976076555E-2</v>
      </c>
      <c r="AT62" s="15">
        <f t="shared" si="115"/>
        <v>0</v>
      </c>
      <c r="AU62" s="15">
        <f t="shared" si="116"/>
        <v>0</v>
      </c>
      <c r="AV62" s="15">
        <f t="shared" si="117"/>
        <v>0.16666666666666666</v>
      </c>
      <c r="AW62" s="15">
        <f t="shared" si="118"/>
        <v>0.16666666666666666</v>
      </c>
      <c r="AX62" s="15">
        <f t="shared" si="119"/>
        <v>0.41666666666666669</v>
      </c>
      <c r="AY62" s="15">
        <f t="shared" si="120"/>
        <v>8.3333333333333329E-2</v>
      </c>
      <c r="AZ62" s="15">
        <f t="shared" si="121"/>
        <v>0</v>
      </c>
      <c r="BA62" s="15">
        <f t="shared" si="122"/>
        <v>0</v>
      </c>
      <c r="BB62" s="15">
        <f t="shared" si="123"/>
        <v>8.3333333333333329E-2</v>
      </c>
      <c r="BC62" s="15">
        <f t="shared" si="124"/>
        <v>0.41666666666666669</v>
      </c>
      <c r="BD62" s="15">
        <f t="shared" si="125"/>
        <v>0.25</v>
      </c>
      <c r="BE62" s="15">
        <f t="shared" si="126"/>
        <v>0.25</v>
      </c>
      <c r="BF62" s="15">
        <f t="shared" si="127"/>
        <v>0.25</v>
      </c>
      <c r="BG62" s="15">
        <f t="shared" si="128"/>
        <v>0</v>
      </c>
      <c r="BH62" s="15">
        <f t="shared" si="129"/>
        <v>0.41666666666666669</v>
      </c>
      <c r="BI62" s="15">
        <f t="shared" si="130"/>
        <v>0.5</v>
      </c>
      <c r="BJ62" s="15">
        <f t="shared" si="131"/>
        <v>0.5</v>
      </c>
      <c r="BK62" s="15">
        <f t="shared" si="132"/>
        <v>0.5</v>
      </c>
      <c r="BL62" s="15">
        <f t="shared" si="133"/>
        <v>0.16666666666666666</v>
      </c>
      <c r="BM62" s="15">
        <f t="shared" si="134"/>
        <v>0.25</v>
      </c>
      <c r="BN62" s="15">
        <f t="shared" si="135"/>
        <v>0.5</v>
      </c>
      <c r="BO62" s="15">
        <f t="shared" si="136"/>
        <v>0.83333333333333337</v>
      </c>
      <c r="BP62" s="2">
        <f t="shared" si="137"/>
        <v>0</v>
      </c>
      <c r="BQ62" s="2">
        <f t="shared" si="138"/>
        <v>0</v>
      </c>
      <c r="BR62" s="2">
        <f t="shared" si="139"/>
        <v>7.7669902912621352E-2</v>
      </c>
      <c r="BS62" s="2">
        <f t="shared" si="140"/>
        <v>7.0796460176991149E-2</v>
      </c>
      <c r="BT62" s="2">
        <f t="shared" si="141"/>
        <v>0.20761245674740486</v>
      </c>
      <c r="BU62" s="2">
        <f t="shared" si="142"/>
        <v>3.7383177570093455E-2</v>
      </c>
      <c r="BV62" s="2">
        <f t="shared" si="143"/>
        <v>0</v>
      </c>
      <c r="BW62" s="2">
        <f t="shared" si="144"/>
        <v>0</v>
      </c>
      <c r="BX62" s="2">
        <f t="shared" si="145"/>
        <v>4.0540540540540536E-2</v>
      </c>
      <c r="BY62" s="2">
        <f t="shared" si="146"/>
        <v>0.20134228187919465</v>
      </c>
      <c r="BZ62" s="2">
        <f t="shared" si="147"/>
        <v>0.13333333333333333</v>
      </c>
      <c r="CA62" s="2">
        <f t="shared" si="148"/>
        <v>0.1348314606741573</v>
      </c>
      <c r="CB62" s="2">
        <f t="shared" si="149"/>
        <v>0.11538461538461539</v>
      </c>
      <c r="CC62" s="2">
        <f t="shared" si="150"/>
        <v>0</v>
      </c>
      <c r="CD62" s="2">
        <f t="shared" si="151"/>
        <v>0.19736842105263158</v>
      </c>
      <c r="CE62" s="2">
        <f t="shared" si="152"/>
        <v>0.21301775147928992</v>
      </c>
      <c r="CF62" s="2">
        <f t="shared" si="153"/>
        <v>0.2236024844720497</v>
      </c>
      <c r="CG62" s="2">
        <f t="shared" si="154"/>
        <v>0.22499999999999998</v>
      </c>
      <c r="CH62" s="2">
        <f t="shared" si="155"/>
        <v>6.9970845481049565E-2</v>
      </c>
      <c r="CI62" s="2">
        <f t="shared" si="156"/>
        <v>0.10714285714285714</v>
      </c>
      <c r="CJ62" s="2">
        <f t="shared" si="157"/>
        <v>0.21621621621621623</v>
      </c>
      <c r="CK62" s="2">
        <f t="shared" si="158"/>
        <v>0.14354066985645933</v>
      </c>
      <c r="CL62" s="26">
        <f t="shared" si="159"/>
        <v>0.2341269841269841</v>
      </c>
      <c r="CM62" s="27">
        <f t="shared" si="71"/>
        <v>9.002136100091547E-3</v>
      </c>
      <c r="CN62" s="27">
        <f t="shared" si="160"/>
        <v>5.7024232680519208E-3</v>
      </c>
      <c r="CO62" s="27">
        <f t="shared" si="161"/>
        <v>2.3923444976076555E-2</v>
      </c>
      <c r="CP62" s="27">
        <f t="shared" si="162"/>
        <v>1.8082921042733558E-2</v>
      </c>
      <c r="CQ62" s="17">
        <v>279</v>
      </c>
      <c r="CR62" s="17">
        <v>318</v>
      </c>
      <c r="CS62" s="17">
        <v>309</v>
      </c>
      <c r="CT62">
        <v>339</v>
      </c>
      <c r="CU62">
        <v>289</v>
      </c>
      <c r="CV62">
        <v>321</v>
      </c>
      <c r="CW62">
        <v>351</v>
      </c>
      <c r="CX62">
        <v>286</v>
      </c>
      <c r="CY62">
        <v>296</v>
      </c>
      <c r="CZ62">
        <v>298</v>
      </c>
      <c r="DA62">
        <v>270</v>
      </c>
      <c r="DB62">
        <v>267</v>
      </c>
      <c r="DC62">
        <v>312</v>
      </c>
      <c r="DD62">
        <v>323</v>
      </c>
      <c r="DE62">
        <v>304</v>
      </c>
      <c r="DF62">
        <v>338</v>
      </c>
      <c r="DG62">
        <v>322</v>
      </c>
      <c r="DH62">
        <v>320</v>
      </c>
      <c r="DI62">
        <v>343</v>
      </c>
      <c r="DJ62">
        <v>336</v>
      </c>
      <c r="DK62">
        <v>333</v>
      </c>
      <c r="DL62">
        <v>209</v>
      </c>
      <c r="DM62">
        <v>34226</v>
      </c>
      <c r="DN62">
        <v>35091</v>
      </c>
      <c r="DO62">
        <v>35755</v>
      </c>
      <c r="DP62">
        <v>36170</v>
      </c>
      <c r="DQ62">
        <v>36804</v>
      </c>
      <c r="DR62">
        <v>37536</v>
      </c>
      <c r="DS62">
        <v>38442</v>
      </c>
      <c r="DT62">
        <v>39325</v>
      </c>
      <c r="DU62">
        <v>40369</v>
      </c>
      <c r="DV62">
        <v>41047</v>
      </c>
      <c r="DW62">
        <v>41118</v>
      </c>
      <c r="DX62">
        <v>41883</v>
      </c>
      <c r="DY62">
        <v>43489</v>
      </c>
      <c r="DZ62">
        <v>43818</v>
      </c>
      <c r="EA62">
        <v>43923</v>
      </c>
      <c r="EB62">
        <v>44263</v>
      </c>
      <c r="EC62">
        <v>44449</v>
      </c>
      <c r="ED62">
        <v>44340</v>
      </c>
      <c r="EE62">
        <v>44527</v>
      </c>
      <c r="EF62">
        <v>45123</v>
      </c>
      <c r="EG62">
        <v>45482</v>
      </c>
      <c r="EH62">
        <v>46084</v>
      </c>
      <c r="EI62" s="29">
        <f t="shared" si="72"/>
        <v>23.25</v>
      </c>
      <c r="EJ62" s="29">
        <f t="shared" si="73"/>
        <v>26.5</v>
      </c>
      <c r="EK62" s="29">
        <f t="shared" si="74"/>
        <v>25.75</v>
      </c>
      <c r="EL62" s="29">
        <f t="shared" si="75"/>
        <v>28.25</v>
      </c>
      <c r="EM62" s="29">
        <f t="shared" si="76"/>
        <v>24.083333333333332</v>
      </c>
      <c r="EN62" s="29">
        <f t="shared" si="77"/>
        <v>26.75</v>
      </c>
      <c r="EO62" s="29">
        <f t="shared" si="78"/>
        <v>29.25</v>
      </c>
      <c r="EP62" s="29">
        <f t="shared" si="79"/>
        <v>23.833333333333332</v>
      </c>
      <c r="EQ62" s="29">
        <f t="shared" si="80"/>
        <v>24.666666666666668</v>
      </c>
      <c r="ER62" s="29">
        <f t="shared" si="81"/>
        <v>24.833333333333332</v>
      </c>
      <c r="ES62" s="29">
        <f t="shared" si="82"/>
        <v>22.5</v>
      </c>
      <c r="ET62" s="29">
        <f t="shared" si="83"/>
        <v>22.25</v>
      </c>
      <c r="EU62" s="29">
        <f t="shared" si="84"/>
        <v>26</v>
      </c>
      <c r="EV62" s="29">
        <f t="shared" si="85"/>
        <v>26.916666666666668</v>
      </c>
      <c r="EW62" s="29">
        <f t="shared" si="86"/>
        <v>25.333333333333332</v>
      </c>
      <c r="EX62" s="29">
        <f t="shared" si="87"/>
        <v>28.166666666666668</v>
      </c>
      <c r="EY62" s="29">
        <f t="shared" si="88"/>
        <v>26.833333333333332</v>
      </c>
      <c r="EZ62" s="29">
        <f t="shared" si="89"/>
        <v>26.666666666666668</v>
      </c>
      <c r="FA62" s="29">
        <f t="shared" si="90"/>
        <v>28.583333333333332</v>
      </c>
      <c r="FB62" s="29">
        <f t="shared" si="91"/>
        <v>28</v>
      </c>
      <c r="FC62" s="29">
        <f t="shared" si="92"/>
        <v>27.75</v>
      </c>
      <c r="FD62" s="29">
        <f t="shared" si="93"/>
        <v>34.833333333333336</v>
      </c>
      <c r="FE62" s="29">
        <f t="shared" si="94"/>
        <v>26.007936507936506</v>
      </c>
      <c r="FF62">
        <v>0</v>
      </c>
    </row>
    <row r="63" spans="1:162" x14ac:dyDescent="0.25">
      <c r="A63" s="17" t="s">
        <v>758</v>
      </c>
      <c r="B63" s="13">
        <v>3</v>
      </c>
      <c r="C63" s="13">
        <v>8</v>
      </c>
      <c r="D63" s="13">
        <v>3</v>
      </c>
      <c r="E63" s="13">
        <v>2</v>
      </c>
      <c r="F63" s="13">
        <v>2</v>
      </c>
      <c r="G63" s="13">
        <v>1</v>
      </c>
      <c r="H63" s="13">
        <v>1</v>
      </c>
      <c r="I63" s="13">
        <v>0</v>
      </c>
      <c r="J63" s="13">
        <v>2</v>
      </c>
      <c r="K63" s="13">
        <v>1</v>
      </c>
      <c r="L63" s="13">
        <v>2</v>
      </c>
      <c r="M63" s="13">
        <v>2</v>
      </c>
      <c r="N63" s="13">
        <v>1</v>
      </c>
      <c r="O63" s="13">
        <v>1</v>
      </c>
      <c r="P63" s="13">
        <v>1</v>
      </c>
      <c r="Q63" s="13">
        <v>2</v>
      </c>
      <c r="R63" s="13">
        <v>2</v>
      </c>
      <c r="S63" s="13">
        <v>0</v>
      </c>
      <c r="T63" s="13">
        <v>1</v>
      </c>
      <c r="U63" s="13">
        <v>2</v>
      </c>
      <c r="V63" s="15">
        <v>3</v>
      </c>
      <c r="W63" s="15">
        <v>0</v>
      </c>
      <c r="X63" s="2">
        <f t="shared" si="95"/>
        <v>1.7857142857142856E-2</v>
      </c>
      <c r="Y63" s="2">
        <f t="shared" si="96"/>
        <v>4.2553191489361701E-2</v>
      </c>
      <c r="Z63" s="2">
        <f t="shared" si="97"/>
        <v>1.8404907975460124E-2</v>
      </c>
      <c r="AA63" s="2">
        <f t="shared" si="98"/>
        <v>1.2903225806451613E-2</v>
      </c>
      <c r="AB63" s="2">
        <f t="shared" si="99"/>
        <v>1.2195121951219513E-2</v>
      </c>
      <c r="AC63" s="2">
        <f t="shared" si="100"/>
        <v>6.5789473684210523E-3</v>
      </c>
      <c r="AD63" s="2">
        <f t="shared" si="101"/>
        <v>7.1942446043165471E-3</v>
      </c>
      <c r="AE63" s="2">
        <f t="shared" si="102"/>
        <v>0</v>
      </c>
      <c r="AF63" s="2">
        <f t="shared" si="103"/>
        <v>9.7560975609756097E-3</v>
      </c>
      <c r="AG63" s="2">
        <f t="shared" si="104"/>
        <v>5.2910052910052907E-3</v>
      </c>
      <c r="AH63" s="2">
        <f t="shared" si="105"/>
        <v>1.1428571428571429E-2</v>
      </c>
      <c r="AI63" s="2">
        <f t="shared" si="106"/>
        <v>1.2121212121212121E-2</v>
      </c>
      <c r="AJ63" s="2">
        <f t="shared" si="107"/>
        <v>6.7114093959731542E-3</v>
      </c>
      <c r="AK63" s="2">
        <f t="shared" si="108"/>
        <v>5.5248618784530384E-3</v>
      </c>
      <c r="AL63" s="2">
        <f t="shared" si="109"/>
        <v>6.5359477124183009E-3</v>
      </c>
      <c r="AM63" s="2">
        <f t="shared" si="110"/>
        <v>1.1494252873563218E-2</v>
      </c>
      <c r="AN63" s="2">
        <f t="shared" si="111"/>
        <v>1.0256410256410256E-2</v>
      </c>
      <c r="AO63" s="2">
        <f t="shared" si="112"/>
        <v>0</v>
      </c>
      <c r="AP63" s="2">
        <f t="shared" si="113"/>
        <v>6.024096385542169E-3</v>
      </c>
      <c r="AQ63" s="2">
        <f t="shared" si="114"/>
        <v>1.0638297872340425E-2</v>
      </c>
      <c r="AR63" s="2">
        <f t="shared" si="69"/>
        <v>1.8181818181818181E-2</v>
      </c>
      <c r="AS63" s="2">
        <f t="shared" si="70"/>
        <v>0</v>
      </c>
      <c r="AT63" s="15">
        <f t="shared" si="115"/>
        <v>0.25</v>
      </c>
      <c r="AU63" s="15">
        <f t="shared" si="116"/>
        <v>0.66666666666666663</v>
      </c>
      <c r="AV63" s="15">
        <f t="shared" si="117"/>
        <v>0.25</v>
      </c>
      <c r="AW63" s="15">
        <f t="shared" si="118"/>
        <v>0.16666666666666666</v>
      </c>
      <c r="AX63" s="15">
        <f t="shared" si="119"/>
        <v>0.16666666666666666</v>
      </c>
      <c r="AY63" s="15">
        <f t="shared" si="120"/>
        <v>8.3333333333333329E-2</v>
      </c>
      <c r="AZ63" s="15">
        <f t="shared" si="121"/>
        <v>8.3333333333333329E-2</v>
      </c>
      <c r="BA63" s="15">
        <f t="shared" si="122"/>
        <v>0</v>
      </c>
      <c r="BB63" s="15">
        <f t="shared" si="123"/>
        <v>0.16666666666666666</v>
      </c>
      <c r="BC63" s="15">
        <f t="shared" si="124"/>
        <v>8.3333333333333329E-2</v>
      </c>
      <c r="BD63" s="15">
        <f t="shared" si="125"/>
        <v>0.16666666666666666</v>
      </c>
      <c r="BE63" s="15">
        <f t="shared" si="126"/>
        <v>0.16666666666666666</v>
      </c>
      <c r="BF63" s="15">
        <f t="shared" si="127"/>
        <v>8.3333333333333329E-2</v>
      </c>
      <c r="BG63" s="15">
        <f t="shared" si="128"/>
        <v>8.3333333333333329E-2</v>
      </c>
      <c r="BH63" s="15">
        <f t="shared" si="129"/>
        <v>8.3333333333333329E-2</v>
      </c>
      <c r="BI63" s="15">
        <f t="shared" si="130"/>
        <v>0.16666666666666666</v>
      </c>
      <c r="BJ63" s="15">
        <f t="shared" si="131"/>
        <v>0.16666666666666666</v>
      </c>
      <c r="BK63" s="15">
        <f t="shared" si="132"/>
        <v>0</v>
      </c>
      <c r="BL63" s="15">
        <f t="shared" si="133"/>
        <v>8.3333333333333329E-2</v>
      </c>
      <c r="BM63" s="15">
        <f t="shared" si="134"/>
        <v>0.16666666666666666</v>
      </c>
      <c r="BN63" s="15">
        <f t="shared" si="135"/>
        <v>0.25</v>
      </c>
      <c r="BO63" s="15">
        <f t="shared" si="136"/>
        <v>0</v>
      </c>
      <c r="BP63" s="2">
        <f t="shared" si="137"/>
        <v>0.21428571428571427</v>
      </c>
      <c r="BQ63" s="2">
        <f t="shared" si="138"/>
        <v>0.5106382978723405</v>
      </c>
      <c r="BR63" s="2">
        <f t="shared" si="139"/>
        <v>0.22085889570552147</v>
      </c>
      <c r="BS63" s="2">
        <f t="shared" si="140"/>
        <v>0.15483870967741936</v>
      </c>
      <c r="BT63" s="2">
        <f t="shared" si="141"/>
        <v>0.14634146341463417</v>
      </c>
      <c r="BU63" s="2">
        <f t="shared" si="142"/>
        <v>7.8947368421052641E-2</v>
      </c>
      <c r="BV63" s="2">
        <f t="shared" si="143"/>
        <v>8.6330935251798552E-2</v>
      </c>
      <c r="BW63" s="2">
        <f t="shared" si="144"/>
        <v>0</v>
      </c>
      <c r="BX63" s="2">
        <f t="shared" si="145"/>
        <v>0.11707317073170732</v>
      </c>
      <c r="BY63" s="2">
        <f t="shared" si="146"/>
        <v>6.3492063492063489E-2</v>
      </c>
      <c r="BZ63" s="2">
        <f t="shared" si="147"/>
        <v>0.13714285714285715</v>
      </c>
      <c r="CA63" s="2">
        <f t="shared" si="148"/>
        <v>0.14545454545454545</v>
      </c>
      <c r="CB63" s="2">
        <f t="shared" si="149"/>
        <v>8.0536912751677861E-2</v>
      </c>
      <c r="CC63" s="2">
        <f t="shared" si="150"/>
        <v>6.6298342541436461E-2</v>
      </c>
      <c r="CD63" s="2">
        <f t="shared" si="151"/>
        <v>7.8431372549019607E-2</v>
      </c>
      <c r="CE63" s="2">
        <f t="shared" si="152"/>
        <v>0.13793103448275862</v>
      </c>
      <c r="CF63" s="2">
        <f t="shared" si="153"/>
        <v>0.12307692307692308</v>
      </c>
      <c r="CG63" s="2">
        <f t="shared" si="154"/>
        <v>0</v>
      </c>
      <c r="CH63" s="2">
        <f t="shared" si="155"/>
        <v>7.2289156626506021E-2</v>
      </c>
      <c r="CI63" s="2">
        <f t="shared" si="156"/>
        <v>0.12765957446808512</v>
      </c>
      <c r="CJ63" s="2">
        <f t="shared" si="157"/>
        <v>0.21818181818181817</v>
      </c>
      <c r="CK63" s="2">
        <f t="shared" si="158"/>
        <v>0</v>
      </c>
      <c r="CL63" s="26">
        <f t="shared" si="159"/>
        <v>0.15873015873015872</v>
      </c>
      <c r="CM63" s="27">
        <f t="shared" si="71"/>
        <v>1.1173184357541898E-2</v>
      </c>
      <c r="CN63" s="27">
        <f t="shared" si="160"/>
        <v>7.3338180987096583E-3</v>
      </c>
      <c r="CO63" s="27">
        <f t="shared" si="161"/>
        <v>0</v>
      </c>
      <c r="CP63" s="27">
        <f t="shared" si="162"/>
        <v>0</v>
      </c>
      <c r="CQ63" s="17">
        <v>168</v>
      </c>
      <c r="CR63" s="17">
        <v>188</v>
      </c>
      <c r="CS63" s="17">
        <v>163</v>
      </c>
      <c r="CT63">
        <v>155</v>
      </c>
      <c r="CU63">
        <v>164</v>
      </c>
      <c r="CV63">
        <v>152</v>
      </c>
      <c r="CW63">
        <v>139</v>
      </c>
      <c r="CX63">
        <v>145</v>
      </c>
      <c r="CY63">
        <v>205</v>
      </c>
      <c r="CZ63">
        <v>189</v>
      </c>
      <c r="DA63">
        <v>175</v>
      </c>
      <c r="DB63">
        <v>165</v>
      </c>
      <c r="DC63">
        <v>149</v>
      </c>
      <c r="DD63">
        <v>181</v>
      </c>
      <c r="DE63">
        <v>153</v>
      </c>
      <c r="DF63">
        <v>174</v>
      </c>
      <c r="DG63">
        <v>195</v>
      </c>
      <c r="DH63">
        <v>201</v>
      </c>
      <c r="DI63">
        <v>166</v>
      </c>
      <c r="DJ63">
        <v>188</v>
      </c>
      <c r="DK63">
        <v>165</v>
      </c>
      <c r="DL63">
        <v>115</v>
      </c>
      <c r="DM63">
        <v>19264</v>
      </c>
      <c r="DN63">
        <v>19297</v>
      </c>
      <c r="DO63">
        <v>19509</v>
      </c>
      <c r="DP63">
        <v>19753</v>
      </c>
      <c r="DQ63">
        <v>20255</v>
      </c>
      <c r="DR63">
        <v>20315</v>
      </c>
      <c r="DS63">
        <v>20576</v>
      </c>
      <c r="DT63">
        <v>20981</v>
      </c>
      <c r="DU63">
        <v>21968</v>
      </c>
      <c r="DV63">
        <v>22449</v>
      </c>
      <c r="DW63">
        <v>22526</v>
      </c>
      <c r="DX63">
        <v>22529</v>
      </c>
      <c r="DY63">
        <v>22570</v>
      </c>
      <c r="DZ63">
        <v>22969</v>
      </c>
      <c r="EA63">
        <v>23002</v>
      </c>
      <c r="EB63">
        <v>22916</v>
      </c>
      <c r="EC63">
        <v>22752</v>
      </c>
      <c r="ED63">
        <v>22400</v>
      </c>
      <c r="EE63">
        <v>22220</v>
      </c>
      <c r="EF63">
        <v>22258</v>
      </c>
      <c r="EG63">
        <v>22652</v>
      </c>
      <c r="EH63">
        <v>22998</v>
      </c>
      <c r="EI63" s="29">
        <f t="shared" si="72"/>
        <v>14</v>
      </c>
      <c r="EJ63" s="29">
        <f t="shared" si="73"/>
        <v>15.666666666666666</v>
      </c>
      <c r="EK63" s="29">
        <f t="shared" si="74"/>
        <v>13.583333333333334</v>
      </c>
      <c r="EL63" s="29">
        <f t="shared" si="75"/>
        <v>12.916666666666666</v>
      </c>
      <c r="EM63" s="29">
        <f t="shared" si="76"/>
        <v>13.666666666666666</v>
      </c>
      <c r="EN63" s="29">
        <f t="shared" si="77"/>
        <v>12.666666666666666</v>
      </c>
      <c r="EO63" s="29">
        <f t="shared" si="78"/>
        <v>11.583333333333334</v>
      </c>
      <c r="EP63" s="29">
        <f t="shared" si="79"/>
        <v>12.083333333333334</v>
      </c>
      <c r="EQ63" s="29">
        <f t="shared" si="80"/>
        <v>17.083333333333332</v>
      </c>
      <c r="ER63" s="29">
        <f t="shared" si="81"/>
        <v>15.75</v>
      </c>
      <c r="ES63" s="29">
        <f t="shared" si="82"/>
        <v>14.583333333333334</v>
      </c>
      <c r="ET63" s="29">
        <f t="shared" si="83"/>
        <v>13.75</v>
      </c>
      <c r="EU63" s="29">
        <f t="shared" si="84"/>
        <v>12.416666666666666</v>
      </c>
      <c r="EV63" s="29">
        <f t="shared" si="85"/>
        <v>15.083333333333334</v>
      </c>
      <c r="EW63" s="29">
        <f t="shared" si="86"/>
        <v>12.75</v>
      </c>
      <c r="EX63" s="29">
        <f t="shared" si="87"/>
        <v>14.5</v>
      </c>
      <c r="EY63" s="29">
        <f t="shared" si="88"/>
        <v>16.25</v>
      </c>
      <c r="EZ63" s="29">
        <f t="shared" si="89"/>
        <v>16.75</v>
      </c>
      <c r="FA63" s="29">
        <f t="shared" si="90"/>
        <v>13.833333333333334</v>
      </c>
      <c r="FB63" s="29">
        <f t="shared" si="91"/>
        <v>15.666666666666666</v>
      </c>
      <c r="FC63" s="29">
        <f t="shared" si="92"/>
        <v>13.75</v>
      </c>
      <c r="FD63" s="29">
        <f t="shared" si="93"/>
        <v>19.166666666666668</v>
      </c>
      <c r="FE63" s="29">
        <f t="shared" si="94"/>
        <v>14.206349206349207</v>
      </c>
      <c r="FF63">
        <v>11</v>
      </c>
    </row>
    <row r="64" spans="1:162" x14ac:dyDescent="0.25">
      <c r="A64" s="17" t="s">
        <v>759</v>
      </c>
      <c r="B64" s="13">
        <v>3</v>
      </c>
      <c r="C64" s="13">
        <v>4</v>
      </c>
      <c r="D64" s="13">
        <v>2</v>
      </c>
      <c r="E64" s="13">
        <v>4</v>
      </c>
      <c r="F64" s="13">
        <v>2</v>
      </c>
      <c r="G64" s="13">
        <v>4</v>
      </c>
      <c r="H64" s="13">
        <v>2</v>
      </c>
      <c r="I64" s="13">
        <v>2</v>
      </c>
      <c r="J64" s="13">
        <v>3</v>
      </c>
      <c r="K64" s="13">
        <v>3</v>
      </c>
      <c r="L64" s="13">
        <v>0</v>
      </c>
      <c r="M64" s="13">
        <v>2</v>
      </c>
      <c r="N64" s="13">
        <v>5</v>
      </c>
      <c r="O64" s="13">
        <v>5</v>
      </c>
      <c r="P64" s="13">
        <v>2</v>
      </c>
      <c r="Q64" s="13">
        <v>3</v>
      </c>
      <c r="R64" s="13">
        <v>11</v>
      </c>
      <c r="S64" s="13">
        <v>1</v>
      </c>
      <c r="T64" s="13">
        <v>3</v>
      </c>
      <c r="U64" s="13">
        <v>1</v>
      </c>
      <c r="V64" s="15">
        <v>5</v>
      </c>
      <c r="W64" s="15">
        <v>14</v>
      </c>
      <c r="X64" s="2">
        <f t="shared" si="95"/>
        <v>2.1739130434782608E-2</v>
      </c>
      <c r="Y64" s="2">
        <f t="shared" si="96"/>
        <v>2.8776978417266189E-2</v>
      </c>
      <c r="Z64" s="2">
        <f t="shared" si="97"/>
        <v>1.7543859649122806E-2</v>
      </c>
      <c r="AA64" s="2">
        <f t="shared" si="98"/>
        <v>4.2553191489361701E-2</v>
      </c>
      <c r="AB64" s="2">
        <f t="shared" si="99"/>
        <v>1.7857142857142856E-2</v>
      </c>
      <c r="AC64" s="2">
        <f t="shared" si="100"/>
        <v>3.3057851239669422E-2</v>
      </c>
      <c r="AD64" s="2">
        <f t="shared" si="101"/>
        <v>1.4814814814814815E-2</v>
      </c>
      <c r="AE64" s="2">
        <f t="shared" si="102"/>
        <v>1.6666666666666666E-2</v>
      </c>
      <c r="AF64" s="2">
        <f t="shared" si="103"/>
        <v>0.03</v>
      </c>
      <c r="AG64" s="2">
        <f t="shared" si="104"/>
        <v>2.0408163265306121E-2</v>
      </c>
      <c r="AH64" s="2">
        <f t="shared" si="105"/>
        <v>0</v>
      </c>
      <c r="AI64" s="2">
        <f t="shared" si="106"/>
        <v>1.6129032258064516E-2</v>
      </c>
      <c r="AJ64" s="2">
        <f t="shared" si="107"/>
        <v>4.065040650406504E-2</v>
      </c>
      <c r="AK64" s="2">
        <f t="shared" si="108"/>
        <v>3.3557046979865772E-2</v>
      </c>
      <c r="AL64" s="2">
        <f t="shared" si="109"/>
        <v>1.3986013986013986E-2</v>
      </c>
      <c r="AM64" s="2">
        <f t="shared" si="110"/>
        <v>1.948051948051948E-2</v>
      </c>
      <c r="AN64" s="2">
        <f t="shared" si="111"/>
        <v>7.746478873239436E-2</v>
      </c>
      <c r="AO64" s="2">
        <f t="shared" si="112"/>
        <v>6.8493150684931503E-3</v>
      </c>
      <c r="AP64" s="2">
        <f t="shared" si="113"/>
        <v>2.564102564102564E-2</v>
      </c>
      <c r="AQ64" s="2">
        <f t="shared" si="114"/>
        <v>9.0090090090090089E-3</v>
      </c>
      <c r="AR64" s="2">
        <f t="shared" si="69"/>
        <v>0.04</v>
      </c>
      <c r="AS64" s="2">
        <f t="shared" si="70"/>
        <v>0.17721518987341772</v>
      </c>
      <c r="AT64" s="15">
        <f t="shared" si="115"/>
        <v>0.25</v>
      </c>
      <c r="AU64" s="15">
        <f t="shared" si="116"/>
        <v>0.33333333333333331</v>
      </c>
      <c r="AV64" s="15">
        <f t="shared" si="117"/>
        <v>0.16666666666666666</v>
      </c>
      <c r="AW64" s="15">
        <f t="shared" si="118"/>
        <v>0.33333333333333331</v>
      </c>
      <c r="AX64" s="15">
        <f t="shared" si="119"/>
        <v>0.16666666666666666</v>
      </c>
      <c r="AY64" s="15">
        <f t="shared" si="120"/>
        <v>0.33333333333333331</v>
      </c>
      <c r="AZ64" s="15">
        <f t="shared" si="121"/>
        <v>0.16666666666666666</v>
      </c>
      <c r="BA64" s="15">
        <f t="shared" si="122"/>
        <v>0.16666666666666666</v>
      </c>
      <c r="BB64" s="15">
        <f t="shared" si="123"/>
        <v>0.25</v>
      </c>
      <c r="BC64" s="15">
        <f t="shared" si="124"/>
        <v>0.25</v>
      </c>
      <c r="BD64" s="15">
        <f t="shared" si="125"/>
        <v>0</v>
      </c>
      <c r="BE64" s="15">
        <f t="shared" si="126"/>
        <v>0.16666666666666666</v>
      </c>
      <c r="BF64" s="15">
        <f t="shared" si="127"/>
        <v>0.41666666666666669</v>
      </c>
      <c r="BG64" s="15">
        <f t="shared" si="128"/>
        <v>0.41666666666666669</v>
      </c>
      <c r="BH64" s="15">
        <f t="shared" si="129"/>
        <v>0.16666666666666666</v>
      </c>
      <c r="BI64" s="15">
        <f t="shared" si="130"/>
        <v>0.25</v>
      </c>
      <c r="BJ64" s="15">
        <f t="shared" si="131"/>
        <v>0.91666666666666663</v>
      </c>
      <c r="BK64" s="15">
        <f t="shared" si="132"/>
        <v>8.3333333333333329E-2</v>
      </c>
      <c r="BL64" s="15">
        <f t="shared" si="133"/>
        <v>0.25</v>
      </c>
      <c r="BM64" s="15">
        <f t="shared" si="134"/>
        <v>8.3333333333333329E-2</v>
      </c>
      <c r="BN64" s="15">
        <f t="shared" si="135"/>
        <v>0.41666666666666669</v>
      </c>
      <c r="BO64" s="15">
        <f t="shared" si="136"/>
        <v>2.3333333333333335</v>
      </c>
      <c r="BP64" s="2">
        <f t="shared" si="137"/>
        <v>0.2608695652173913</v>
      </c>
      <c r="BQ64" s="2">
        <f t="shared" si="138"/>
        <v>0.34532374100719421</v>
      </c>
      <c r="BR64" s="2">
        <f t="shared" si="139"/>
        <v>0.21052631578947367</v>
      </c>
      <c r="BS64" s="2">
        <f t="shared" si="140"/>
        <v>0.5106382978723405</v>
      </c>
      <c r="BT64" s="2">
        <f t="shared" si="141"/>
        <v>0.21428571428571427</v>
      </c>
      <c r="BU64" s="2">
        <f t="shared" si="142"/>
        <v>0.39669421487603301</v>
      </c>
      <c r="BV64" s="2">
        <f t="shared" si="143"/>
        <v>0.17777777777777778</v>
      </c>
      <c r="BW64" s="2">
        <f t="shared" si="144"/>
        <v>0.2</v>
      </c>
      <c r="BX64" s="2">
        <f t="shared" si="145"/>
        <v>0.36</v>
      </c>
      <c r="BY64" s="2">
        <f t="shared" si="146"/>
        <v>0.24489795918367346</v>
      </c>
      <c r="BZ64" s="2">
        <f t="shared" si="147"/>
        <v>0</v>
      </c>
      <c r="CA64" s="2">
        <f t="shared" si="148"/>
        <v>0.19354838709677419</v>
      </c>
      <c r="CB64" s="2">
        <f t="shared" si="149"/>
        <v>0.48780487804878048</v>
      </c>
      <c r="CC64" s="2">
        <f t="shared" si="150"/>
        <v>0.40268456375838929</v>
      </c>
      <c r="CD64" s="2">
        <f t="shared" si="151"/>
        <v>0.16783216783216784</v>
      </c>
      <c r="CE64" s="2">
        <f t="shared" si="152"/>
        <v>0.23376623376623376</v>
      </c>
      <c r="CF64" s="2">
        <f t="shared" si="153"/>
        <v>0.92957746478873238</v>
      </c>
      <c r="CG64" s="2">
        <f t="shared" si="154"/>
        <v>8.2191780821917818E-2</v>
      </c>
      <c r="CH64" s="2">
        <f t="shared" si="155"/>
        <v>0.30769230769230771</v>
      </c>
      <c r="CI64" s="2">
        <f t="shared" si="156"/>
        <v>0.10810810810810811</v>
      </c>
      <c r="CJ64" s="2">
        <f t="shared" si="157"/>
        <v>0.48000000000000004</v>
      </c>
      <c r="CK64" s="2">
        <f t="shared" si="158"/>
        <v>1.0632911392405064</v>
      </c>
      <c r="CL64" s="26">
        <f t="shared" si="159"/>
        <v>0.26587301587301587</v>
      </c>
      <c r="CM64" s="27">
        <f t="shared" si="71"/>
        <v>2.5254428948360347E-2</v>
      </c>
      <c r="CN64" s="27">
        <f t="shared" si="160"/>
        <v>1.761236209066433E-2</v>
      </c>
      <c r="CO64" s="27">
        <f t="shared" si="161"/>
        <v>0.17721518987341775</v>
      </c>
      <c r="CP64" s="27">
        <f t="shared" si="162"/>
        <v>0.14449673850218811</v>
      </c>
      <c r="CQ64" s="17">
        <v>138</v>
      </c>
      <c r="CR64" s="17">
        <v>139</v>
      </c>
      <c r="CS64" s="17">
        <v>114</v>
      </c>
      <c r="CT64">
        <v>94</v>
      </c>
      <c r="CU64">
        <v>112</v>
      </c>
      <c r="CV64">
        <v>121</v>
      </c>
      <c r="CW64">
        <v>135</v>
      </c>
      <c r="CX64">
        <v>120</v>
      </c>
      <c r="CY64">
        <v>100</v>
      </c>
      <c r="CZ64">
        <v>147</v>
      </c>
      <c r="DA64">
        <v>99</v>
      </c>
      <c r="DB64">
        <v>124</v>
      </c>
      <c r="DC64">
        <v>123</v>
      </c>
      <c r="DD64">
        <v>149</v>
      </c>
      <c r="DE64">
        <v>143</v>
      </c>
      <c r="DF64">
        <v>154</v>
      </c>
      <c r="DG64">
        <v>142</v>
      </c>
      <c r="DH64">
        <v>146</v>
      </c>
      <c r="DI64">
        <v>117</v>
      </c>
      <c r="DJ64">
        <v>111</v>
      </c>
      <c r="DK64">
        <v>125</v>
      </c>
      <c r="DL64">
        <v>79</v>
      </c>
      <c r="DM64">
        <v>13335</v>
      </c>
      <c r="DN64">
        <v>13473</v>
      </c>
      <c r="DO64">
        <v>13577</v>
      </c>
      <c r="DP64">
        <v>13618</v>
      </c>
      <c r="DQ64">
        <v>13777</v>
      </c>
      <c r="DR64">
        <v>14559</v>
      </c>
      <c r="DS64">
        <v>14812</v>
      </c>
      <c r="DT64">
        <v>14933</v>
      </c>
      <c r="DU64">
        <v>15504</v>
      </c>
      <c r="DV64">
        <v>15584</v>
      </c>
      <c r="DW64">
        <v>15367</v>
      </c>
      <c r="DX64">
        <v>15567</v>
      </c>
      <c r="DY64">
        <v>15471</v>
      </c>
      <c r="DZ64">
        <v>15506</v>
      </c>
      <c r="EA64">
        <v>15499</v>
      </c>
      <c r="EB64">
        <v>15724</v>
      </c>
      <c r="EC64">
        <v>15934</v>
      </c>
      <c r="ED64">
        <v>15873</v>
      </c>
      <c r="EE64">
        <v>15896</v>
      </c>
      <c r="EF64">
        <v>15966</v>
      </c>
      <c r="EG64">
        <v>15985</v>
      </c>
      <c r="EH64">
        <v>16148</v>
      </c>
      <c r="EI64" s="29">
        <f t="shared" si="72"/>
        <v>11.5</v>
      </c>
      <c r="EJ64" s="29">
        <f t="shared" si="73"/>
        <v>11.583333333333334</v>
      </c>
      <c r="EK64" s="29">
        <f t="shared" si="74"/>
        <v>9.5</v>
      </c>
      <c r="EL64" s="29">
        <f t="shared" si="75"/>
        <v>7.833333333333333</v>
      </c>
      <c r="EM64" s="29">
        <f t="shared" si="76"/>
        <v>9.3333333333333339</v>
      </c>
      <c r="EN64" s="29">
        <f t="shared" si="77"/>
        <v>10.083333333333334</v>
      </c>
      <c r="EO64" s="29">
        <f t="shared" si="78"/>
        <v>11.25</v>
      </c>
      <c r="EP64" s="29">
        <f t="shared" si="79"/>
        <v>10</v>
      </c>
      <c r="EQ64" s="29">
        <f t="shared" si="80"/>
        <v>8.3333333333333339</v>
      </c>
      <c r="ER64" s="29">
        <f t="shared" si="81"/>
        <v>12.25</v>
      </c>
      <c r="ES64" s="29">
        <f t="shared" si="82"/>
        <v>8.25</v>
      </c>
      <c r="ET64" s="29">
        <f t="shared" si="83"/>
        <v>10.333333333333334</v>
      </c>
      <c r="EU64" s="29">
        <f t="shared" si="84"/>
        <v>10.25</v>
      </c>
      <c r="EV64" s="29">
        <f t="shared" si="85"/>
        <v>12.416666666666666</v>
      </c>
      <c r="EW64" s="29">
        <f t="shared" si="86"/>
        <v>11.916666666666666</v>
      </c>
      <c r="EX64" s="29">
        <f t="shared" si="87"/>
        <v>12.833333333333334</v>
      </c>
      <c r="EY64" s="29">
        <f t="shared" si="88"/>
        <v>11.833333333333334</v>
      </c>
      <c r="EZ64" s="29">
        <f t="shared" si="89"/>
        <v>12.166666666666666</v>
      </c>
      <c r="FA64" s="29">
        <f t="shared" si="90"/>
        <v>9.75</v>
      </c>
      <c r="FB64" s="29">
        <f t="shared" si="91"/>
        <v>9.25</v>
      </c>
      <c r="FC64" s="29">
        <f t="shared" si="92"/>
        <v>10.416666666666666</v>
      </c>
      <c r="FD64" s="29">
        <f t="shared" si="93"/>
        <v>13.166666666666666</v>
      </c>
      <c r="FE64" s="29">
        <f t="shared" si="94"/>
        <v>10.527777777777777</v>
      </c>
      <c r="FF64">
        <v>1</v>
      </c>
    </row>
    <row r="65" spans="1:161" x14ac:dyDescent="0.25">
      <c r="A65" s="17" t="s">
        <v>760</v>
      </c>
      <c r="B65" s="13">
        <v>59</v>
      </c>
      <c r="C65" s="13">
        <v>45</v>
      </c>
      <c r="D65" s="13">
        <v>71</v>
      </c>
      <c r="E65" s="13">
        <v>59</v>
      </c>
      <c r="F65" s="13">
        <v>101</v>
      </c>
      <c r="G65" s="13">
        <v>92</v>
      </c>
      <c r="H65" s="13">
        <v>115</v>
      </c>
      <c r="I65" s="13">
        <v>133</v>
      </c>
      <c r="J65" s="13">
        <v>91</v>
      </c>
      <c r="K65" s="13">
        <v>211</v>
      </c>
      <c r="L65" s="13">
        <v>257</v>
      </c>
      <c r="M65" s="13">
        <v>254</v>
      </c>
      <c r="N65" s="13">
        <v>189</v>
      </c>
      <c r="O65" s="13">
        <v>199</v>
      </c>
      <c r="P65" s="13">
        <v>101</v>
      </c>
      <c r="Q65" s="13">
        <v>71</v>
      </c>
      <c r="R65" s="13">
        <v>81</v>
      </c>
      <c r="S65" s="13">
        <v>47</v>
      </c>
      <c r="T65" s="13">
        <v>60</v>
      </c>
      <c r="U65" s="13">
        <v>34</v>
      </c>
      <c r="V65" s="15">
        <v>30</v>
      </c>
      <c r="W65" s="15">
        <v>69</v>
      </c>
      <c r="X65" s="2">
        <f t="shared" si="95"/>
        <v>1.021291327678726E-2</v>
      </c>
      <c r="Y65" s="2">
        <f t="shared" si="96"/>
        <v>7.8698845750262321E-3</v>
      </c>
      <c r="Z65" s="2">
        <f t="shared" si="97"/>
        <v>1.2220309810671256E-2</v>
      </c>
      <c r="AA65" s="2">
        <f t="shared" si="98"/>
        <v>1.001017984390906E-2</v>
      </c>
      <c r="AB65" s="2">
        <f t="shared" si="99"/>
        <v>1.7678977769998251E-2</v>
      </c>
      <c r="AC65" s="2">
        <f t="shared" si="100"/>
        <v>1.5540540540540541E-2</v>
      </c>
      <c r="AD65" s="2">
        <f t="shared" si="101"/>
        <v>1.8545395903886468E-2</v>
      </c>
      <c r="AE65" s="2">
        <f t="shared" si="102"/>
        <v>2.1929101401483925E-2</v>
      </c>
      <c r="AF65" s="2">
        <f t="shared" si="103"/>
        <v>1.6001406717074028E-2</v>
      </c>
      <c r="AG65" s="2">
        <f t="shared" si="104"/>
        <v>3.5038193291265361E-2</v>
      </c>
      <c r="AH65" s="2">
        <f t="shared" si="105"/>
        <v>4.3522438611346317E-2</v>
      </c>
      <c r="AI65" s="2">
        <f t="shared" si="106"/>
        <v>4.147615937295885E-2</v>
      </c>
      <c r="AJ65" s="2">
        <f t="shared" si="107"/>
        <v>3.1167546174142479E-2</v>
      </c>
      <c r="AK65" s="2">
        <f t="shared" si="108"/>
        <v>3.1240188383045524E-2</v>
      </c>
      <c r="AL65" s="2">
        <f t="shared" si="109"/>
        <v>1.5756630265210608E-2</v>
      </c>
      <c r="AM65" s="2">
        <f t="shared" si="110"/>
        <v>1.0496747486694264E-2</v>
      </c>
      <c r="AN65" s="2">
        <f t="shared" si="111"/>
        <v>1.1689998556790301E-2</v>
      </c>
      <c r="AO65" s="2">
        <f t="shared" si="112"/>
        <v>6.5955655346618021E-3</v>
      </c>
      <c r="AP65" s="2">
        <f t="shared" si="113"/>
        <v>7.9850944902848022E-3</v>
      </c>
      <c r="AQ65" s="2">
        <f t="shared" si="114"/>
        <v>4.6896551724137934E-3</v>
      </c>
      <c r="AR65" s="2">
        <f t="shared" si="69"/>
        <v>4.0518638573743921E-3</v>
      </c>
      <c r="AS65" s="2">
        <f t="shared" si="70"/>
        <v>1.4405010438413361E-2</v>
      </c>
      <c r="AT65" s="15">
        <f t="shared" si="115"/>
        <v>4.916666666666667</v>
      </c>
      <c r="AU65" s="15">
        <f t="shared" si="116"/>
        <v>3.75</v>
      </c>
      <c r="AV65" s="15">
        <f t="shared" si="117"/>
        <v>5.916666666666667</v>
      </c>
      <c r="AW65" s="15">
        <f t="shared" si="118"/>
        <v>4.916666666666667</v>
      </c>
      <c r="AX65" s="15">
        <f t="shared" si="119"/>
        <v>8.4166666666666661</v>
      </c>
      <c r="AY65" s="15">
        <f t="shared" si="120"/>
        <v>7.666666666666667</v>
      </c>
      <c r="AZ65" s="15">
        <f t="shared" si="121"/>
        <v>9.5833333333333339</v>
      </c>
      <c r="BA65" s="15">
        <f t="shared" si="122"/>
        <v>11.083333333333334</v>
      </c>
      <c r="BB65" s="15">
        <f t="shared" si="123"/>
        <v>7.583333333333333</v>
      </c>
      <c r="BC65" s="15">
        <f t="shared" si="124"/>
        <v>17.583333333333332</v>
      </c>
      <c r="BD65" s="15">
        <f t="shared" si="125"/>
        <v>21.416666666666668</v>
      </c>
      <c r="BE65" s="15">
        <f t="shared" si="126"/>
        <v>21.166666666666668</v>
      </c>
      <c r="BF65" s="15">
        <f t="shared" si="127"/>
        <v>15.75</v>
      </c>
      <c r="BG65" s="15">
        <f t="shared" si="128"/>
        <v>16.583333333333332</v>
      </c>
      <c r="BH65" s="15">
        <f t="shared" si="129"/>
        <v>8.4166666666666661</v>
      </c>
      <c r="BI65" s="15">
        <f t="shared" si="130"/>
        <v>5.916666666666667</v>
      </c>
      <c r="BJ65" s="15">
        <f t="shared" si="131"/>
        <v>6.75</v>
      </c>
      <c r="BK65" s="15">
        <f t="shared" si="132"/>
        <v>3.9166666666666665</v>
      </c>
      <c r="BL65" s="15">
        <f t="shared" si="133"/>
        <v>5</v>
      </c>
      <c r="BM65" s="15">
        <f t="shared" si="134"/>
        <v>2.8333333333333335</v>
      </c>
      <c r="BN65" s="15">
        <f t="shared" si="135"/>
        <v>2.5</v>
      </c>
      <c r="BO65" s="15">
        <f t="shared" si="136"/>
        <v>11.5</v>
      </c>
      <c r="BP65" s="2">
        <f t="shared" si="137"/>
        <v>0.12255495932144711</v>
      </c>
      <c r="BQ65" s="2">
        <f t="shared" si="138"/>
        <v>9.4438614900314799E-2</v>
      </c>
      <c r="BR65" s="2">
        <f t="shared" si="139"/>
        <v>0.14664371772805507</v>
      </c>
      <c r="BS65" s="2">
        <f t="shared" si="140"/>
        <v>0.12012215812690871</v>
      </c>
      <c r="BT65" s="2">
        <f t="shared" si="141"/>
        <v>0.21214773323997901</v>
      </c>
      <c r="BU65" s="2">
        <f t="shared" si="142"/>
        <v>0.1864864864864865</v>
      </c>
      <c r="BV65" s="2">
        <f t="shared" si="143"/>
        <v>0.22254475084663763</v>
      </c>
      <c r="BW65" s="2">
        <f t="shared" si="144"/>
        <v>0.26314921681780706</v>
      </c>
      <c r="BX65" s="2">
        <f t="shared" si="145"/>
        <v>0.19201688060488833</v>
      </c>
      <c r="BY65" s="2">
        <f t="shared" si="146"/>
        <v>0.42045831949518436</v>
      </c>
      <c r="BZ65" s="2">
        <f t="shared" si="147"/>
        <v>0.52226926333615586</v>
      </c>
      <c r="CA65" s="2">
        <f t="shared" si="148"/>
        <v>0.49771391247550623</v>
      </c>
      <c r="CB65" s="2">
        <f t="shared" si="149"/>
        <v>0.37401055408970979</v>
      </c>
      <c r="CC65" s="2">
        <f t="shared" si="150"/>
        <v>0.37488226059654628</v>
      </c>
      <c r="CD65" s="2">
        <f t="shared" si="151"/>
        <v>0.1890795631825273</v>
      </c>
      <c r="CE65" s="2">
        <f t="shared" si="152"/>
        <v>0.12596096984033117</v>
      </c>
      <c r="CF65" s="2">
        <f t="shared" si="153"/>
        <v>0.14027998268148362</v>
      </c>
      <c r="CG65" s="2">
        <f t="shared" si="154"/>
        <v>7.9146786415941611E-2</v>
      </c>
      <c r="CH65" s="2">
        <f t="shared" si="155"/>
        <v>9.582113388341762E-2</v>
      </c>
      <c r="CI65" s="2">
        <f t="shared" si="156"/>
        <v>5.6275862068965524E-2</v>
      </c>
      <c r="CJ65" s="2">
        <f t="shared" si="157"/>
        <v>4.8622366288492709E-2</v>
      </c>
      <c r="CK65" s="2">
        <f t="shared" si="158"/>
        <v>8.6430062630480156E-2</v>
      </c>
      <c r="CL65" s="26">
        <f t="shared" si="159"/>
        <v>9.1269841269841265</v>
      </c>
      <c r="CM65" s="27">
        <f t="shared" si="71"/>
        <v>1.7336639857688799E-2</v>
      </c>
      <c r="CN65" s="27">
        <f t="shared" si="160"/>
        <v>1.8452800534785204E-2</v>
      </c>
      <c r="CO65" s="27">
        <f t="shared" si="161"/>
        <v>1.4405010438413361E-2</v>
      </c>
      <c r="CP65" s="27">
        <f t="shared" si="162"/>
        <v>2.10788330024873E-2</v>
      </c>
      <c r="CQ65" s="17">
        <v>5777</v>
      </c>
      <c r="CR65" s="17">
        <v>5718</v>
      </c>
      <c r="CS65" s="17">
        <v>5810</v>
      </c>
      <c r="CT65">
        <v>5894</v>
      </c>
      <c r="CU65">
        <v>5713</v>
      </c>
      <c r="CV65">
        <v>5920</v>
      </c>
      <c r="CW65">
        <v>6201</v>
      </c>
      <c r="CX65">
        <v>6065</v>
      </c>
      <c r="CY65">
        <v>5687</v>
      </c>
      <c r="CZ65">
        <v>6022</v>
      </c>
      <c r="DA65">
        <v>5905</v>
      </c>
      <c r="DB65">
        <v>6124</v>
      </c>
      <c r="DC65">
        <v>6064</v>
      </c>
      <c r="DD65">
        <v>6370</v>
      </c>
      <c r="DE65">
        <v>6410</v>
      </c>
      <c r="DF65">
        <v>6764</v>
      </c>
      <c r="DG65">
        <v>6929</v>
      </c>
      <c r="DH65">
        <v>7126</v>
      </c>
      <c r="DI65">
        <v>7514</v>
      </c>
      <c r="DJ65">
        <v>7250</v>
      </c>
      <c r="DK65">
        <v>7404</v>
      </c>
      <c r="DL65">
        <v>4790</v>
      </c>
      <c r="DM65">
        <v>436218</v>
      </c>
      <c r="DN65">
        <v>445676</v>
      </c>
      <c r="DO65">
        <v>451925</v>
      </c>
      <c r="DP65">
        <v>459069</v>
      </c>
      <c r="DQ65">
        <v>467705</v>
      </c>
      <c r="DR65">
        <v>477957</v>
      </c>
      <c r="DS65">
        <v>486800</v>
      </c>
      <c r="DT65">
        <v>494717</v>
      </c>
      <c r="DU65">
        <v>499139</v>
      </c>
      <c r="DV65">
        <v>498789</v>
      </c>
      <c r="DW65">
        <v>495754</v>
      </c>
      <c r="DX65">
        <v>494617</v>
      </c>
      <c r="DY65">
        <v>495835</v>
      </c>
      <c r="DZ65">
        <v>497494</v>
      </c>
      <c r="EA65">
        <v>499893</v>
      </c>
      <c r="EB65">
        <v>505420</v>
      </c>
      <c r="EC65">
        <v>512247</v>
      </c>
      <c r="ED65">
        <v>519037</v>
      </c>
      <c r="EE65">
        <v>525121</v>
      </c>
      <c r="EF65">
        <v>532926</v>
      </c>
      <c r="EG65">
        <v>539563</v>
      </c>
      <c r="EH65">
        <v>545571</v>
      </c>
      <c r="EI65" s="29">
        <f t="shared" si="72"/>
        <v>481.41666666666669</v>
      </c>
      <c r="EJ65" s="29">
        <f t="shared" si="73"/>
        <v>476.5</v>
      </c>
      <c r="EK65" s="29">
        <f t="shared" si="74"/>
        <v>484.16666666666669</v>
      </c>
      <c r="EL65" s="29">
        <f t="shared" si="75"/>
        <v>491.16666666666669</v>
      </c>
      <c r="EM65" s="29">
        <f t="shared" si="76"/>
        <v>476.08333333333331</v>
      </c>
      <c r="EN65" s="29">
        <f t="shared" si="77"/>
        <v>493.33333333333331</v>
      </c>
      <c r="EO65" s="29">
        <f t="shared" si="78"/>
        <v>516.75</v>
      </c>
      <c r="EP65" s="29">
        <f t="shared" si="79"/>
        <v>505.41666666666669</v>
      </c>
      <c r="EQ65" s="29">
        <f t="shared" si="80"/>
        <v>473.91666666666669</v>
      </c>
      <c r="ER65" s="29">
        <f t="shared" si="81"/>
        <v>501.83333333333331</v>
      </c>
      <c r="ES65" s="29">
        <f t="shared" si="82"/>
        <v>492.08333333333331</v>
      </c>
      <c r="ET65" s="29">
        <f t="shared" si="83"/>
        <v>510.33333333333331</v>
      </c>
      <c r="EU65" s="29">
        <f t="shared" si="84"/>
        <v>505.33333333333331</v>
      </c>
      <c r="EV65" s="29">
        <f t="shared" si="85"/>
        <v>530.83333333333337</v>
      </c>
      <c r="EW65" s="29">
        <f t="shared" si="86"/>
        <v>534.16666666666663</v>
      </c>
      <c r="EX65" s="29">
        <f t="shared" si="87"/>
        <v>563.66666666666663</v>
      </c>
      <c r="EY65" s="29">
        <f t="shared" si="88"/>
        <v>577.41666666666663</v>
      </c>
      <c r="EZ65" s="29">
        <f t="shared" si="89"/>
        <v>593.83333333333337</v>
      </c>
      <c r="FA65" s="29">
        <f t="shared" si="90"/>
        <v>626.16666666666663</v>
      </c>
      <c r="FB65" s="29">
        <f t="shared" si="91"/>
        <v>604.16666666666663</v>
      </c>
      <c r="FC65" s="29">
        <f t="shared" si="92"/>
        <v>617</v>
      </c>
      <c r="FD65" s="29">
        <f t="shared" si="93"/>
        <v>798.33333333333337</v>
      </c>
      <c r="FE65" s="29">
        <f t="shared" si="94"/>
        <v>526.45634920634927</v>
      </c>
    </row>
    <row r="66" spans="1:161" x14ac:dyDescent="0.25">
      <c r="A66" s="17" t="s">
        <v>761</v>
      </c>
      <c r="B66" s="13">
        <v>4</v>
      </c>
      <c r="C66" s="13">
        <v>3</v>
      </c>
      <c r="D66" s="13">
        <v>5</v>
      </c>
      <c r="E66" s="13">
        <v>3</v>
      </c>
      <c r="F66" s="13">
        <v>2</v>
      </c>
      <c r="G66" s="13">
        <v>4</v>
      </c>
      <c r="H66" s="13">
        <v>2</v>
      </c>
      <c r="I66" s="13">
        <v>5</v>
      </c>
      <c r="J66" s="13">
        <v>3</v>
      </c>
      <c r="K66" s="13">
        <v>0</v>
      </c>
      <c r="L66" s="13">
        <v>3</v>
      </c>
      <c r="M66" s="13">
        <v>2</v>
      </c>
      <c r="N66" s="13">
        <v>4</v>
      </c>
      <c r="O66" s="13">
        <v>3</v>
      </c>
      <c r="P66" s="13">
        <v>2</v>
      </c>
      <c r="Q66" s="13">
        <v>3</v>
      </c>
      <c r="R66" s="13">
        <v>5</v>
      </c>
      <c r="S66" s="13">
        <v>4</v>
      </c>
      <c r="T66" s="13">
        <v>2</v>
      </c>
      <c r="U66" s="13">
        <v>2</v>
      </c>
      <c r="V66" s="15">
        <v>1</v>
      </c>
      <c r="W66" s="15">
        <v>1</v>
      </c>
      <c r="X66" s="2">
        <f t="shared" si="95"/>
        <v>4.49438202247191E-2</v>
      </c>
      <c r="Y66" s="2">
        <f t="shared" si="96"/>
        <v>2.6315789473684209E-2</v>
      </c>
      <c r="Z66" s="2">
        <f t="shared" si="97"/>
        <v>4.5871559633027525E-2</v>
      </c>
      <c r="AA66" s="2">
        <f t="shared" si="98"/>
        <v>2.4193548387096774E-2</v>
      </c>
      <c r="AB66" s="2">
        <f t="shared" si="99"/>
        <v>1.3157894736842105E-2</v>
      </c>
      <c r="AC66" s="2">
        <f t="shared" si="100"/>
        <v>3.2786885245901641E-2</v>
      </c>
      <c r="AD66" s="2">
        <f t="shared" si="101"/>
        <v>1.2269938650306749E-2</v>
      </c>
      <c r="AE66" s="2">
        <f t="shared" si="102"/>
        <v>3.4482758620689655E-2</v>
      </c>
      <c r="AF66" s="2">
        <f t="shared" si="103"/>
        <v>2.8571428571428571E-2</v>
      </c>
      <c r="AG66" s="2">
        <f t="shared" si="104"/>
        <v>0</v>
      </c>
      <c r="AH66" s="2">
        <f t="shared" si="105"/>
        <v>2.4793388429752067E-2</v>
      </c>
      <c r="AI66" s="2">
        <f t="shared" si="106"/>
        <v>1.4925373134328358E-2</v>
      </c>
      <c r="AJ66" s="2">
        <f t="shared" si="107"/>
        <v>3.0303030303030304E-2</v>
      </c>
      <c r="AK66" s="2">
        <f t="shared" si="108"/>
        <v>2.5000000000000001E-2</v>
      </c>
      <c r="AL66" s="2">
        <f t="shared" si="109"/>
        <v>1.4492753623188406E-2</v>
      </c>
      <c r="AM66" s="2">
        <f t="shared" si="110"/>
        <v>2.1126760563380281E-2</v>
      </c>
      <c r="AN66" s="2">
        <f t="shared" si="111"/>
        <v>0.04</v>
      </c>
      <c r="AO66" s="2">
        <f t="shared" si="112"/>
        <v>2.2857142857142857E-2</v>
      </c>
      <c r="AP66" s="2">
        <f t="shared" si="113"/>
        <v>1.5267175572519083E-2</v>
      </c>
      <c r="AQ66" s="2">
        <f t="shared" si="114"/>
        <v>1.2658227848101266E-2</v>
      </c>
      <c r="AR66" s="2">
        <f t="shared" si="69"/>
        <v>5.9171597633136093E-3</v>
      </c>
      <c r="AS66" s="2">
        <f t="shared" si="70"/>
        <v>7.1942446043165471E-3</v>
      </c>
      <c r="AT66" s="15">
        <f t="shared" si="115"/>
        <v>0.33333333333333331</v>
      </c>
      <c r="AU66" s="15">
        <f t="shared" si="116"/>
        <v>0.25</v>
      </c>
      <c r="AV66" s="15">
        <f t="shared" si="117"/>
        <v>0.41666666666666669</v>
      </c>
      <c r="AW66" s="15">
        <f t="shared" si="118"/>
        <v>0.25</v>
      </c>
      <c r="AX66" s="15">
        <f t="shared" si="119"/>
        <v>0.16666666666666666</v>
      </c>
      <c r="AY66" s="15">
        <f t="shared" si="120"/>
        <v>0.33333333333333331</v>
      </c>
      <c r="AZ66" s="15">
        <f t="shared" si="121"/>
        <v>0.16666666666666666</v>
      </c>
      <c r="BA66" s="15">
        <f t="shared" si="122"/>
        <v>0.41666666666666669</v>
      </c>
      <c r="BB66" s="15">
        <f t="shared" si="123"/>
        <v>0.25</v>
      </c>
      <c r="BC66" s="15">
        <f t="shared" si="124"/>
        <v>0</v>
      </c>
      <c r="BD66" s="15">
        <f t="shared" si="125"/>
        <v>0.25</v>
      </c>
      <c r="BE66" s="15">
        <f t="shared" si="126"/>
        <v>0.16666666666666666</v>
      </c>
      <c r="BF66" s="15">
        <f t="shared" si="127"/>
        <v>0.33333333333333331</v>
      </c>
      <c r="BG66" s="15">
        <f t="shared" si="128"/>
        <v>0.25</v>
      </c>
      <c r="BH66" s="15">
        <f t="shared" si="129"/>
        <v>0.16666666666666666</v>
      </c>
      <c r="BI66" s="15">
        <f t="shared" si="130"/>
        <v>0.25</v>
      </c>
      <c r="BJ66" s="15">
        <f t="shared" si="131"/>
        <v>0.41666666666666669</v>
      </c>
      <c r="BK66" s="15">
        <f t="shared" si="132"/>
        <v>0.33333333333333331</v>
      </c>
      <c r="BL66" s="15">
        <f t="shared" si="133"/>
        <v>0.16666666666666666</v>
      </c>
      <c r="BM66" s="15">
        <f t="shared" si="134"/>
        <v>0.16666666666666666</v>
      </c>
      <c r="BN66" s="15">
        <f t="shared" si="135"/>
        <v>8.3333333333333329E-2</v>
      </c>
      <c r="BO66" s="15">
        <f t="shared" si="136"/>
        <v>0.16666666666666666</v>
      </c>
      <c r="BP66" s="2">
        <f t="shared" si="137"/>
        <v>0.5393258426966292</v>
      </c>
      <c r="BQ66" s="2">
        <f t="shared" si="138"/>
        <v>0.31578947368421051</v>
      </c>
      <c r="BR66" s="2">
        <f t="shared" si="139"/>
        <v>0.55045871559633019</v>
      </c>
      <c r="BS66" s="2">
        <f t="shared" si="140"/>
        <v>0.29032258064516125</v>
      </c>
      <c r="BT66" s="2">
        <f t="shared" si="141"/>
        <v>0.15789473684210528</v>
      </c>
      <c r="BU66" s="2">
        <f t="shared" si="142"/>
        <v>0.39344262295081972</v>
      </c>
      <c r="BV66" s="2">
        <f t="shared" si="143"/>
        <v>0.14723926380368096</v>
      </c>
      <c r="BW66" s="2">
        <f t="shared" si="144"/>
        <v>0.41379310344827586</v>
      </c>
      <c r="BX66" s="2">
        <f t="shared" si="145"/>
        <v>0.34285714285714286</v>
      </c>
      <c r="BY66" s="2">
        <f t="shared" si="146"/>
        <v>0</v>
      </c>
      <c r="BZ66" s="2">
        <f t="shared" si="147"/>
        <v>0.2975206611570248</v>
      </c>
      <c r="CA66" s="2">
        <f t="shared" si="148"/>
        <v>0.17910447761194032</v>
      </c>
      <c r="CB66" s="2">
        <f t="shared" si="149"/>
        <v>0.36363636363636365</v>
      </c>
      <c r="CC66" s="2">
        <f t="shared" si="150"/>
        <v>0.3</v>
      </c>
      <c r="CD66" s="2">
        <f t="shared" si="151"/>
        <v>0.17391304347826086</v>
      </c>
      <c r="CE66" s="2">
        <f t="shared" si="152"/>
        <v>0.25352112676056338</v>
      </c>
      <c r="CF66" s="2">
        <f t="shared" si="153"/>
        <v>0.48000000000000004</v>
      </c>
      <c r="CG66" s="2">
        <f t="shared" si="154"/>
        <v>0.2742857142857143</v>
      </c>
      <c r="CH66" s="2">
        <f t="shared" si="155"/>
        <v>0.18320610687022901</v>
      </c>
      <c r="CI66" s="2">
        <f t="shared" si="156"/>
        <v>0.15189873417721519</v>
      </c>
      <c r="CJ66" s="2">
        <f t="shared" si="157"/>
        <v>7.1005917159763315E-2</v>
      </c>
      <c r="CK66" s="2">
        <f t="shared" si="158"/>
        <v>4.3165467625899276E-2</v>
      </c>
      <c r="CL66" s="26">
        <f t="shared" si="159"/>
        <v>0.24603174603174605</v>
      </c>
      <c r="CM66" s="27">
        <f t="shared" si="71"/>
        <v>2.2142857142857145E-2</v>
      </c>
      <c r="CN66" s="27">
        <f t="shared" si="160"/>
        <v>8.5351848226692707E-3</v>
      </c>
      <c r="CO66" s="27">
        <f t="shared" si="161"/>
        <v>7.1942446043165463E-3</v>
      </c>
      <c r="CP66" s="27">
        <f t="shared" si="162"/>
        <v>5.0546406655950825E-3</v>
      </c>
      <c r="CQ66" s="17">
        <v>89</v>
      </c>
      <c r="CR66" s="17">
        <v>114</v>
      </c>
      <c r="CS66" s="17">
        <v>109</v>
      </c>
      <c r="CT66">
        <v>124</v>
      </c>
      <c r="CU66">
        <v>152</v>
      </c>
      <c r="CV66">
        <v>122</v>
      </c>
      <c r="CW66">
        <v>163</v>
      </c>
      <c r="CX66">
        <v>145</v>
      </c>
      <c r="CY66">
        <v>105</v>
      </c>
      <c r="CZ66">
        <v>132</v>
      </c>
      <c r="DA66">
        <v>121</v>
      </c>
      <c r="DB66">
        <v>134</v>
      </c>
      <c r="DC66">
        <v>132</v>
      </c>
      <c r="DD66">
        <v>120</v>
      </c>
      <c r="DE66">
        <v>138</v>
      </c>
      <c r="DF66">
        <v>142</v>
      </c>
      <c r="DG66">
        <v>125</v>
      </c>
      <c r="DH66">
        <v>175</v>
      </c>
      <c r="DI66">
        <v>131</v>
      </c>
      <c r="DJ66">
        <v>158</v>
      </c>
      <c r="DK66">
        <v>169</v>
      </c>
      <c r="DL66">
        <v>139</v>
      </c>
      <c r="DM66">
        <v>21917</v>
      </c>
      <c r="DN66">
        <v>23150</v>
      </c>
      <c r="DO66">
        <v>23744</v>
      </c>
      <c r="DP66">
        <v>24417</v>
      </c>
      <c r="DQ66">
        <v>25066</v>
      </c>
      <c r="DR66">
        <v>25796</v>
      </c>
      <c r="DS66">
        <v>26673</v>
      </c>
      <c r="DT66">
        <v>27698</v>
      </c>
      <c r="DU66">
        <v>28473</v>
      </c>
      <c r="DV66">
        <v>29217</v>
      </c>
      <c r="DW66">
        <v>30392</v>
      </c>
      <c r="DX66">
        <v>30818</v>
      </c>
      <c r="DY66">
        <v>30856</v>
      </c>
      <c r="DZ66">
        <v>30758</v>
      </c>
      <c r="EA66">
        <v>30974</v>
      </c>
      <c r="EB66">
        <v>31310</v>
      </c>
      <c r="EC66">
        <v>31323</v>
      </c>
      <c r="ED66">
        <v>31706</v>
      </c>
      <c r="EE66">
        <v>32134</v>
      </c>
      <c r="EF66">
        <v>32350</v>
      </c>
      <c r="EG66">
        <v>32418</v>
      </c>
      <c r="EH66">
        <v>32973</v>
      </c>
      <c r="EI66" s="29">
        <f t="shared" si="72"/>
        <v>7.416666666666667</v>
      </c>
      <c r="EJ66" s="29">
        <f t="shared" si="73"/>
        <v>9.5</v>
      </c>
      <c r="EK66" s="29">
        <f t="shared" si="74"/>
        <v>9.0833333333333339</v>
      </c>
      <c r="EL66" s="29">
        <f t="shared" si="75"/>
        <v>10.333333333333334</v>
      </c>
      <c r="EM66" s="29">
        <f t="shared" si="76"/>
        <v>12.666666666666666</v>
      </c>
      <c r="EN66" s="29">
        <f t="shared" si="77"/>
        <v>10.166666666666666</v>
      </c>
      <c r="EO66" s="29">
        <f t="shared" si="78"/>
        <v>13.583333333333334</v>
      </c>
      <c r="EP66" s="29">
        <f t="shared" si="79"/>
        <v>12.083333333333334</v>
      </c>
      <c r="EQ66" s="29">
        <f t="shared" si="80"/>
        <v>8.75</v>
      </c>
      <c r="ER66" s="29">
        <f t="shared" si="81"/>
        <v>11</v>
      </c>
      <c r="ES66" s="29">
        <f t="shared" si="82"/>
        <v>10.083333333333334</v>
      </c>
      <c r="ET66" s="29">
        <f t="shared" si="83"/>
        <v>11.166666666666666</v>
      </c>
      <c r="EU66" s="29">
        <f t="shared" si="84"/>
        <v>11</v>
      </c>
      <c r="EV66" s="29">
        <f t="shared" si="85"/>
        <v>10</v>
      </c>
      <c r="EW66" s="29">
        <f t="shared" si="86"/>
        <v>11.5</v>
      </c>
      <c r="EX66" s="29">
        <f t="shared" si="87"/>
        <v>11.833333333333334</v>
      </c>
      <c r="EY66" s="29">
        <f t="shared" si="88"/>
        <v>10.416666666666666</v>
      </c>
      <c r="EZ66" s="29">
        <f t="shared" si="89"/>
        <v>14.583333333333334</v>
      </c>
      <c r="FA66" s="29">
        <f t="shared" si="90"/>
        <v>10.916666666666666</v>
      </c>
      <c r="FB66" s="29">
        <f t="shared" si="91"/>
        <v>13.166666666666666</v>
      </c>
      <c r="FC66" s="29">
        <f t="shared" si="92"/>
        <v>14.083333333333334</v>
      </c>
      <c r="FD66" s="29">
        <f t="shared" si="93"/>
        <v>23.166666666666668</v>
      </c>
      <c r="FE66" s="29">
        <f t="shared" si="94"/>
        <v>11.111111111111112</v>
      </c>
    </row>
    <row r="67" spans="1:161" x14ac:dyDescent="0.25">
      <c r="A67" s="17" t="s">
        <v>762</v>
      </c>
      <c r="B67" s="13">
        <v>2</v>
      </c>
      <c r="C67" s="13">
        <v>1</v>
      </c>
      <c r="D67" s="13">
        <v>3</v>
      </c>
      <c r="E67" s="13">
        <v>3</v>
      </c>
      <c r="F67" s="13">
        <v>4</v>
      </c>
      <c r="G67" s="13">
        <v>6</v>
      </c>
      <c r="H67" s="13">
        <v>3</v>
      </c>
      <c r="I67" s="13">
        <v>2</v>
      </c>
      <c r="J67" s="13">
        <v>3</v>
      </c>
      <c r="K67" s="13">
        <v>0</v>
      </c>
      <c r="L67" s="13">
        <v>3</v>
      </c>
      <c r="M67" s="13">
        <v>3</v>
      </c>
      <c r="N67" s="13">
        <v>4</v>
      </c>
      <c r="O67" s="13">
        <v>5</v>
      </c>
      <c r="P67" s="13">
        <v>7</v>
      </c>
      <c r="Q67" s="13">
        <v>1</v>
      </c>
      <c r="R67" s="13">
        <v>7</v>
      </c>
      <c r="S67" s="13">
        <v>2</v>
      </c>
      <c r="T67" s="13">
        <v>13</v>
      </c>
      <c r="U67" s="13">
        <v>8</v>
      </c>
      <c r="V67" s="15">
        <v>2</v>
      </c>
      <c r="W67" s="15">
        <v>12</v>
      </c>
      <c r="X67" s="2">
        <f t="shared" si="95"/>
        <v>6.920415224913495E-3</v>
      </c>
      <c r="Y67" s="2">
        <f t="shared" si="96"/>
        <v>3.4129692832764505E-3</v>
      </c>
      <c r="Z67" s="2">
        <f t="shared" si="97"/>
        <v>1.0273972602739725E-2</v>
      </c>
      <c r="AA67" s="2">
        <f t="shared" si="98"/>
        <v>9.9009900990099011E-3</v>
      </c>
      <c r="AB67" s="2">
        <f t="shared" si="99"/>
        <v>1.1396011396011397E-2</v>
      </c>
      <c r="AC67" s="2">
        <f t="shared" si="100"/>
        <v>1.507537688442211E-2</v>
      </c>
      <c r="AD67" s="2">
        <f t="shared" si="101"/>
        <v>6.7567567567567571E-3</v>
      </c>
      <c r="AE67" s="2">
        <f t="shared" si="102"/>
        <v>4.6511627906976744E-3</v>
      </c>
      <c r="AF67" s="2">
        <f t="shared" si="103"/>
        <v>7.3349633251833741E-3</v>
      </c>
      <c r="AG67" s="2">
        <f t="shared" si="104"/>
        <v>0</v>
      </c>
      <c r="AH67" s="2">
        <f t="shared" si="105"/>
        <v>6.7264573991031393E-3</v>
      </c>
      <c r="AI67" s="2">
        <f t="shared" si="106"/>
        <v>6.2500000000000003E-3</v>
      </c>
      <c r="AJ67" s="2">
        <f t="shared" si="107"/>
        <v>8.385744234800839E-3</v>
      </c>
      <c r="AK67" s="2">
        <f t="shared" si="108"/>
        <v>1.0869565217391304E-2</v>
      </c>
      <c r="AL67" s="2">
        <f t="shared" si="109"/>
        <v>1.4256619144602852E-2</v>
      </c>
      <c r="AM67" s="2">
        <f t="shared" si="110"/>
        <v>2.008032128514056E-3</v>
      </c>
      <c r="AN67" s="2">
        <f t="shared" si="111"/>
        <v>1.3232514177693762E-2</v>
      </c>
      <c r="AO67" s="2">
        <f t="shared" si="112"/>
        <v>3.5273368606701938E-3</v>
      </c>
      <c r="AP67" s="2">
        <f t="shared" si="113"/>
        <v>2.0634920634920634E-2</v>
      </c>
      <c r="AQ67" s="2">
        <f t="shared" si="114"/>
        <v>1.1560693641618497E-2</v>
      </c>
      <c r="AR67" s="2">
        <f t="shared" ref="AR67:AR68" si="163">V67/DK67</f>
        <v>3.1104199066874028E-3</v>
      </c>
      <c r="AS67" s="2">
        <f t="shared" ref="AS67:AS68" si="164">W67/DL67</f>
        <v>2.9484029484029485E-2</v>
      </c>
      <c r="AT67" s="15">
        <f t="shared" si="115"/>
        <v>0.16666666666666666</v>
      </c>
      <c r="AU67" s="15">
        <f t="shared" si="116"/>
        <v>8.3333333333333329E-2</v>
      </c>
      <c r="AV67" s="15">
        <f t="shared" si="117"/>
        <v>0.25</v>
      </c>
      <c r="AW67" s="15">
        <f t="shared" si="118"/>
        <v>0.25</v>
      </c>
      <c r="AX67" s="15">
        <f t="shared" si="119"/>
        <v>0.33333333333333331</v>
      </c>
      <c r="AY67" s="15">
        <f t="shared" si="120"/>
        <v>0.5</v>
      </c>
      <c r="AZ67" s="15">
        <f t="shared" si="121"/>
        <v>0.25</v>
      </c>
      <c r="BA67" s="15">
        <f t="shared" si="122"/>
        <v>0.16666666666666666</v>
      </c>
      <c r="BB67" s="15">
        <f t="shared" si="123"/>
        <v>0.25</v>
      </c>
      <c r="BC67" s="15">
        <f t="shared" si="124"/>
        <v>0</v>
      </c>
      <c r="BD67" s="15">
        <f t="shared" si="125"/>
        <v>0.25</v>
      </c>
      <c r="BE67" s="15">
        <f t="shared" si="126"/>
        <v>0.25</v>
      </c>
      <c r="BF67" s="15">
        <f t="shared" si="127"/>
        <v>0.33333333333333331</v>
      </c>
      <c r="BG67" s="15">
        <f t="shared" si="128"/>
        <v>0.41666666666666669</v>
      </c>
      <c r="BH67" s="15">
        <f t="shared" si="129"/>
        <v>0.58333333333333337</v>
      </c>
      <c r="BI67" s="15">
        <f t="shared" si="130"/>
        <v>8.3333333333333329E-2</v>
      </c>
      <c r="BJ67" s="15">
        <f t="shared" si="131"/>
        <v>0.58333333333333337</v>
      </c>
      <c r="BK67" s="15">
        <f t="shared" si="132"/>
        <v>0.16666666666666666</v>
      </c>
      <c r="BL67" s="15">
        <f t="shared" si="133"/>
        <v>1.0833333333333333</v>
      </c>
      <c r="BM67" s="15">
        <f t="shared" si="134"/>
        <v>0.66666666666666663</v>
      </c>
      <c r="BN67" s="15">
        <f t="shared" si="135"/>
        <v>0.16666666666666666</v>
      </c>
      <c r="BO67" s="15">
        <f t="shared" si="136"/>
        <v>2</v>
      </c>
      <c r="BP67" s="2">
        <f t="shared" si="137"/>
        <v>8.3044982698961947E-2</v>
      </c>
      <c r="BQ67" s="2">
        <f t="shared" si="138"/>
        <v>4.0955631399317405E-2</v>
      </c>
      <c r="BR67" s="2">
        <f t="shared" si="139"/>
        <v>0.12328767123287672</v>
      </c>
      <c r="BS67" s="2">
        <f t="shared" si="140"/>
        <v>0.11881188118811881</v>
      </c>
      <c r="BT67" s="2">
        <f t="shared" si="141"/>
        <v>0.13675213675213677</v>
      </c>
      <c r="BU67" s="2">
        <f t="shared" si="142"/>
        <v>0.18090452261306533</v>
      </c>
      <c r="BV67" s="2">
        <f t="shared" si="143"/>
        <v>8.1081081081081086E-2</v>
      </c>
      <c r="BW67" s="2">
        <f t="shared" si="144"/>
        <v>5.5813953488372092E-2</v>
      </c>
      <c r="BX67" s="2">
        <f t="shared" si="145"/>
        <v>8.8019559902200478E-2</v>
      </c>
      <c r="BY67" s="2">
        <f t="shared" si="146"/>
        <v>0</v>
      </c>
      <c r="BZ67" s="2">
        <f t="shared" si="147"/>
        <v>8.0717488789237679E-2</v>
      </c>
      <c r="CA67" s="2">
        <f t="shared" si="148"/>
        <v>7.4999999999999997E-2</v>
      </c>
      <c r="CB67" s="2">
        <f t="shared" si="149"/>
        <v>0.10062893081761007</v>
      </c>
      <c r="CC67" s="2">
        <f t="shared" si="150"/>
        <v>0.13043478260869565</v>
      </c>
      <c r="CD67" s="2">
        <f t="shared" si="151"/>
        <v>0.17107942973523421</v>
      </c>
      <c r="CE67" s="2">
        <f t="shared" si="152"/>
        <v>2.4096385542168676E-2</v>
      </c>
      <c r="CF67" s="2">
        <f t="shared" si="153"/>
        <v>0.15879017013232513</v>
      </c>
      <c r="CG67" s="2">
        <f t="shared" si="154"/>
        <v>4.2328042328042326E-2</v>
      </c>
      <c r="CH67" s="2">
        <f t="shared" si="155"/>
        <v>0.24761904761904763</v>
      </c>
      <c r="CI67" s="2">
        <f t="shared" si="156"/>
        <v>0.13872832369942198</v>
      </c>
      <c r="CJ67" s="2">
        <f t="shared" si="157"/>
        <v>3.732503888024883E-2</v>
      </c>
      <c r="CK67" s="2">
        <f t="shared" si="158"/>
        <v>0.17690417690417692</v>
      </c>
      <c r="CL67" s="26">
        <f t="shared" si="159"/>
        <v>0.32539682539682541</v>
      </c>
      <c r="CM67" s="27">
        <f t="shared" ref="CM67:CM68" si="165">CL67/AVERAGE(EI67:FC67)</f>
        <v>8.5666527371500208E-3</v>
      </c>
      <c r="CN67" s="27">
        <f t="shared" si="160"/>
        <v>5.8955108417006446E-3</v>
      </c>
      <c r="CO67" s="27">
        <f t="shared" si="161"/>
        <v>2.9484029484029485E-2</v>
      </c>
      <c r="CP67" s="27">
        <f t="shared" si="162"/>
        <v>2.7663665158996917E-2</v>
      </c>
      <c r="CQ67" s="17">
        <v>289</v>
      </c>
      <c r="CR67" s="17">
        <v>293</v>
      </c>
      <c r="CS67" s="17">
        <v>292</v>
      </c>
      <c r="CT67">
        <v>303</v>
      </c>
      <c r="CU67">
        <v>351</v>
      </c>
      <c r="CV67">
        <v>398</v>
      </c>
      <c r="CW67">
        <v>444</v>
      </c>
      <c r="CX67">
        <v>430</v>
      </c>
      <c r="CY67">
        <v>409</v>
      </c>
      <c r="CZ67">
        <v>450</v>
      </c>
      <c r="DA67">
        <v>446</v>
      </c>
      <c r="DB67">
        <v>480</v>
      </c>
      <c r="DC67">
        <v>477</v>
      </c>
      <c r="DD67">
        <v>460</v>
      </c>
      <c r="DE67">
        <v>491</v>
      </c>
      <c r="DF67">
        <v>498</v>
      </c>
      <c r="DG67">
        <v>529</v>
      </c>
      <c r="DH67">
        <v>567</v>
      </c>
      <c r="DI67">
        <v>630</v>
      </c>
      <c r="DJ67">
        <v>692</v>
      </c>
      <c r="DK67">
        <v>643</v>
      </c>
      <c r="DL67">
        <v>407</v>
      </c>
      <c r="DM67">
        <v>39387</v>
      </c>
      <c r="DN67">
        <v>40990</v>
      </c>
      <c r="DO67">
        <v>42879</v>
      </c>
      <c r="DP67">
        <v>44732</v>
      </c>
      <c r="DQ67">
        <v>46312</v>
      </c>
      <c r="DR67">
        <v>48429</v>
      </c>
      <c r="DS67">
        <v>50118</v>
      </c>
      <c r="DT67">
        <v>51833</v>
      </c>
      <c r="DU67">
        <v>53203</v>
      </c>
      <c r="DV67">
        <v>54279</v>
      </c>
      <c r="DW67">
        <v>54794</v>
      </c>
      <c r="DX67">
        <v>55060</v>
      </c>
      <c r="DY67">
        <v>55794</v>
      </c>
      <c r="DZ67">
        <v>57177</v>
      </c>
      <c r="EA67">
        <v>58233</v>
      </c>
      <c r="EB67">
        <v>60076</v>
      </c>
      <c r="EC67">
        <v>61111</v>
      </c>
      <c r="ED67">
        <v>63562</v>
      </c>
      <c r="EE67">
        <v>65724</v>
      </c>
      <c r="EF67">
        <v>67926</v>
      </c>
      <c r="EG67">
        <v>70352</v>
      </c>
      <c r="EH67">
        <v>72297</v>
      </c>
      <c r="EI67" s="29">
        <f t="shared" ref="EI67:EI68" si="166">CQ67/12</f>
        <v>24.083333333333332</v>
      </c>
      <c r="EJ67" s="29">
        <f t="shared" ref="EJ67:EJ68" si="167">CR67/12</f>
        <v>24.416666666666668</v>
      </c>
      <c r="EK67" s="29">
        <f t="shared" ref="EK67:EK68" si="168">CS67/12</f>
        <v>24.333333333333332</v>
      </c>
      <c r="EL67" s="29">
        <f t="shared" ref="EL67:EL68" si="169">CT67/12</f>
        <v>25.25</v>
      </c>
      <c r="EM67" s="29">
        <f t="shared" ref="EM67:EM68" si="170">CU67/12</f>
        <v>29.25</v>
      </c>
      <c r="EN67" s="29">
        <f t="shared" ref="EN67:EN68" si="171">CV67/12</f>
        <v>33.166666666666664</v>
      </c>
      <c r="EO67" s="29">
        <f t="shared" ref="EO67:EO68" si="172">CW67/12</f>
        <v>37</v>
      </c>
      <c r="EP67" s="29">
        <f t="shared" ref="EP67:EP68" si="173">CX67/12</f>
        <v>35.833333333333336</v>
      </c>
      <c r="EQ67" s="29">
        <f t="shared" ref="EQ67:EQ68" si="174">CY67/12</f>
        <v>34.083333333333336</v>
      </c>
      <c r="ER67" s="29">
        <f t="shared" ref="ER67:ER68" si="175">CZ67/12</f>
        <v>37.5</v>
      </c>
      <c r="ES67" s="29">
        <f t="shared" ref="ES67:ES68" si="176">DA67/12</f>
        <v>37.166666666666664</v>
      </c>
      <c r="ET67" s="29">
        <f t="shared" ref="ET67:ET68" si="177">DB67/12</f>
        <v>40</v>
      </c>
      <c r="EU67" s="29">
        <f t="shared" ref="EU67:EU68" si="178">DC67/12</f>
        <v>39.75</v>
      </c>
      <c r="EV67" s="29">
        <f t="shared" ref="EV67:EV68" si="179">DD67/12</f>
        <v>38.333333333333336</v>
      </c>
      <c r="EW67" s="29">
        <f t="shared" ref="EW67:EW68" si="180">DE67/12</f>
        <v>40.916666666666664</v>
      </c>
      <c r="EX67" s="29">
        <f t="shared" ref="EX67:EX68" si="181">DF67/12</f>
        <v>41.5</v>
      </c>
      <c r="EY67" s="29">
        <f t="shared" ref="EY67:EY68" si="182">DG67/12</f>
        <v>44.083333333333336</v>
      </c>
      <c r="EZ67" s="29">
        <f t="shared" ref="EZ67:EZ68" si="183">DH67/12</f>
        <v>47.25</v>
      </c>
      <c r="FA67" s="29">
        <f t="shared" ref="FA67:FA68" si="184">DI67/12</f>
        <v>52.5</v>
      </c>
      <c r="FB67" s="29">
        <f t="shared" ref="FB67:FB68" si="185">DJ67/12</f>
        <v>57.666666666666664</v>
      </c>
      <c r="FC67" s="29">
        <f t="shared" ref="FC67:FC68" si="186">DK67/12</f>
        <v>53.583333333333336</v>
      </c>
      <c r="FD67" s="29">
        <f t="shared" ref="FD67:FD68" si="187">DL67/6</f>
        <v>67.833333333333329</v>
      </c>
      <c r="FE67" s="29">
        <f t="shared" si="94"/>
        <v>37.984126984126981</v>
      </c>
    </row>
    <row r="68" spans="1:161" x14ac:dyDescent="0.25">
      <c r="A68" s="17" t="s">
        <v>763</v>
      </c>
      <c r="B68" s="13">
        <v>2</v>
      </c>
      <c r="C68" s="13">
        <v>1</v>
      </c>
      <c r="D68" s="13">
        <v>0</v>
      </c>
      <c r="E68" s="13">
        <v>4</v>
      </c>
      <c r="F68" s="13">
        <v>2</v>
      </c>
      <c r="G68" s="13">
        <v>5</v>
      </c>
      <c r="H68" s="13">
        <v>2</v>
      </c>
      <c r="I68" s="13">
        <v>2</v>
      </c>
      <c r="J68" s="13">
        <v>6</v>
      </c>
      <c r="K68" s="13">
        <v>1</v>
      </c>
      <c r="L68" s="13">
        <v>0</v>
      </c>
      <c r="M68" s="13">
        <v>1</v>
      </c>
      <c r="N68" s="13">
        <v>3</v>
      </c>
      <c r="O68" s="13">
        <v>2</v>
      </c>
      <c r="P68" s="13">
        <v>4</v>
      </c>
      <c r="Q68" s="13">
        <v>3</v>
      </c>
      <c r="R68" s="13">
        <v>2</v>
      </c>
      <c r="S68" s="13">
        <v>0</v>
      </c>
      <c r="T68" s="13">
        <v>0</v>
      </c>
      <c r="U68" s="13">
        <v>6</v>
      </c>
      <c r="V68" s="15">
        <v>1</v>
      </c>
      <c r="W68" s="15">
        <v>3</v>
      </c>
      <c r="X68" s="2">
        <f t="shared" si="95"/>
        <v>1.5037593984962405E-2</v>
      </c>
      <c r="Y68" s="2">
        <f t="shared" si="96"/>
        <v>4.7846889952153108E-3</v>
      </c>
      <c r="Z68" s="2">
        <f t="shared" si="97"/>
        <v>0</v>
      </c>
      <c r="AA68" s="2">
        <f t="shared" si="98"/>
        <v>2.1621621621621623E-2</v>
      </c>
      <c r="AB68" s="2">
        <f t="shared" si="99"/>
        <v>1.0050251256281407E-2</v>
      </c>
      <c r="AC68" s="2">
        <f t="shared" si="100"/>
        <v>2.5125628140703519E-2</v>
      </c>
      <c r="AD68" s="2">
        <f t="shared" si="101"/>
        <v>9.2165898617511521E-3</v>
      </c>
      <c r="AE68" s="2">
        <f t="shared" si="102"/>
        <v>9.5238095238095247E-3</v>
      </c>
      <c r="AF68" s="2">
        <f t="shared" si="103"/>
        <v>2.8301886792452831E-2</v>
      </c>
      <c r="AG68" s="2">
        <f t="shared" si="104"/>
        <v>4.4843049327354259E-3</v>
      </c>
      <c r="AH68" s="2">
        <f t="shared" si="105"/>
        <v>0</v>
      </c>
      <c r="AI68" s="2">
        <f t="shared" si="106"/>
        <v>4.6728971962616819E-3</v>
      </c>
      <c r="AJ68" s="2">
        <f t="shared" si="107"/>
        <v>1.3698630136986301E-2</v>
      </c>
      <c r="AK68" s="2">
        <f t="shared" si="108"/>
        <v>0.01</v>
      </c>
      <c r="AL68" s="2">
        <f t="shared" si="109"/>
        <v>1.9230769230769232E-2</v>
      </c>
      <c r="AM68" s="2">
        <f t="shared" si="110"/>
        <v>1.4354066985645933E-2</v>
      </c>
      <c r="AN68" s="2">
        <f t="shared" si="111"/>
        <v>1.098901098901099E-2</v>
      </c>
      <c r="AO68" s="2">
        <f t="shared" si="112"/>
        <v>0</v>
      </c>
      <c r="AP68" s="2">
        <f t="shared" si="113"/>
        <v>0</v>
      </c>
      <c r="AQ68" s="2">
        <f t="shared" si="114"/>
        <v>2.2727272727272728E-2</v>
      </c>
      <c r="AR68" s="2">
        <f t="shared" si="163"/>
        <v>3.3444816053511705E-3</v>
      </c>
      <c r="AS68" s="2">
        <f t="shared" si="164"/>
        <v>1.7441860465116279E-2</v>
      </c>
      <c r="AT68" s="15">
        <f t="shared" si="115"/>
        <v>0.16666666666666666</v>
      </c>
      <c r="AU68" s="15">
        <f t="shared" si="116"/>
        <v>8.3333333333333329E-2</v>
      </c>
      <c r="AV68" s="15">
        <f t="shared" si="117"/>
        <v>0</v>
      </c>
      <c r="AW68" s="15">
        <f t="shared" si="118"/>
        <v>0.33333333333333331</v>
      </c>
      <c r="AX68" s="15">
        <f t="shared" si="119"/>
        <v>0.16666666666666666</v>
      </c>
      <c r="AY68" s="15">
        <f t="shared" si="120"/>
        <v>0.41666666666666669</v>
      </c>
      <c r="AZ68" s="15">
        <f t="shared" si="121"/>
        <v>0.16666666666666666</v>
      </c>
      <c r="BA68" s="15">
        <f t="shared" si="122"/>
        <v>0.16666666666666666</v>
      </c>
      <c r="BB68" s="15">
        <f t="shared" si="123"/>
        <v>0.5</v>
      </c>
      <c r="BC68" s="15">
        <f t="shared" si="124"/>
        <v>8.3333333333333329E-2</v>
      </c>
      <c r="BD68" s="15">
        <f t="shared" si="125"/>
        <v>0</v>
      </c>
      <c r="BE68" s="15">
        <f t="shared" si="126"/>
        <v>8.3333333333333329E-2</v>
      </c>
      <c r="BF68" s="15">
        <f t="shared" si="127"/>
        <v>0.25</v>
      </c>
      <c r="BG68" s="15">
        <f t="shared" si="128"/>
        <v>0.16666666666666666</v>
      </c>
      <c r="BH68" s="15">
        <f t="shared" si="129"/>
        <v>0.33333333333333331</v>
      </c>
      <c r="BI68" s="15">
        <f t="shared" si="130"/>
        <v>0.25</v>
      </c>
      <c r="BJ68" s="15">
        <f t="shared" si="131"/>
        <v>0.16666666666666666</v>
      </c>
      <c r="BK68" s="15">
        <f t="shared" si="132"/>
        <v>0</v>
      </c>
      <c r="BL68" s="15">
        <f t="shared" si="133"/>
        <v>0</v>
      </c>
      <c r="BM68" s="15">
        <f t="shared" si="134"/>
        <v>0.5</v>
      </c>
      <c r="BN68" s="15">
        <f t="shared" si="135"/>
        <v>8.3333333333333329E-2</v>
      </c>
      <c r="BO68" s="15">
        <f t="shared" si="136"/>
        <v>0.5</v>
      </c>
      <c r="BP68" s="2">
        <f t="shared" si="137"/>
        <v>0.18045112781954886</v>
      </c>
      <c r="BQ68" s="2">
        <f t="shared" si="138"/>
        <v>5.7416267942583726E-2</v>
      </c>
      <c r="BR68" s="2">
        <f t="shared" si="139"/>
        <v>0</v>
      </c>
      <c r="BS68" s="2">
        <f t="shared" si="140"/>
        <v>0.25945945945945947</v>
      </c>
      <c r="BT68" s="2">
        <f t="shared" si="141"/>
        <v>0.12060301507537689</v>
      </c>
      <c r="BU68" s="2">
        <f t="shared" si="142"/>
        <v>0.30150753768844224</v>
      </c>
      <c r="BV68" s="2">
        <f t="shared" si="143"/>
        <v>0.11059907834101383</v>
      </c>
      <c r="BW68" s="2">
        <f t="shared" si="144"/>
        <v>0.11428571428571428</v>
      </c>
      <c r="BX68" s="2">
        <f t="shared" si="145"/>
        <v>0.33962264150943394</v>
      </c>
      <c r="BY68" s="2">
        <f t="shared" si="146"/>
        <v>5.3811659192825115E-2</v>
      </c>
      <c r="BZ68" s="2">
        <f t="shared" si="147"/>
        <v>0</v>
      </c>
      <c r="CA68" s="2">
        <f t="shared" si="148"/>
        <v>5.6074766355140193E-2</v>
      </c>
      <c r="CB68" s="2">
        <f t="shared" si="149"/>
        <v>0.16438356164383561</v>
      </c>
      <c r="CC68" s="2">
        <f t="shared" si="150"/>
        <v>0.12</v>
      </c>
      <c r="CD68" s="2">
        <f t="shared" si="151"/>
        <v>0.23076923076923078</v>
      </c>
      <c r="CE68" s="2">
        <f t="shared" si="152"/>
        <v>0.17224880382775118</v>
      </c>
      <c r="CF68" s="2">
        <f t="shared" si="153"/>
        <v>0.13186813186813187</v>
      </c>
      <c r="CG68" s="2">
        <f t="shared" si="154"/>
        <v>0</v>
      </c>
      <c r="CH68" s="2">
        <f t="shared" si="155"/>
        <v>0</v>
      </c>
      <c r="CI68" s="2">
        <f t="shared" si="156"/>
        <v>0.27272727272727271</v>
      </c>
      <c r="CJ68" s="2">
        <f t="shared" si="157"/>
        <v>4.0133779264214048E-2</v>
      </c>
      <c r="CK68" s="2">
        <f t="shared" si="158"/>
        <v>0.10465116279069767</v>
      </c>
      <c r="CL68" s="26">
        <f t="shared" si="159"/>
        <v>0.18650793650793651</v>
      </c>
      <c r="CM68" s="27">
        <f t="shared" si="165"/>
        <v>1.0623869801084991E-2</v>
      </c>
      <c r="CN68" s="27">
        <f t="shared" si="160"/>
        <v>7.8352558201932147E-3</v>
      </c>
      <c r="CO68" s="27">
        <f t="shared" si="161"/>
        <v>1.7441860465116279E-2</v>
      </c>
      <c r="CP68" s="27">
        <f t="shared" si="162"/>
        <v>1.9593244249382816E-2</v>
      </c>
      <c r="CQ68" s="17">
        <v>133</v>
      </c>
      <c r="CR68" s="17">
        <v>209</v>
      </c>
      <c r="CS68" s="17">
        <v>181</v>
      </c>
      <c r="CT68">
        <v>185</v>
      </c>
      <c r="CU68">
        <v>199</v>
      </c>
      <c r="CV68">
        <v>199</v>
      </c>
      <c r="CW68">
        <v>217</v>
      </c>
      <c r="CX68">
        <v>210</v>
      </c>
      <c r="CY68">
        <v>212</v>
      </c>
      <c r="CZ68">
        <v>223</v>
      </c>
      <c r="DA68">
        <v>194</v>
      </c>
      <c r="DB68">
        <v>214</v>
      </c>
      <c r="DC68">
        <v>219</v>
      </c>
      <c r="DD68">
        <v>200</v>
      </c>
      <c r="DE68">
        <v>208</v>
      </c>
      <c r="DF68">
        <v>209</v>
      </c>
      <c r="DG68">
        <v>182</v>
      </c>
      <c r="DH68">
        <v>226</v>
      </c>
      <c r="DI68">
        <v>241</v>
      </c>
      <c r="DJ68">
        <v>264</v>
      </c>
      <c r="DK68">
        <v>299</v>
      </c>
      <c r="DL68">
        <v>172</v>
      </c>
      <c r="DM68">
        <v>20850</v>
      </c>
      <c r="DN68">
        <v>21069</v>
      </c>
      <c r="DO68">
        <v>21419</v>
      </c>
      <c r="DP68">
        <v>21527</v>
      </c>
      <c r="DQ68">
        <v>21837</v>
      </c>
      <c r="DR68">
        <v>22309</v>
      </c>
      <c r="DS68">
        <v>22783</v>
      </c>
      <c r="DT68">
        <v>23249</v>
      </c>
      <c r="DU68">
        <v>23945</v>
      </c>
      <c r="DV68">
        <v>24765</v>
      </c>
      <c r="DW68">
        <v>24796</v>
      </c>
      <c r="DX68">
        <v>24862</v>
      </c>
      <c r="DY68">
        <v>24679</v>
      </c>
      <c r="DZ68">
        <v>24921</v>
      </c>
      <c r="EA68">
        <v>24805</v>
      </c>
      <c r="EB68">
        <v>24989</v>
      </c>
      <c r="EC68">
        <v>24952</v>
      </c>
      <c r="ED68">
        <v>24880</v>
      </c>
      <c r="EE68">
        <v>24935</v>
      </c>
      <c r="EF68">
        <v>25243</v>
      </c>
      <c r="EG68">
        <v>25347</v>
      </c>
      <c r="EH68">
        <v>25519</v>
      </c>
      <c r="EI68" s="29">
        <f t="shared" si="166"/>
        <v>11.083333333333334</v>
      </c>
      <c r="EJ68" s="29">
        <f t="shared" si="167"/>
        <v>17.416666666666668</v>
      </c>
      <c r="EK68" s="29">
        <f t="shared" si="168"/>
        <v>15.083333333333334</v>
      </c>
      <c r="EL68" s="29">
        <f t="shared" si="169"/>
        <v>15.416666666666666</v>
      </c>
      <c r="EM68" s="29">
        <f t="shared" si="170"/>
        <v>16.583333333333332</v>
      </c>
      <c r="EN68" s="29">
        <f t="shared" si="171"/>
        <v>16.583333333333332</v>
      </c>
      <c r="EO68" s="29">
        <f t="shared" si="172"/>
        <v>18.083333333333332</v>
      </c>
      <c r="EP68" s="29">
        <f t="shared" si="173"/>
        <v>17.5</v>
      </c>
      <c r="EQ68" s="29">
        <f t="shared" si="174"/>
        <v>17.666666666666668</v>
      </c>
      <c r="ER68" s="29">
        <f t="shared" si="175"/>
        <v>18.583333333333332</v>
      </c>
      <c r="ES68" s="29">
        <f t="shared" si="176"/>
        <v>16.166666666666668</v>
      </c>
      <c r="ET68" s="29">
        <f t="shared" si="177"/>
        <v>17.833333333333332</v>
      </c>
      <c r="EU68" s="29">
        <f t="shared" si="178"/>
        <v>18.25</v>
      </c>
      <c r="EV68" s="29">
        <f t="shared" si="179"/>
        <v>16.666666666666668</v>
      </c>
      <c r="EW68" s="29">
        <f t="shared" si="180"/>
        <v>17.333333333333332</v>
      </c>
      <c r="EX68" s="29">
        <f t="shared" si="181"/>
        <v>17.416666666666668</v>
      </c>
      <c r="EY68" s="29">
        <f t="shared" si="182"/>
        <v>15.166666666666666</v>
      </c>
      <c r="EZ68" s="29">
        <f t="shared" si="183"/>
        <v>18.833333333333332</v>
      </c>
      <c r="FA68" s="29">
        <f t="shared" si="184"/>
        <v>20.083333333333332</v>
      </c>
      <c r="FB68" s="29">
        <f t="shared" si="185"/>
        <v>22</v>
      </c>
      <c r="FC68" s="29">
        <f t="shared" si="186"/>
        <v>24.916666666666668</v>
      </c>
      <c r="FD68" s="29">
        <f t="shared" si="187"/>
        <v>28.666666666666668</v>
      </c>
      <c r="FE68" s="29">
        <f t="shared" ref="FE68" si="188">AVERAGE(CQ68:DK68)/12</f>
        <v>17.555555555555554</v>
      </c>
    </row>
  </sheetData>
  <phoneticPr fontId="19" type="noConversion"/>
  <conditionalFormatting sqref="X2:AS68">
    <cfRule type="cellIs" dxfId="9" priority="7" operator="greaterThan">
      <formula>0.5</formula>
    </cfRule>
    <cfRule type="cellIs" dxfId="8" priority="8" operator="greaterThan">
      <formula>0.1</formula>
    </cfRule>
  </conditionalFormatting>
  <conditionalFormatting sqref="BP2:CK68">
    <cfRule type="cellIs" dxfId="7" priority="1" operator="greaterThan">
      <formula>1.25</formula>
    </cfRule>
    <cfRule type="cellIs" dxfId="6" priority="2" operator="greaterThan">
      <formula>0.75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BB7-1EAC-4968-AD64-E0EF844A4733}">
  <dimension ref="A1:BP70"/>
  <sheetViews>
    <sheetView topLeftCell="A16" workbookViewId="0">
      <selection activeCell="B1" sqref="B1:W70"/>
    </sheetView>
  </sheetViews>
  <sheetFormatPr defaultRowHeight="15" x14ac:dyDescent="0.25"/>
  <cols>
    <col min="2" max="23" width="9.140625" style="10"/>
    <col min="67" max="67" width="9.140625" style="17"/>
  </cols>
  <sheetData>
    <row r="1" spans="1:68" x14ac:dyDescent="0.25">
      <c r="A1" t="s">
        <v>1</v>
      </c>
      <c r="B1" s="7">
        <v>1999</v>
      </c>
      <c r="C1" s="7">
        <v>2000</v>
      </c>
      <c r="D1" s="7">
        <v>2001</v>
      </c>
      <c r="E1" s="7">
        <v>2002</v>
      </c>
      <c r="F1" s="7">
        <v>2003</v>
      </c>
      <c r="G1" s="7">
        <v>2004</v>
      </c>
      <c r="H1" s="7">
        <v>2005</v>
      </c>
      <c r="I1" s="7">
        <v>2006</v>
      </c>
      <c r="J1" s="7">
        <v>2007</v>
      </c>
      <c r="K1" s="7">
        <v>2008</v>
      </c>
      <c r="L1" s="7">
        <v>2009</v>
      </c>
      <c r="M1" s="7">
        <v>2010</v>
      </c>
      <c r="N1" s="7">
        <v>2011</v>
      </c>
      <c r="O1" s="7">
        <v>2012</v>
      </c>
      <c r="P1" s="7">
        <v>2013</v>
      </c>
      <c r="Q1" s="7">
        <v>2014</v>
      </c>
      <c r="R1" s="7">
        <v>2015</v>
      </c>
      <c r="S1" s="7">
        <v>2016</v>
      </c>
      <c r="T1" s="7">
        <v>2017</v>
      </c>
      <c r="U1" s="7">
        <v>2018</v>
      </c>
      <c r="V1" s="11">
        <v>2019</v>
      </c>
      <c r="W1" s="11" t="s">
        <v>624</v>
      </c>
      <c r="X1" s="18" t="s">
        <v>627</v>
      </c>
      <c r="Y1" s="18" t="s">
        <v>659</v>
      </c>
      <c r="Z1" s="18" t="s">
        <v>660</v>
      </c>
      <c r="AA1" s="18" t="s">
        <v>661</v>
      </c>
      <c r="AB1" s="18" t="s">
        <v>662</v>
      </c>
      <c r="AC1" s="18" t="s">
        <v>663</v>
      </c>
      <c r="AD1" s="18" t="s">
        <v>664</v>
      </c>
      <c r="AE1" s="18" t="s">
        <v>665</v>
      </c>
      <c r="AF1" s="18" t="s">
        <v>666</v>
      </c>
      <c r="AG1" s="18" t="s">
        <v>667</v>
      </c>
      <c r="AH1" s="18" t="s">
        <v>668</v>
      </c>
      <c r="AI1" s="18" t="s">
        <v>669</v>
      </c>
      <c r="AJ1" s="18" t="s">
        <v>670</v>
      </c>
      <c r="AK1" s="18" t="s">
        <v>671</v>
      </c>
      <c r="AL1" s="18" t="s">
        <v>672</v>
      </c>
      <c r="AM1" s="18" t="s">
        <v>673</v>
      </c>
      <c r="AN1" s="18" t="s">
        <v>674</v>
      </c>
      <c r="AO1" s="18" t="s">
        <v>675</v>
      </c>
      <c r="AP1" s="18" t="s">
        <v>676</v>
      </c>
      <c r="AQ1" s="18" t="s">
        <v>677</v>
      </c>
      <c r="AR1" s="18" t="s">
        <v>678</v>
      </c>
      <c r="AS1" s="18" t="s">
        <v>679</v>
      </c>
      <c r="AT1" s="18" t="s">
        <v>638</v>
      </c>
      <c r="AU1" s="18" t="s">
        <v>639</v>
      </c>
      <c r="AV1" s="18" t="s">
        <v>640</v>
      </c>
      <c r="AW1" s="18" t="s">
        <v>641</v>
      </c>
      <c r="AX1" s="18" t="s">
        <v>642</v>
      </c>
      <c r="AY1" s="18" t="s">
        <v>643</v>
      </c>
      <c r="AZ1" s="18" t="s">
        <v>644</v>
      </c>
      <c r="BA1" s="18" t="s">
        <v>645</v>
      </c>
      <c r="BB1" s="18" t="s">
        <v>646</v>
      </c>
      <c r="BC1" s="18" t="s">
        <v>647</v>
      </c>
      <c r="BD1" s="18" t="s">
        <v>648</v>
      </c>
      <c r="BE1" s="18" t="s">
        <v>649</v>
      </c>
      <c r="BF1" s="18" t="s">
        <v>650</v>
      </c>
      <c r="BG1" s="18" t="s">
        <v>651</v>
      </c>
      <c r="BH1" s="18" t="s">
        <v>652</v>
      </c>
      <c r="BI1" s="18" t="s">
        <v>653</v>
      </c>
      <c r="BJ1" s="18" t="s">
        <v>654</v>
      </c>
      <c r="BK1" s="18" t="s">
        <v>655</v>
      </c>
      <c r="BL1" s="18" t="s">
        <v>656</v>
      </c>
      <c r="BM1" s="18" t="s">
        <v>657</v>
      </c>
      <c r="BN1" s="18" t="s">
        <v>658</v>
      </c>
      <c r="BO1" s="18" t="s">
        <v>680</v>
      </c>
      <c r="BP1" s="18"/>
    </row>
    <row r="2" spans="1:68" x14ac:dyDescent="0.25">
      <c r="A2" t="s">
        <v>10</v>
      </c>
      <c r="B2" s="5">
        <v>1455</v>
      </c>
      <c r="C2" s="5">
        <v>1535</v>
      </c>
      <c r="D2" s="5">
        <v>1582</v>
      </c>
      <c r="E2" s="5">
        <v>1530</v>
      </c>
      <c r="F2" s="5">
        <v>1602</v>
      </c>
      <c r="G2" s="5">
        <v>1557</v>
      </c>
      <c r="H2" s="5">
        <v>1554</v>
      </c>
      <c r="I2" s="5">
        <v>1634</v>
      </c>
      <c r="J2" s="5">
        <v>1620</v>
      </c>
      <c r="K2" s="5">
        <v>1635</v>
      </c>
      <c r="L2" s="5">
        <v>1685</v>
      </c>
      <c r="M2" s="5">
        <v>1717</v>
      </c>
      <c r="N2" s="5">
        <v>1723</v>
      </c>
      <c r="O2" s="5">
        <v>1703</v>
      </c>
      <c r="P2" s="5">
        <v>1799</v>
      </c>
      <c r="Q2" s="5">
        <v>1832</v>
      </c>
      <c r="R2" s="5">
        <v>1882</v>
      </c>
      <c r="S2" s="5">
        <v>1946</v>
      </c>
      <c r="T2" s="5">
        <v>1936</v>
      </c>
      <c r="U2" s="5">
        <v>2030</v>
      </c>
      <c r="V2" s="8">
        <v>2011</v>
      </c>
      <c r="W2" s="8">
        <v>1129</v>
      </c>
      <c r="X2">
        <f>B2/12</f>
        <v>121.25</v>
      </c>
      <c r="Y2" s="17">
        <f t="shared" ref="Y2:AR2" si="0">C2/12</f>
        <v>127.91666666666667</v>
      </c>
      <c r="Z2" s="17">
        <f t="shared" si="0"/>
        <v>131.83333333333334</v>
      </c>
      <c r="AA2" s="17">
        <f t="shared" si="0"/>
        <v>127.5</v>
      </c>
      <c r="AB2" s="17">
        <f t="shared" si="0"/>
        <v>133.5</v>
      </c>
      <c r="AC2" s="17">
        <f t="shared" si="0"/>
        <v>129.75</v>
      </c>
      <c r="AD2" s="17">
        <f t="shared" si="0"/>
        <v>129.5</v>
      </c>
      <c r="AE2" s="17">
        <f t="shared" si="0"/>
        <v>136.16666666666666</v>
      </c>
      <c r="AF2" s="17">
        <f t="shared" si="0"/>
        <v>135</v>
      </c>
      <c r="AG2" s="17">
        <f t="shared" si="0"/>
        <v>136.25</v>
      </c>
      <c r="AH2" s="17">
        <f t="shared" si="0"/>
        <v>140.41666666666666</v>
      </c>
      <c r="AI2" s="17">
        <f t="shared" si="0"/>
        <v>143.08333333333334</v>
      </c>
      <c r="AJ2" s="17">
        <f t="shared" si="0"/>
        <v>143.58333333333334</v>
      </c>
      <c r="AK2" s="17">
        <f t="shared" si="0"/>
        <v>141.91666666666666</v>
      </c>
      <c r="AL2" s="17">
        <f t="shared" si="0"/>
        <v>149.91666666666666</v>
      </c>
      <c r="AM2" s="17">
        <f t="shared" si="0"/>
        <v>152.66666666666666</v>
      </c>
      <c r="AN2" s="17">
        <f t="shared" si="0"/>
        <v>156.83333333333334</v>
      </c>
      <c r="AO2" s="17">
        <f t="shared" si="0"/>
        <v>162.16666666666666</v>
      </c>
      <c r="AP2" s="17">
        <f t="shared" si="0"/>
        <v>161.33333333333334</v>
      </c>
      <c r="AQ2" s="17">
        <f t="shared" si="0"/>
        <v>169.16666666666666</v>
      </c>
      <c r="AR2" s="17">
        <f t="shared" si="0"/>
        <v>167.58333333333334</v>
      </c>
      <c r="AS2" s="17">
        <f>W2/6</f>
        <v>188.16666666666666</v>
      </c>
      <c r="AT2" s="12">
        <f>X2/('FDOH Population'!B2/10000)</f>
        <v>5.6832563066567925</v>
      </c>
      <c r="AU2" s="12">
        <f>Y2/('FDOH Population'!C2/10000)</f>
        <v>5.8345762691248675</v>
      </c>
      <c r="AV2" s="12">
        <f>Z2/('FDOH Population'!D2/10000)</f>
        <v>5.9480034710472847</v>
      </c>
      <c r="AW2" s="12">
        <f>AA2/('FDOH Population'!E2/10000)</f>
        <v>5.6778709987709082</v>
      </c>
      <c r="AX2" s="12">
        <f>AB2/('FDOH Population'!F2/10000)</f>
        <v>5.8816791202594105</v>
      </c>
      <c r="AY2" s="12">
        <f>AC2/('FDOH Population'!G2/10000)</f>
        <v>5.6450840997885541</v>
      </c>
      <c r="AZ2" s="12">
        <f>AD2/('FDOH Population'!H2/10000)</f>
        <v>5.5375247478181295</v>
      </c>
      <c r="BA2" s="12">
        <f>AE2/('FDOH Population'!I2/10000)</f>
        <v>5.7044149518511063</v>
      </c>
      <c r="BB2" s="12">
        <f>AF2/('FDOH Population'!J2/10000)</f>
        <v>5.5735606795615471</v>
      </c>
      <c r="BC2" s="12">
        <f>AG2/('FDOH Population'!K2/10000)</f>
        <v>5.5688617859595198</v>
      </c>
      <c r="BD2" s="12">
        <f>AH2/('FDOH Population'!L2/10000)</f>
        <v>5.6966707101195855</v>
      </c>
      <c r="BE2" s="12">
        <f>AI2/('FDOH Population'!M2/10000)</f>
        <v>5.7771999456263536</v>
      </c>
      <c r="BF2" s="12">
        <f>AJ2/('FDOH Population'!N2/10000)</f>
        <v>5.8095388379303889</v>
      </c>
      <c r="BG2" s="12">
        <f>AK2/('FDOH Population'!O2/10000)</f>
        <v>5.7481041044771075</v>
      </c>
      <c r="BH2" s="12">
        <f>AL2/('FDOH Population'!P2/10000)</f>
        <v>6.0322327107291258</v>
      </c>
      <c r="BI2" s="12">
        <f>AM2/('FDOH Population'!Q2/10000)</f>
        <v>6.0639762736998195</v>
      </c>
      <c r="BJ2" s="12">
        <f>AN2/('FDOH Population'!R2/10000)</f>
        <v>6.1351453201424455</v>
      </c>
      <c r="BK2" s="12">
        <f>AO2/('FDOH Population'!S2/10000)</f>
        <v>6.298272732686546</v>
      </c>
      <c r="BL2" s="12">
        <f>AP2/('FDOH Population'!T2/10000)</f>
        <v>6.2207038906389984</v>
      </c>
      <c r="BM2" s="12">
        <f>AQ2/('FDOH Population'!U2/10000)</f>
        <v>6.4138291002061267</v>
      </c>
      <c r="BN2" s="12">
        <f>AR2/('FDOH Population'!V2/10000)</f>
        <v>6.2847913674280926</v>
      </c>
      <c r="BO2" s="12">
        <f>AS2/('FDOH Population'!W2/10000)</f>
        <v>7.0006386765134465</v>
      </c>
    </row>
    <row r="3" spans="1:68" x14ac:dyDescent="0.25">
      <c r="A3" t="s">
        <v>492</v>
      </c>
      <c r="B3" s="6">
        <v>194</v>
      </c>
      <c r="C3" s="6">
        <v>187</v>
      </c>
      <c r="D3" s="6">
        <v>193</v>
      </c>
      <c r="E3" s="6">
        <v>194</v>
      </c>
      <c r="F3" s="6">
        <v>208</v>
      </c>
      <c r="G3" s="6">
        <v>183</v>
      </c>
      <c r="H3" s="6">
        <v>197</v>
      </c>
      <c r="I3" s="6">
        <v>213</v>
      </c>
      <c r="J3" s="6">
        <v>228</v>
      </c>
      <c r="K3" s="6">
        <v>236</v>
      </c>
      <c r="L3" s="6">
        <v>213</v>
      </c>
      <c r="M3" s="6">
        <v>230</v>
      </c>
      <c r="N3" s="6">
        <v>222</v>
      </c>
      <c r="O3" s="6">
        <v>235</v>
      </c>
      <c r="P3" s="6">
        <v>228</v>
      </c>
      <c r="Q3" s="6">
        <v>213</v>
      </c>
      <c r="R3" s="6">
        <v>236</v>
      </c>
      <c r="S3" s="6">
        <v>247</v>
      </c>
      <c r="T3" s="6">
        <v>270</v>
      </c>
      <c r="U3" s="6">
        <v>284</v>
      </c>
      <c r="V3" s="10">
        <v>262</v>
      </c>
      <c r="W3" s="10">
        <v>147</v>
      </c>
      <c r="X3" s="17">
        <f t="shared" ref="X3:X66" si="1">B3/12</f>
        <v>16.166666666666668</v>
      </c>
      <c r="Y3" s="17">
        <f t="shared" ref="Y3:Y66" si="2">C3/12</f>
        <v>15.583333333333334</v>
      </c>
      <c r="Z3" s="17">
        <f t="shared" ref="Z3:Z66" si="3">D3/12</f>
        <v>16.083333333333332</v>
      </c>
      <c r="AA3" s="17">
        <f t="shared" ref="AA3:AA66" si="4">E3/12</f>
        <v>16.166666666666668</v>
      </c>
      <c r="AB3" s="17">
        <f t="shared" ref="AB3:AB66" si="5">F3/12</f>
        <v>17.333333333333332</v>
      </c>
      <c r="AC3" s="17">
        <f t="shared" ref="AC3:AC66" si="6">G3/12</f>
        <v>15.25</v>
      </c>
      <c r="AD3" s="17">
        <f t="shared" ref="AD3:AD66" si="7">H3/12</f>
        <v>16.416666666666668</v>
      </c>
      <c r="AE3" s="17">
        <f t="shared" ref="AE3:AE66" si="8">I3/12</f>
        <v>17.75</v>
      </c>
      <c r="AF3" s="17">
        <f t="shared" ref="AF3:AF66" si="9">J3/12</f>
        <v>19</v>
      </c>
      <c r="AG3" s="17">
        <f t="shared" ref="AG3:AG66" si="10">K3/12</f>
        <v>19.666666666666668</v>
      </c>
      <c r="AH3" s="17">
        <f t="shared" ref="AH3:AH66" si="11">L3/12</f>
        <v>17.75</v>
      </c>
      <c r="AI3" s="17">
        <f t="shared" ref="AI3:AI66" si="12">M3/12</f>
        <v>19.166666666666668</v>
      </c>
      <c r="AJ3" s="17">
        <f t="shared" ref="AJ3:AJ66" si="13">N3/12</f>
        <v>18.5</v>
      </c>
      <c r="AK3" s="17">
        <f t="shared" ref="AK3:AK66" si="14">O3/12</f>
        <v>19.583333333333332</v>
      </c>
      <c r="AL3" s="17">
        <f t="shared" ref="AL3:AL66" si="15">P3/12</f>
        <v>19</v>
      </c>
      <c r="AM3" s="17">
        <f t="shared" ref="AM3:AM66" si="16">Q3/12</f>
        <v>17.75</v>
      </c>
      <c r="AN3" s="17">
        <f t="shared" ref="AN3:AN66" si="17">R3/12</f>
        <v>19.666666666666668</v>
      </c>
      <c r="AO3" s="17">
        <f t="shared" ref="AO3:AO66" si="18">S3/12</f>
        <v>20.583333333333332</v>
      </c>
      <c r="AP3" s="17">
        <f t="shared" ref="AP3:AP66" si="19">T3/12</f>
        <v>22.5</v>
      </c>
      <c r="AQ3" s="17">
        <f t="shared" ref="AQ3:AQ66" si="20">U3/12</f>
        <v>23.666666666666668</v>
      </c>
      <c r="AR3" s="17">
        <f t="shared" ref="AR3:AR66" si="21">V3/12</f>
        <v>21.833333333333332</v>
      </c>
      <c r="AS3" s="17">
        <f t="shared" ref="AS3:AS66" si="22">W3/6</f>
        <v>24.5</v>
      </c>
      <c r="AT3" s="12">
        <f>X3/('FDOH Population'!B3/10000)</f>
        <v>7.5200793872298206</v>
      </c>
      <c r="AU3" s="12">
        <f>Y3/('FDOH Population'!C3/10000)</f>
        <v>6.9605741170865354</v>
      </c>
      <c r="AV3" s="12">
        <f>Z3/('FDOH Population'!D3/10000)</f>
        <v>7.0832966323145126</v>
      </c>
      <c r="AW3" s="12">
        <f>AA3/('FDOH Population'!E3/10000)</f>
        <v>6.959092017849712</v>
      </c>
      <c r="AX3" s="12">
        <f>AB3/('FDOH Population'!F3/10000)</f>
        <v>7.336860670194004</v>
      </c>
      <c r="AY3" s="12">
        <f>AC3/('FDOH Population'!G3/10000)</f>
        <v>6.309474555233761</v>
      </c>
      <c r="AZ3" s="12">
        <f>AD3/('FDOH Population'!H3/10000)</f>
        <v>6.6126909959988183</v>
      </c>
      <c r="BA3" s="12">
        <f>AE3/('FDOH Population'!I3/10000)</f>
        <v>6.9550566200384001</v>
      </c>
      <c r="BB3" s="12">
        <f>AF3/('FDOH Population'!J3/10000)</f>
        <v>7.2549543701554091</v>
      </c>
      <c r="BC3" s="12">
        <f>AG3/('FDOH Population'!K3/10000)</f>
        <v>7.3602794411177648</v>
      </c>
      <c r="BD3" s="12">
        <f>AH3/('FDOH Population'!L3/10000)</f>
        <v>6.5553791040366365</v>
      </c>
      <c r="BE3" s="12">
        <f>AI3/('FDOH Population'!M3/10000)</f>
        <v>7.0804088166481964</v>
      </c>
      <c r="BF3" s="12">
        <f>AJ3/('FDOH Population'!N3/10000)</f>
        <v>6.8734906186141558</v>
      </c>
      <c r="BG3" s="12">
        <f>AK3/('FDOH Population'!O3/10000)</f>
        <v>7.2730198816509439</v>
      </c>
      <c r="BH3" s="12">
        <f>AL3/('FDOH Population'!P3/10000)</f>
        <v>7.0645101319947949</v>
      </c>
      <c r="BI3" s="12">
        <f>AM3/('FDOH Population'!Q3/10000)</f>
        <v>6.5711535613801271</v>
      </c>
      <c r="BJ3" s="12">
        <f>AN3/('FDOH Population'!R3/10000)</f>
        <v>7.2831413793529123</v>
      </c>
      <c r="BK3" s="12">
        <f>AO3/('FDOH Population'!S3/10000)</f>
        <v>7.6327857504851604</v>
      </c>
      <c r="BL3" s="12">
        <f>AP3/('FDOH Population'!T3/10000)</f>
        <v>8.3130126357792076</v>
      </c>
      <c r="BM3" s="12">
        <f>AQ3/('FDOH Population'!U3/10000)</f>
        <v>8.6098176173845555</v>
      </c>
      <c r="BN3" s="12">
        <f>AR3/('FDOH Population'!V3/10000)</f>
        <v>7.7729122906950527</v>
      </c>
      <c r="BO3" s="12">
        <f>AS3/('FDOH Population'!W3/10000)</f>
        <v>8.6499082050557838</v>
      </c>
    </row>
    <row r="4" spans="1:68" x14ac:dyDescent="0.25">
      <c r="A4" t="s">
        <v>493</v>
      </c>
      <c r="B4" s="5">
        <v>1376</v>
      </c>
      <c r="C4" s="5">
        <v>1429</v>
      </c>
      <c r="D4" s="5">
        <v>1425</v>
      </c>
      <c r="E4" s="5">
        <v>1491</v>
      </c>
      <c r="F4" s="5">
        <v>1446</v>
      </c>
      <c r="G4" s="5">
        <v>1447</v>
      </c>
      <c r="H4" s="5">
        <v>1514</v>
      </c>
      <c r="I4" s="5">
        <v>1513</v>
      </c>
      <c r="J4" s="5">
        <v>1463</v>
      </c>
      <c r="K4" s="5">
        <v>1533</v>
      </c>
      <c r="L4" s="5">
        <v>1599</v>
      </c>
      <c r="M4" s="5">
        <v>1622</v>
      </c>
      <c r="N4" s="5">
        <v>1559</v>
      </c>
      <c r="O4" s="5">
        <v>1633</v>
      </c>
      <c r="P4" s="5">
        <v>1808</v>
      </c>
      <c r="Q4" s="5">
        <v>1897</v>
      </c>
      <c r="R4" s="5">
        <v>1866</v>
      </c>
      <c r="S4" s="5">
        <v>1923</v>
      </c>
      <c r="T4" s="5">
        <v>2060</v>
      </c>
      <c r="U4" s="5">
        <v>2011</v>
      </c>
      <c r="V4" s="8">
        <v>1873</v>
      </c>
      <c r="W4" s="10">
        <v>995</v>
      </c>
      <c r="X4" s="17">
        <f t="shared" si="1"/>
        <v>114.66666666666667</v>
      </c>
      <c r="Y4" s="17">
        <f t="shared" si="2"/>
        <v>119.08333333333333</v>
      </c>
      <c r="Z4" s="17">
        <f t="shared" si="3"/>
        <v>118.75</v>
      </c>
      <c r="AA4" s="17">
        <f t="shared" si="4"/>
        <v>124.25</v>
      </c>
      <c r="AB4" s="17">
        <f t="shared" si="5"/>
        <v>120.5</v>
      </c>
      <c r="AC4" s="17">
        <f t="shared" si="6"/>
        <v>120.58333333333333</v>
      </c>
      <c r="AD4" s="17">
        <f t="shared" si="7"/>
        <v>126.16666666666667</v>
      </c>
      <c r="AE4" s="17">
        <f t="shared" si="8"/>
        <v>126.08333333333333</v>
      </c>
      <c r="AF4" s="17">
        <f t="shared" si="9"/>
        <v>121.91666666666667</v>
      </c>
      <c r="AG4" s="17">
        <f t="shared" si="10"/>
        <v>127.75</v>
      </c>
      <c r="AH4" s="17">
        <f t="shared" si="11"/>
        <v>133.25</v>
      </c>
      <c r="AI4" s="17">
        <f t="shared" si="12"/>
        <v>135.16666666666666</v>
      </c>
      <c r="AJ4" s="17">
        <f t="shared" si="13"/>
        <v>129.91666666666666</v>
      </c>
      <c r="AK4" s="17">
        <f t="shared" si="14"/>
        <v>136.08333333333334</v>
      </c>
      <c r="AL4" s="17">
        <f t="shared" si="15"/>
        <v>150.66666666666666</v>
      </c>
      <c r="AM4" s="17">
        <f t="shared" si="16"/>
        <v>158.08333333333334</v>
      </c>
      <c r="AN4" s="17">
        <f t="shared" si="17"/>
        <v>155.5</v>
      </c>
      <c r="AO4" s="17">
        <f t="shared" si="18"/>
        <v>160.25</v>
      </c>
      <c r="AP4" s="17">
        <f t="shared" si="19"/>
        <v>171.66666666666666</v>
      </c>
      <c r="AQ4" s="17">
        <f t="shared" si="20"/>
        <v>167.58333333333334</v>
      </c>
      <c r="AR4" s="17">
        <f t="shared" si="21"/>
        <v>156.08333333333334</v>
      </c>
      <c r="AS4" s="17">
        <f t="shared" si="22"/>
        <v>165.83333333333334</v>
      </c>
      <c r="AT4" s="12">
        <f>X4/('FDOH Population'!B4/10000)</f>
        <v>7.7964757210040236</v>
      </c>
      <c r="AU4" s="12">
        <f>Y4/('FDOH Population'!C4/10000)</f>
        <v>8.008724970632807</v>
      </c>
      <c r="AV4" s="12">
        <f>Z4/('FDOH Population'!D4/10000)</f>
        <v>7.9102857028663545</v>
      </c>
      <c r="AW4" s="12">
        <f>AA4/('FDOH Population'!E4/10000)</f>
        <v>8.1941806478843517</v>
      </c>
      <c r="AX4" s="12">
        <f>AB4/('FDOH Population'!F4/10000)</f>
        <v>7.8394379025437511</v>
      </c>
      <c r="AY4" s="12">
        <f>AC4/('FDOH Population'!G4/10000)</f>
        <v>7.6880081948748025</v>
      </c>
      <c r="AZ4" s="12">
        <f>AD4/('FDOH Population'!H4/10000)</f>
        <v>7.8639382852251449</v>
      </c>
      <c r="BA4" s="12">
        <f>AE4/('FDOH Population'!I4/10000)</f>
        <v>7.6905403811824211</v>
      </c>
      <c r="BB4" s="12">
        <f>AF4/('FDOH Population'!J4/10000)</f>
        <v>7.3158193717696385</v>
      </c>
      <c r="BC4" s="12">
        <f>AG4/('FDOH Population'!K4/10000)</f>
        <v>7.5818273539274168</v>
      </c>
      <c r="BD4" s="12">
        <f>AH4/('FDOH Population'!L4/10000)</f>
        <v>7.9097017760471084</v>
      </c>
      <c r="BE4" s="12">
        <f>AI4/('FDOH Population'!M4/10000)</f>
        <v>8.0000631324340894</v>
      </c>
      <c r="BF4" s="12">
        <f>AJ4/('FDOH Population'!N4/10000)</f>
        <v>7.6732561184250674</v>
      </c>
      <c r="BG4" s="12">
        <f>AK4/('FDOH Population'!O4/10000)</f>
        <v>8.0296048037983514</v>
      </c>
      <c r="BH4" s="12">
        <f>AL4/('FDOH Population'!P4/10000)</f>
        <v>8.862536567767032</v>
      </c>
      <c r="BI4" s="12">
        <f>AM4/('FDOH Population'!Q4/10000)</f>
        <v>9.2292572807504065</v>
      </c>
      <c r="BJ4" s="12">
        <f>AN4/('FDOH Population'!R4/10000)</f>
        <v>8.9359599117322546</v>
      </c>
      <c r="BK4" s="12">
        <f>AO4/('FDOH Population'!S4/10000)</f>
        <v>9.0722781750142953</v>
      </c>
      <c r="BL4" s="12">
        <f>AP4/('FDOH Population'!T4/10000)</f>
        <v>9.5928353627302521</v>
      </c>
      <c r="BM4" s="12">
        <f>AQ4/('FDOH Population'!U4/10000)</f>
        <v>9.196859439426035</v>
      </c>
      <c r="BN4" s="12">
        <f>AR4/('FDOH Population'!V4/10000)</f>
        <v>8.6761163609412648</v>
      </c>
      <c r="BO4" s="12">
        <f>AS4/('FDOH Population'!W4/10000)</f>
        <v>9.3038303729386644</v>
      </c>
    </row>
    <row r="5" spans="1:68" x14ac:dyDescent="0.25">
      <c r="A5" t="s">
        <v>494</v>
      </c>
      <c r="B5" s="6">
        <v>255</v>
      </c>
      <c r="C5" s="6">
        <v>260</v>
      </c>
      <c r="D5" s="6">
        <v>266</v>
      </c>
      <c r="E5" s="6">
        <v>279</v>
      </c>
      <c r="F5" s="6">
        <v>247</v>
      </c>
      <c r="G5" s="6">
        <v>260</v>
      </c>
      <c r="H5" s="6">
        <v>267</v>
      </c>
      <c r="I5" s="6">
        <v>261</v>
      </c>
      <c r="J5" s="6">
        <v>277</v>
      </c>
      <c r="K5" s="6">
        <v>281</v>
      </c>
      <c r="L5" s="6">
        <v>308</v>
      </c>
      <c r="M5" s="6">
        <v>270</v>
      </c>
      <c r="N5" s="6">
        <v>268</v>
      </c>
      <c r="O5" s="6">
        <v>278</v>
      </c>
      <c r="P5" s="6">
        <v>292</v>
      </c>
      <c r="Q5" s="6">
        <v>288</v>
      </c>
      <c r="R5" s="6">
        <v>300</v>
      </c>
      <c r="S5" s="6">
        <v>311</v>
      </c>
      <c r="T5" s="6">
        <v>345</v>
      </c>
      <c r="U5" s="6">
        <v>335</v>
      </c>
      <c r="V5" s="10">
        <v>310</v>
      </c>
      <c r="W5" s="10">
        <v>186</v>
      </c>
      <c r="X5" s="17">
        <f t="shared" si="1"/>
        <v>21.25</v>
      </c>
      <c r="Y5" s="17">
        <f t="shared" si="2"/>
        <v>21.666666666666668</v>
      </c>
      <c r="Z5" s="17">
        <f t="shared" si="3"/>
        <v>22.166666666666668</v>
      </c>
      <c r="AA5" s="17">
        <f t="shared" si="4"/>
        <v>23.25</v>
      </c>
      <c r="AB5" s="17">
        <f t="shared" si="5"/>
        <v>20.583333333333332</v>
      </c>
      <c r="AC5" s="17">
        <f t="shared" si="6"/>
        <v>21.666666666666668</v>
      </c>
      <c r="AD5" s="17">
        <f t="shared" si="7"/>
        <v>22.25</v>
      </c>
      <c r="AE5" s="17">
        <f t="shared" si="8"/>
        <v>21.75</v>
      </c>
      <c r="AF5" s="17">
        <f t="shared" si="9"/>
        <v>23.083333333333332</v>
      </c>
      <c r="AG5" s="17">
        <f t="shared" si="10"/>
        <v>23.416666666666668</v>
      </c>
      <c r="AH5" s="17">
        <f t="shared" si="11"/>
        <v>25.666666666666668</v>
      </c>
      <c r="AI5" s="17">
        <f t="shared" si="12"/>
        <v>22.5</v>
      </c>
      <c r="AJ5" s="17">
        <f t="shared" si="13"/>
        <v>22.333333333333332</v>
      </c>
      <c r="AK5" s="17">
        <f t="shared" si="14"/>
        <v>23.166666666666668</v>
      </c>
      <c r="AL5" s="17">
        <f t="shared" si="15"/>
        <v>24.333333333333332</v>
      </c>
      <c r="AM5" s="17">
        <f t="shared" si="16"/>
        <v>24</v>
      </c>
      <c r="AN5" s="17">
        <f t="shared" si="17"/>
        <v>25</v>
      </c>
      <c r="AO5" s="17">
        <f t="shared" si="18"/>
        <v>25.916666666666668</v>
      </c>
      <c r="AP5" s="17">
        <f t="shared" si="19"/>
        <v>28.75</v>
      </c>
      <c r="AQ5" s="17">
        <f t="shared" si="20"/>
        <v>27.916666666666668</v>
      </c>
      <c r="AR5" s="17">
        <f t="shared" si="21"/>
        <v>25.833333333333332</v>
      </c>
      <c r="AS5" s="17">
        <f t="shared" si="22"/>
        <v>31</v>
      </c>
      <c r="AT5" s="12">
        <f>X5/('FDOH Population'!B5/10000)</f>
        <v>8.2469825746109358</v>
      </c>
      <c r="AU5" s="12">
        <f>Y5/('FDOH Population'!C5/10000)</f>
        <v>8.2982254564024007</v>
      </c>
      <c r="AV5" s="12">
        <f>Z5/('FDOH Population'!D5/10000)</f>
        <v>8.4738203550084741</v>
      </c>
      <c r="AW5" s="12">
        <f>AA5/('FDOH Population'!E5/10000)</f>
        <v>8.7699445513183214</v>
      </c>
      <c r="AX5" s="12">
        <f>AB5/('FDOH Population'!F5/10000)</f>
        <v>7.6059911807454483</v>
      </c>
      <c r="AY5" s="12">
        <f>AC5/('FDOH Population'!G5/10000)</f>
        <v>7.8303818817010002</v>
      </c>
      <c r="AZ5" s="12">
        <f>AD5/('FDOH Population'!H5/10000)</f>
        <v>7.9458610099278628</v>
      </c>
      <c r="BA5" s="12">
        <f>AE5/('FDOH Population'!I5/10000)</f>
        <v>7.642036470960262</v>
      </c>
      <c r="BB5" s="12">
        <f>AF5/('FDOH Population'!J5/10000)</f>
        <v>8.0047624001572046</v>
      </c>
      <c r="BC5" s="12">
        <f>AG5/('FDOH Population'!K5/10000)</f>
        <v>8.0847488836716845</v>
      </c>
      <c r="BD5" s="12">
        <f>AH5/('FDOH Population'!L5/10000)</f>
        <v>8.8753645239000889</v>
      </c>
      <c r="BE5" s="12">
        <f>AI5/('FDOH Population'!M5/10000)</f>
        <v>7.9005583061202991</v>
      </c>
      <c r="BF5" s="12">
        <f>AJ5/('FDOH Population'!N5/10000)</f>
        <v>7.8680054019141563</v>
      </c>
      <c r="BG5" s="12">
        <f>AK5/('FDOH Population'!O5/10000)</f>
        <v>8.5539514332484092</v>
      </c>
      <c r="BH5" s="12">
        <f>AL5/('FDOH Population'!P5/10000)</f>
        <v>8.9204975926876369</v>
      </c>
      <c r="BI5" s="12">
        <f>AM5/('FDOH Population'!Q5/10000)</f>
        <v>8.7857378189405857</v>
      </c>
      <c r="BJ5" s="12">
        <f>AN5/('FDOH Population'!R5/10000)</f>
        <v>9.149130832570906</v>
      </c>
      <c r="BK5" s="12">
        <f>AO5/('FDOH Population'!S5/10000)</f>
        <v>9.4249278735423179</v>
      </c>
      <c r="BL5" s="12">
        <f>AP5/('FDOH Population'!T5/10000)</f>
        <v>10.338751438434983</v>
      </c>
      <c r="BM5" s="12">
        <f>AQ5/('FDOH Population'!U5/10000)</f>
        <v>9.9407708103360282</v>
      </c>
      <c r="BN5" s="12">
        <f>AR5/('FDOH Population'!V5/10000)</f>
        <v>9.0786622151935799</v>
      </c>
      <c r="BO5" s="12">
        <f>AS5/('FDOH Population'!W5/10000)</f>
        <v>10.834993533955473</v>
      </c>
    </row>
    <row r="6" spans="1:68" x14ac:dyDescent="0.25">
      <c r="A6" t="s">
        <v>495</v>
      </c>
      <c r="B6" s="5">
        <v>4944</v>
      </c>
      <c r="C6" s="5">
        <v>5239</v>
      </c>
      <c r="D6" s="5">
        <v>5298</v>
      </c>
      <c r="E6" s="5">
        <v>5505</v>
      </c>
      <c r="F6" s="5">
        <v>5432</v>
      </c>
      <c r="G6" s="5">
        <v>5563</v>
      </c>
      <c r="H6" s="5">
        <v>5685</v>
      </c>
      <c r="I6" s="5">
        <v>5727</v>
      </c>
      <c r="J6" s="5">
        <v>5514</v>
      </c>
      <c r="K6" s="5">
        <v>5711</v>
      </c>
      <c r="L6" s="5">
        <v>5757</v>
      </c>
      <c r="M6" s="5">
        <v>6027</v>
      </c>
      <c r="N6" s="5">
        <v>6117</v>
      </c>
      <c r="O6" s="5">
        <v>6260</v>
      </c>
      <c r="P6" s="5">
        <v>6481</v>
      </c>
      <c r="Q6" s="5">
        <v>6693</v>
      </c>
      <c r="R6" s="5">
        <v>6945</v>
      </c>
      <c r="S6" s="5">
        <v>7313</v>
      </c>
      <c r="T6" s="5">
        <v>7604</v>
      </c>
      <c r="U6" s="5">
        <v>7609</v>
      </c>
      <c r="V6" s="8">
        <v>7617</v>
      </c>
      <c r="W6" s="8">
        <v>4174</v>
      </c>
      <c r="X6" s="17">
        <f t="shared" si="1"/>
        <v>412</v>
      </c>
      <c r="Y6" s="17">
        <f t="shared" si="2"/>
        <v>436.58333333333331</v>
      </c>
      <c r="Z6" s="17">
        <f t="shared" si="3"/>
        <v>441.5</v>
      </c>
      <c r="AA6" s="17">
        <f t="shared" si="4"/>
        <v>458.75</v>
      </c>
      <c r="AB6" s="17">
        <f t="shared" si="5"/>
        <v>452.66666666666669</v>
      </c>
      <c r="AC6" s="17">
        <f t="shared" si="6"/>
        <v>463.58333333333331</v>
      </c>
      <c r="AD6" s="17">
        <f t="shared" si="7"/>
        <v>473.75</v>
      </c>
      <c r="AE6" s="17">
        <f t="shared" si="8"/>
        <v>477.25</v>
      </c>
      <c r="AF6" s="17">
        <f t="shared" si="9"/>
        <v>459.5</v>
      </c>
      <c r="AG6" s="17">
        <f t="shared" si="10"/>
        <v>475.91666666666669</v>
      </c>
      <c r="AH6" s="17">
        <f t="shared" si="11"/>
        <v>479.75</v>
      </c>
      <c r="AI6" s="17">
        <f t="shared" si="12"/>
        <v>502.25</v>
      </c>
      <c r="AJ6" s="17">
        <f t="shared" si="13"/>
        <v>509.75</v>
      </c>
      <c r="AK6" s="17">
        <f t="shared" si="14"/>
        <v>521.66666666666663</v>
      </c>
      <c r="AL6" s="17">
        <f t="shared" si="15"/>
        <v>540.08333333333337</v>
      </c>
      <c r="AM6" s="17">
        <f t="shared" si="16"/>
        <v>557.75</v>
      </c>
      <c r="AN6" s="17">
        <f t="shared" si="17"/>
        <v>578.75</v>
      </c>
      <c r="AO6" s="17">
        <f t="shared" si="18"/>
        <v>609.41666666666663</v>
      </c>
      <c r="AP6" s="17">
        <f t="shared" si="19"/>
        <v>633.66666666666663</v>
      </c>
      <c r="AQ6" s="17">
        <f t="shared" si="20"/>
        <v>634.08333333333337</v>
      </c>
      <c r="AR6" s="17">
        <f t="shared" si="21"/>
        <v>634.75</v>
      </c>
      <c r="AS6" s="17">
        <f t="shared" si="22"/>
        <v>695.66666666666663</v>
      </c>
      <c r="AT6" s="12">
        <f>X6/('FDOH Population'!B6/10000)</f>
        <v>8.7750125129122605</v>
      </c>
      <c r="AU6" s="12">
        <f>Y6/('FDOH Population'!C6/10000)</f>
        <v>9.123216889113646</v>
      </c>
      <c r="AV6" s="12">
        <f>Z6/('FDOH Population'!D6/10000)</f>
        <v>9.0696007115990227</v>
      </c>
      <c r="AW6" s="12">
        <f>AA6/('FDOH Population'!E6/10000)</f>
        <v>9.2527228721258581</v>
      </c>
      <c r="AX6" s="12">
        <f>AB6/('FDOH Population'!F6/10000)</f>
        <v>8.9464235716520921</v>
      </c>
      <c r="AY6" s="12">
        <f>AC6/('FDOH Population'!G6/10000)</f>
        <v>8.9427694903505532</v>
      </c>
      <c r="AZ6" s="12">
        <f>AD6/('FDOH Population'!H6/10000)</f>
        <v>8.9629468466508389</v>
      </c>
      <c r="BA6" s="12">
        <f>AE6/('FDOH Population'!I6/10000)</f>
        <v>8.9266174993500265</v>
      </c>
      <c r="BB6" s="12">
        <f>AF6/('FDOH Population'!J6/10000)</f>
        <v>8.5217736416626639</v>
      </c>
      <c r="BC6" s="12">
        <f>AG6/('FDOH Population'!K6/10000)</f>
        <v>8.785094228634577</v>
      </c>
      <c r="BD6" s="12">
        <f>AH6/('FDOH Population'!L6/10000)</f>
        <v>8.8443287527791199</v>
      </c>
      <c r="BE6" s="12">
        <f>AI6/('FDOH Population'!M6/10000)</f>
        <v>9.2388715056463351</v>
      </c>
      <c r="BF6" s="12">
        <f>AJ6/('FDOH Population'!N6/10000)</f>
        <v>9.3479967137596649</v>
      </c>
      <c r="BG6" s="12">
        <f>AK6/('FDOH Population'!O6/10000)</f>
        <v>9.5520952353050319</v>
      </c>
      <c r="BH6" s="12">
        <f>AL6/('FDOH Population'!P6/10000)</f>
        <v>9.8350038119934542</v>
      </c>
      <c r="BI6" s="12">
        <f>AM6/('FDOH Population'!Q6/10000)</f>
        <v>10.059863175038913</v>
      </c>
      <c r="BJ6" s="12">
        <f>AN6/('FDOH Population'!R6/10000)</f>
        <v>10.264837234710493</v>
      </c>
      <c r="BK6" s="12">
        <f>AO6/('FDOH Population'!S6/10000)</f>
        <v>10.68222505796126</v>
      </c>
      <c r="BL6" s="12">
        <f>AP6/('FDOH Population'!T6/10000)</f>
        <v>10.9826622990219</v>
      </c>
      <c r="BM6" s="12">
        <f>AQ6/('FDOH Population'!U6/10000)</f>
        <v>10.856661815483834</v>
      </c>
      <c r="BN6" s="12">
        <f>AR6/('FDOH Population'!V6/10000)</f>
        <v>10.697336578065698</v>
      </c>
      <c r="BO6" s="12">
        <f>AS6/('FDOH Population'!W6/10000)</f>
        <v>11.591392044539383</v>
      </c>
    </row>
    <row r="7" spans="1:68" x14ac:dyDescent="0.25">
      <c r="A7" t="s">
        <v>496</v>
      </c>
      <c r="B7" s="5">
        <v>16218</v>
      </c>
      <c r="C7" s="5">
        <v>15781</v>
      </c>
      <c r="D7" s="5">
        <v>16226</v>
      </c>
      <c r="E7" s="5">
        <v>16255</v>
      </c>
      <c r="F7" s="5">
        <v>15657</v>
      </c>
      <c r="G7" s="5">
        <v>15376</v>
      </c>
      <c r="H7" s="5">
        <v>15711</v>
      </c>
      <c r="I7" s="5">
        <v>14974</v>
      </c>
      <c r="J7" s="5">
        <v>14578</v>
      </c>
      <c r="K7" s="5">
        <v>14629</v>
      </c>
      <c r="L7" s="5">
        <v>14335</v>
      </c>
      <c r="M7" s="5">
        <v>14603</v>
      </c>
      <c r="N7" s="5">
        <v>14123</v>
      </c>
      <c r="O7" s="5">
        <v>14299</v>
      </c>
      <c r="P7" s="5">
        <v>14144</v>
      </c>
      <c r="Q7" s="5">
        <v>14344</v>
      </c>
      <c r="R7" s="5">
        <v>14654</v>
      </c>
      <c r="S7" s="5">
        <v>15272</v>
      </c>
      <c r="T7" s="5">
        <v>15406</v>
      </c>
      <c r="U7" s="5">
        <v>15164</v>
      </c>
      <c r="V7" s="8">
        <v>15235</v>
      </c>
      <c r="W7" s="8">
        <v>8860</v>
      </c>
      <c r="X7" s="17">
        <f t="shared" si="1"/>
        <v>1351.5</v>
      </c>
      <c r="Y7" s="17">
        <f t="shared" si="2"/>
        <v>1315.0833333333333</v>
      </c>
      <c r="Z7" s="17">
        <f t="shared" si="3"/>
        <v>1352.1666666666667</v>
      </c>
      <c r="AA7" s="17">
        <f t="shared" si="4"/>
        <v>1354.5833333333333</v>
      </c>
      <c r="AB7" s="17">
        <f t="shared" si="5"/>
        <v>1304.75</v>
      </c>
      <c r="AC7" s="17">
        <f t="shared" si="6"/>
        <v>1281.3333333333333</v>
      </c>
      <c r="AD7" s="17">
        <f t="shared" si="7"/>
        <v>1309.25</v>
      </c>
      <c r="AE7" s="17">
        <f t="shared" si="8"/>
        <v>1247.8333333333333</v>
      </c>
      <c r="AF7" s="17">
        <f t="shared" si="9"/>
        <v>1214.8333333333333</v>
      </c>
      <c r="AG7" s="17">
        <f t="shared" si="10"/>
        <v>1219.0833333333333</v>
      </c>
      <c r="AH7" s="17">
        <f t="shared" si="11"/>
        <v>1194.5833333333333</v>
      </c>
      <c r="AI7" s="17">
        <f t="shared" si="12"/>
        <v>1216.9166666666667</v>
      </c>
      <c r="AJ7" s="17">
        <f t="shared" si="13"/>
        <v>1176.9166666666667</v>
      </c>
      <c r="AK7" s="17">
        <f t="shared" si="14"/>
        <v>1191.5833333333333</v>
      </c>
      <c r="AL7" s="17">
        <f t="shared" si="15"/>
        <v>1178.6666666666667</v>
      </c>
      <c r="AM7" s="17">
        <f t="shared" si="16"/>
        <v>1195.3333333333333</v>
      </c>
      <c r="AN7" s="17">
        <f t="shared" si="17"/>
        <v>1221.1666666666667</v>
      </c>
      <c r="AO7" s="17">
        <f t="shared" si="18"/>
        <v>1272.6666666666667</v>
      </c>
      <c r="AP7" s="17">
        <f t="shared" si="19"/>
        <v>1283.8333333333333</v>
      </c>
      <c r="AQ7" s="17">
        <f t="shared" si="20"/>
        <v>1263.6666666666667</v>
      </c>
      <c r="AR7" s="17">
        <f t="shared" si="21"/>
        <v>1269.5833333333333</v>
      </c>
      <c r="AS7" s="17">
        <f t="shared" si="22"/>
        <v>1476.6666666666667</v>
      </c>
      <c r="AT7" s="12">
        <f>X7/('FDOH Population'!B7/10000)</f>
        <v>8.498070563853112</v>
      </c>
      <c r="AU7" s="12">
        <f>Y7/('FDOH Population'!C7/10000)</f>
        <v>8.0608499418204929</v>
      </c>
      <c r="AV7" s="12">
        <f>Z7/('FDOH Population'!D7/10000)</f>
        <v>8.145705005597474</v>
      </c>
      <c r="AW7" s="12">
        <f>AA7/('FDOH Population'!E7/10000)</f>
        <v>8.0415853108558775</v>
      </c>
      <c r="AX7" s="12">
        <f>AB7/('FDOH Population'!F7/10000)</f>
        <v>7.6455018549021743</v>
      </c>
      <c r="AY7" s="12">
        <f>AC7/('FDOH Population'!G7/10000)</f>
        <v>7.4155096812526882</v>
      </c>
      <c r="AZ7" s="12">
        <f>AD7/('FDOH Population'!H7/10000)</f>
        <v>7.5022720266248282</v>
      </c>
      <c r="BA7" s="12">
        <f>AE7/('FDOH Population'!I7/10000)</f>
        <v>7.1445857266311821</v>
      </c>
      <c r="BB7" s="12">
        <f>AF7/('FDOH Population'!J7/10000)</f>
        <v>6.9784639375501669</v>
      </c>
      <c r="BC7" s="12">
        <f>AG7/('FDOH Population'!K7/10000)</f>
        <v>7.0102468733982661</v>
      </c>
      <c r="BD7" s="12">
        <f>AH7/('FDOH Population'!L7/10000)</f>
        <v>6.8661633172626306</v>
      </c>
      <c r="BE7" s="12">
        <f>AI7/('FDOH Population'!M7/10000)</f>
        <v>6.9597670844337998</v>
      </c>
      <c r="BF7" s="12">
        <f>AJ7/('FDOH Population'!N7/10000)</f>
        <v>6.6994738330117132</v>
      </c>
      <c r="BG7" s="12">
        <f>AK7/('FDOH Population'!O7/10000)</f>
        <v>6.7133611238971236</v>
      </c>
      <c r="BH7" s="12">
        <f>AL7/('FDOH Population'!P7/10000)</f>
        <v>6.5892172751536764</v>
      </c>
      <c r="BI7" s="12">
        <f>AM7/('FDOH Population'!Q7/10000)</f>
        <v>6.6061611571724734</v>
      </c>
      <c r="BJ7" s="12">
        <f>AN7/('FDOH Population'!R7/10000)</f>
        <v>6.6584587780787583</v>
      </c>
      <c r="BK7" s="12">
        <f>AO7/('FDOH Population'!S7/10000)</f>
        <v>6.8386944004562471</v>
      </c>
      <c r="BL7" s="12">
        <f>AP7/('FDOH Population'!T7/10000)</f>
        <v>6.8124312942027556</v>
      </c>
      <c r="BM7" s="12">
        <f>AQ7/('FDOH Population'!U7/10000)</f>
        <v>6.6396596627101934</v>
      </c>
      <c r="BN7" s="12">
        <f>AR7/('FDOH Population'!V7/10000)</f>
        <v>6.588345146082661</v>
      </c>
      <c r="BO7" s="12">
        <f>AS7/('FDOH Population'!W7/10000)</f>
        <v>7.5810548242033819</v>
      </c>
    </row>
    <row r="8" spans="1:68" x14ac:dyDescent="0.25">
      <c r="A8" t="s">
        <v>497</v>
      </c>
      <c r="B8" s="6">
        <v>131</v>
      </c>
      <c r="C8" s="6">
        <v>125</v>
      </c>
      <c r="D8" s="6">
        <v>152</v>
      </c>
      <c r="E8" s="6">
        <v>126</v>
      </c>
      <c r="F8" s="6">
        <v>162</v>
      </c>
      <c r="G8" s="6">
        <v>141</v>
      </c>
      <c r="H8" s="6">
        <v>147</v>
      </c>
      <c r="I8" s="6">
        <v>138</v>
      </c>
      <c r="J8" s="6">
        <v>164</v>
      </c>
      <c r="K8" s="6">
        <v>160</v>
      </c>
      <c r="L8" s="6">
        <v>152</v>
      </c>
      <c r="M8" s="6">
        <v>151</v>
      </c>
      <c r="N8" s="6">
        <v>160</v>
      </c>
      <c r="O8" s="6">
        <v>139</v>
      </c>
      <c r="P8" s="6">
        <v>150</v>
      </c>
      <c r="Q8" s="6">
        <v>175</v>
      </c>
      <c r="R8" s="6">
        <v>161</v>
      </c>
      <c r="S8" s="6">
        <v>184</v>
      </c>
      <c r="T8" s="6">
        <v>186</v>
      </c>
      <c r="U8" s="6">
        <v>199</v>
      </c>
      <c r="V8" s="10">
        <v>165</v>
      </c>
      <c r="W8" s="10">
        <v>102</v>
      </c>
      <c r="X8" s="17">
        <f t="shared" si="1"/>
        <v>10.916666666666666</v>
      </c>
      <c r="Y8" s="17">
        <f t="shared" si="2"/>
        <v>10.416666666666666</v>
      </c>
      <c r="Z8" s="17">
        <f t="shared" si="3"/>
        <v>12.666666666666666</v>
      </c>
      <c r="AA8" s="17">
        <f t="shared" si="4"/>
        <v>10.5</v>
      </c>
      <c r="AB8" s="17">
        <f t="shared" si="5"/>
        <v>13.5</v>
      </c>
      <c r="AC8" s="17">
        <f t="shared" si="6"/>
        <v>11.75</v>
      </c>
      <c r="AD8" s="17">
        <f t="shared" si="7"/>
        <v>12.25</v>
      </c>
      <c r="AE8" s="17">
        <f t="shared" si="8"/>
        <v>11.5</v>
      </c>
      <c r="AF8" s="17">
        <f t="shared" si="9"/>
        <v>13.666666666666666</v>
      </c>
      <c r="AG8" s="17">
        <f t="shared" si="10"/>
        <v>13.333333333333334</v>
      </c>
      <c r="AH8" s="17">
        <f t="shared" si="11"/>
        <v>12.666666666666666</v>
      </c>
      <c r="AI8" s="17">
        <f t="shared" si="12"/>
        <v>12.583333333333334</v>
      </c>
      <c r="AJ8" s="17">
        <f t="shared" si="13"/>
        <v>13.333333333333334</v>
      </c>
      <c r="AK8" s="17">
        <f t="shared" si="14"/>
        <v>11.583333333333334</v>
      </c>
      <c r="AL8" s="17">
        <f t="shared" si="15"/>
        <v>12.5</v>
      </c>
      <c r="AM8" s="17">
        <f t="shared" si="16"/>
        <v>14.583333333333334</v>
      </c>
      <c r="AN8" s="17">
        <f t="shared" si="17"/>
        <v>13.416666666666666</v>
      </c>
      <c r="AO8" s="17">
        <f t="shared" si="18"/>
        <v>15.333333333333334</v>
      </c>
      <c r="AP8" s="17">
        <f t="shared" si="19"/>
        <v>15.5</v>
      </c>
      <c r="AQ8" s="17">
        <f t="shared" si="20"/>
        <v>16.583333333333332</v>
      </c>
      <c r="AR8" s="17">
        <f t="shared" si="21"/>
        <v>13.75</v>
      </c>
      <c r="AS8" s="17">
        <f t="shared" si="22"/>
        <v>17</v>
      </c>
      <c r="AT8" s="12">
        <f>X8/('FDOH Population'!B8/10000)</f>
        <v>8.486874497913913</v>
      </c>
      <c r="AU8" s="12">
        <f>Y8/('FDOH Population'!C8/10000)</f>
        <v>7.9894666871197009</v>
      </c>
      <c r="AV8" s="12">
        <f>Z8/('FDOH Population'!D8/10000)</f>
        <v>9.7970969654781239</v>
      </c>
      <c r="AW8" s="12">
        <f>AA8/('FDOH Population'!E8/10000)</f>
        <v>8.001828989483311</v>
      </c>
      <c r="AX8" s="12">
        <f>AB8/('FDOH Population'!F8/10000)</f>
        <v>10.095722405025427</v>
      </c>
      <c r="AY8" s="12">
        <f>AC8/('FDOH Population'!G8/10000)</f>
        <v>8.6289197326870823</v>
      </c>
      <c r="AZ8" s="12">
        <f>AD8/('FDOH Population'!H8/10000)</f>
        <v>8.8505165811718793</v>
      </c>
      <c r="BA8" s="12">
        <f>AE8/('FDOH Population'!I8/10000)</f>
        <v>8.1693542658236851</v>
      </c>
      <c r="BB8" s="12">
        <f>AF8/('FDOH Population'!J8/10000)</f>
        <v>9.5591149658436496</v>
      </c>
      <c r="BC8" s="12">
        <f>AG8/('FDOH Population'!K8/10000)</f>
        <v>9.2528336803145965</v>
      </c>
      <c r="BD8" s="12">
        <f>AH8/('FDOH Population'!L8/10000)</f>
        <v>8.630283209556902</v>
      </c>
      <c r="BE8" s="12">
        <f>AI8/('FDOH Population'!M8/10000)</f>
        <v>8.5951730418943537</v>
      </c>
      <c r="BF8" s="12">
        <f>AJ8/('FDOH Population'!N8/10000)</f>
        <v>9.0795596413573953</v>
      </c>
      <c r="BG8" s="12">
        <f>AK8/('FDOH Population'!O8/10000)</f>
        <v>7.9169799284623972</v>
      </c>
      <c r="BH8" s="12">
        <f>AL8/('FDOH Population'!P8/10000)</f>
        <v>8.5516863925566113</v>
      </c>
      <c r="BI8" s="12">
        <f>AM8/('FDOH Population'!Q8/10000)</f>
        <v>10.002972311772641</v>
      </c>
      <c r="BJ8" s="12">
        <f>AN8/('FDOH Population'!R8/10000)</f>
        <v>9.2210767468499419</v>
      </c>
      <c r="BK8" s="12">
        <f>AO8/('FDOH Population'!S8/10000)</f>
        <v>10.506600886208945</v>
      </c>
      <c r="BL8" s="12">
        <f>AP8/('FDOH Population'!T8/10000)</f>
        <v>10.574430345203984</v>
      </c>
      <c r="BM8" s="12">
        <f>AQ8/('FDOH Population'!U8/10000)</f>
        <v>10.828164109261072</v>
      </c>
      <c r="BN8" s="12">
        <f>AR8/('FDOH Population'!V8/10000)</f>
        <v>9.1776798825256982</v>
      </c>
      <c r="BO8" s="12">
        <f>AS8/('FDOH Population'!W8/10000)</f>
        <v>11.407099241763405</v>
      </c>
    </row>
    <row r="9" spans="1:68" x14ac:dyDescent="0.25">
      <c r="A9" t="s">
        <v>498</v>
      </c>
      <c r="B9" s="5">
        <v>2073</v>
      </c>
      <c r="C9" s="5">
        <v>2177</v>
      </c>
      <c r="D9" s="5">
        <v>2112</v>
      </c>
      <c r="E9" s="5">
        <v>2285</v>
      </c>
      <c r="F9" s="5">
        <v>2157</v>
      </c>
      <c r="G9" s="5">
        <v>2313</v>
      </c>
      <c r="H9" s="5">
        <v>2155</v>
      </c>
      <c r="I9" s="5">
        <v>2122</v>
      </c>
      <c r="J9" s="5">
        <v>2149</v>
      </c>
      <c r="K9" s="5">
        <v>2116</v>
      </c>
      <c r="L9" s="5">
        <v>2190</v>
      </c>
      <c r="M9" s="5">
        <v>2249</v>
      </c>
      <c r="N9" s="5">
        <v>2261</v>
      </c>
      <c r="O9" s="5">
        <v>2239</v>
      </c>
      <c r="P9" s="5">
        <v>2355</v>
      </c>
      <c r="Q9" s="5">
        <v>2410</v>
      </c>
      <c r="R9" s="5">
        <v>2582</v>
      </c>
      <c r="S9" s="5">
        <v>2563</v>
      </c>
      <c r="T9" s="5">
        <v>2732</v>
      </c>
      <c r="U9" s="5">
        <v>2720</v>
      </c>
      <c r="V9" s="8">
        <v>2747</v>
      </c>
      <c r="W9" s="8">
        <v>1635</v>
      </c>
      <c r="X9" s="17">
        <f t="shared" si="1"/>
        <v>172.75</v>
      </c>
      <c r="Y9" s="17">
        <f t="shared" si="2"/>
        <v>181.41666666666666</v>
      </c>
      <c r="Z9" s="17">
        <f t="shared" si="3"/>
        <v>176</v>
      </c>
      <c r="AA9" s="17">
        <f t="shared" si="4"/>
        <v>190.41666666666666</v>
      </c>
      <c r="AB9" s="17">
        <f t="shared" si="5"/>
        <v>179.75</v>
      </c>
      <c r="AC9" s="17">
        <f t="shared" si="6"/>
        <v>192.75</v>
      </c>
      <c r="AD9" s="17">
        <f t="shared" si="7"/>
        <v>179.58333333333334</v>
      </c>
      <c r="AE9" s="17">
        <f t="shared" si="8"/>
        <v>176.83333333333334</v>
      </c>
      <c r="AF9" s="17">
        <f t="shared" si="9"/>
        <v>179.08333333333334</v>
      </c>
      <c r="AG9" s="17">
        <f t="shared" si="10"/>
        <v>176.33333333333334</v>
      </c>
      <c r="AH9" s="17">
        <f t="shared" si="11"/>
        <v>182.5</v>
      </c>
      <c r="AI9" s="17">
        <f t="shared" si="12"/>
        <v>187.41666666666666</v>
      </c>
      <c r="AJ9" s="17">
        <f t="shared" si="13"/>
        <v>188.41666666666666</v>
      </c>
      <c r="AK9" s="17">
        <f t="shared" si="14"/>
        <v>186.58333333333334</v>
      </c>
      <c r="AL9" s="17">
        <f t="shared" si="15"/>
        <v>196.25</v>
      </c>
      <c r="AM9" s="17">
        <f t="shared" si="16"/>
        <v>200.83333333333334</v>
      </c>
      <c r="AN9" s="17">
        <f t="shared" si="17"/>
        <v>215.16666666666666</v>
      </c>
      <c r="AO9" s="17">
        <f t="shared" si="18"/>
        <v>213.58333333333334</v>
      </c>
      <c r="AP9" s="17">
        <f t="shared" si="19"/>
        <v>227.66666666666666</v>
      </c>
      <c r="AQ9" s="17">
        <f t="shared" si="20"/>
        <v>226.66666666666666</v>
      </c>
      <c r="AR9" s="17">
        <f t="shared" si="21"/>
        <v>228.91666666666666</v>
      </c>
      <c r="AS9" s="17">
        <f t="shared" si="22"/>
        <v>272.5</v>
      </c>
      <c r="AT9" s="12">
        <f>X9/('FDOH Population'!B9/10000)</f>
        <v>12.42519707693193</v>
      </c>
      <c r="AU9" s="12">
        <f>Y9/('FDOH Population'!C9/10000)</f>
        <v>12.743782649723348</v>
      </c>
      <c r="AV9" s="12">
        <f>Z9/('FDOH Population'!D9/10000)</f>
        <v>12.075554549259344</v>
      </c>
      <c r="AW9" s="12">
        <f>AA9/('FDOH Population'!E9/10000)</f>
        <v>12.779727828150971</v>
      </c>
      <c r="AX9" s="12">
        <f>AB9/('FDOH Population'!F9/10000)</f>
        <v>11.79949716746424</v>
      </c>
      <c r="AY9" s="12">
        <f>AC9/('FDOH Population'!G9/10000)</f>
        <v>12.471449923327274</v>
      </c>
      <c r="AZ9" s="12">
        <f>AD9/('FDOH Population'!H9/10000)</f>
        <v>11.693983377721633</v>
      </c>
      <c r="BA9" s="12">
        <f>AE9/('FDOH Population'!I9/10000)</f>
        <v>11.219677262441047</v>
      </c>
      <c r="BB9" s="12">
        <f>AF9/('FDOH Population'!J9/10000)</f>
        <v>11.162430241303799</v>
      </c>
      <c r="BC9" s="12">
        <f>AG9/('FDOH Population'!K9/10000)</f>
        <v>11.002335656510825</v>
      </c>
      <c r="BD9" s="12">
        <f>AH9/('FDOH Population'!L9/10000)</f>
        <v>11.419025034257075</v>
      </c>
      <c r="BE9" s="12">
        <f>AI9/('FDOH Population'!M9/10000)</f>
        <v>11.712663216925396</v>
      </c>
      <c r="BF9" s="12">
        <f>AJ9/('FDOH Population'!N9/10000)</f>
        <v>11.694545304078867</v>
      </c>
      <c r="BG9" s="12">
        <f>AK9/('FDOH Population'!O9/10000)</f>
        <v>11.399135722518867</v>
      </c>
      <c r="BH9" s="12">
        <f>AL9/('FDOH Population'!P9/10000)</f>
        <v>11.988173704819094</v>
      </c>
      <c r="BI9" s="12">
        <f>AM9/('FDOH Population'!Q9/10000)</f>
        <v>12.17267623105659</v>
      </c>
      <c r="BJ9" s="12">
        <f>AN9/('FDOH Population'!R9/10000)</f>
        <v>12.810132209296324</v>
      </c>
      <c r="BK9" s="12">
        <f>AO9/('FDOH Population'!S9/10000)</f>
        <v>12.474277582121923</v>
      </c>
      <c r="BL9" s="12">
        <f>AP9/('FDOH Population'!T9/10000)</f>
        <v>13.087751167933286</v>
      </c>
      <c r="BM9" s="12">
        <f>AQ9/('FDOH Population'!U9/10000)</f>
        <v>12.921885303065716</v>
      </c>
      <c r="BN9" s="12">
        <f>AR9/('FDOH Population'!V9/10000)</f>
        <v>12.55727800999828</v>
      </c>
      <c r="BO9" s="12">
        <f>AS9/('FDOH Population'!W9/10000)</f>
        <v>14.792819104179447</v>
      </c>
    </row>
    <row r="10" spans="1:68" x14ac:dyDescent="0.25">
      <c r="A10" t="s">
        <v>499</v>
      </c>
      <c r="B10" s="5">
        <v>1866</v>
      </c>
      <c r="C10" s="5">
        <v>1963</v>
      </c>
      <c r="D10" s="5">
        <v>2032</v>
      </c>
      <c r="E10" s="5">
        <v>2113</v>
      </c>
      <c r="F10" s="5">
        <v>2187</v>
      </c>
      <c r="G10" s="5">
        <v>2065</v>
      </c>
      <c r="H10" s="5">
        <v>2184</v>
      </c>
      <c r="I10" s="5">
        <v>2261</v>
      </c>
      <c r="J10" s="5">
        <v>2214</v>
      </c>
      <c r="K10" s="5">
        <v>2321</v>
      </c>
      <c r="L10" s="5">
        <v>2308</v>
      </c>
      <c r="M10" s="5">
        <v>2263</v>
      </c>
      <c r="N10" s="5">
        <v>2308</v>
      </c>
      <c r="O10" s="5">
        <v>2342</v>
      </c>
      <c r="P10" s="5">
        <v>2338</v>
      </c>
      <c r="Q10" s="5">
        <v>2565</v>
      </c>
      <c r="R10" s="5">
        <v>2546</v>
      </c>
      <c r="S10" s="5">
        <v>2503</v>
      </c>
      <c r="T10" s="5">
        <v>2583</v>
      </c>
      <c r="U10" s="5">
        <v>2763</v>
      </c>
      <c r="V10" s="8">
        <v>2646</v>
      </c>
      <c r="W10" s="8">
        <v>1626</v>
      </c>
      <c r="X10" s="17">
        <f t="shared" si="1"/>
        <v>155.5</v>
      </c>
      <c r="Y10" s="17">
        <f t="shared" si="2"/>
        <v>163.58333333333334</v>
      </c>
      <c r="Z10" s="17">
        <f t="shared" si="3"/>
        <v>169.33333333333334</v>
      </c>
      <c r="AA10" s="17">
        <f t="shared" si="4"/>
        <v>176.08333333333334</v>
      </c>
      <c r="AB10" s="17">
        <f t="shared" si="5"/>
        <v>182.25</v>
      </c>
      <c r="AC10" s="17">
        <f t="shared" si="6"/>
        <v>172.08333333333334</v>
      </c>
      <c r="AD10" s="17">
        <f t="shared" si="7"/>
        <v>182</v>
      </c>
      <c r="AE10" s="17">
        <f t="shared" si="8"/>
        <v>188.41666666666666</v>
      </c>
      <c r="AF10" s="17">
        <f t="shared" si="9"/>
        <v>184.5</v>
      </c>
      <c r="AG10" s="17">
        <f t="shared" si="10"/>
        <v>193.41666666666666</v>
      </c>
      <c r="AH10" s="17">
        <f t="shared" si="11"/>
        <v>192.33333333333334</v>
      </c>
      <c r="AI10" s="17">
        <f t="shared" si="12"/>
        <v>188.58333333333334</v>
      </c>
      <c r="AJ10" s="17">
        <f t="shared" si="13"/>
        <v>192.33333333333334</v>
      </c>
      <c r="AK10" s="17">
        <f t="shared" si="14"/>
        <v>195.16666666666666</v>
      </c>
      <c r="AL10" s="17">
        <f t="shared" si="15"/>
        <v>194.83333333333334</v>
      </c>
      <c r="AM10" s="17">
        <f t="shared" si="16"/>
        <v>213.75</v>
      </c>
      <c r="AN10" s="17">
        <f t="shared" si="17"/>
        <v>212.16666666666666</v>
      </c>
      <c r="AO10" s="17">
        <f t="shared" si="18"/>
        <v>208.58333333333334</v>
      </c>
      <c r="AP10" s="17">
        <f t="shared" si="19"/>
        <v>215.25</v>
      </c>
      <c r="AQ10" s="17">
        <f t="shared" si="20"/>
        <v>230.25</v>
      </c>
      <c r="AR10" s="17">
        <f t="shared" si="21"/>
        <v>220.5</v>
      </c>
      <c r="AS10" s="17">
        <f t="shared" si="22"/>
        <v>271</v>
      </c>
      <c r="AT10" s="12">
        <f>X10/('FDOH Population'!B10/10000)</f>
        <v>13.381178576345864</v>
      </c>
      <c r="AU10" s="12">
        <f>Y10/('FDOH Population'!C10/10000)</f>
        <v>13.782518458604702</v>
      </c>
      <c r="AV10" s="12">
        <f>Z10/('FDOH Population'!D10/10000)</f>
        <v>13.99749808498796</v>
      </c>
      <c r="AW10" s="12">
        <f>AA10/('FDOH Population'!E10/10000)</f>
        <v>14.275445153374898</v>
      </c>
      <c r="AX10" s="12">
        <f>AB10/('FDOH Population'!F10/10000)</f>
        <v>14.456483802392359</v>
      </c>
      <c r="AY10" s="12">
        <f>AC10/('FDOH Population'!G10/10000)</f>
        <v>13.301538469466369</v>
      </c>
      <c r="AZ10" s="12">
        <f>AD10/('FDOH Population'!H10/10000)</f>
        <v>13.666844385705382</v>
      </c>
      <c r="BA10" s="12">
        <f>AE10/('FDOH Population'!I10/10000)</f>
        <v>13.700041203131438</v>
      </c>
      <c r="BB10" s="12">
        <f>AF10/('FDOH Population'!J10/10000)</f>
        <v>13.09420732140069</v>
      </c>
      <c r="BC10" s="12">
        <f>AG10/('FDOH Population'!K10/10000)</f>
        <v>13.627993931109637</v>
      </c>
      <c r="BD10" s="12">
        <f>AH10/('FDOH Population'!L10/10000)</f>
        <v>13.584685327362665</v>
      </c>
      <c r="BE10" s="12">
        <f>AI10/('FDOH Population'!M10/10000)</f>
        <v>13.36181649850735</v>
      </c>
      <c r="BF10" s="12">
        <f>AJ10/('FDOH Population'!N10/10000)</f>
        <v>13.649180576056924</v>
      </c>
      <c r="BG10" s="12">
        <f>AK10/('FDOH Population'!O10/10000)</f>
        <v>13.872599542713626</v>
      </c>
      <c r="BH10" s="12">
        <f>AL10/('FDOH Population'!P10/10000)</f>
        <v>13.863292988660325</v>
      </c>
      <c r="BI10" s="12">
        <f>AM10/('FDOH Population'!Q10/10000)</f>
        <v>15.16850344529049</v>
      </c>
      <c r="BJ10" s="12">
        <f>AN10/('FDOH Population'!R10/10000)</f>
        <v>14.959223483513126</v>
      </c>
      <c r="BK10" s="12">
        <f>AO10/('FDOH Population'!S10/10000)</f>
        <v>14.539679441601956</v>
      </c>
      <c r="BL10" s="12">
        <f>AP10/('FDOH Population'!T10/10000)</f>
        <v>14.852817377623825</v>
      </c>
      <c r="BM10" s="12">
        <f>AQ10/('FDOH Population'!U10/10000)</f>
        <v>15.861370587749027</v>
      </c>
      <c r="BN10" s="12">
        <f>AR10/('FDOH Population'!V10/10000)</f>
        <v>14.925373134328359</v>
      </c>
      <c r="BO10" s="12">
        <f>AS10/('FDOH Population'!W10/10000)</f>
        <v>18.202823788605436</v>
      </c>
    </row>
    <row r="11" spans="1:68" x14ac:dyDescent="0.25">
      <c r="A11" t="s">
        <v>500</v>
      </c>
      <c r="B11" s="5">
        <v>1045</v>
      </c>
      <c r="C11" s="5">
        <v>1070</v>
      </c>
      <c r="D11" s="5">
        <v>1180</v>
      </c>
      <c r="E11" s="5">
        <v>1162</v>
      </c>
      <c r="F11" s="5">
        <v>1172</v>
      </c>
      <c r="G11" s="5">
        <v>1224</v>
      </c>
      <c r="H11" s="5">
        <v>1335</v>
      </c>
      <c r="I11" s="5">
        <v>1281</v>
      </c>
      <c r="J11" s="5">
        <v>1334</v>
      </c>
      <c r="K11" s="5">
        <v>1347</v>
      </c>
      <c r="L11" s="5">
        <v>1356</v>
      </c>
      <c r="M11" s="5">
        <v>1392</v>
      </c>
      <c r="N11" s="5">
        <v>1486</v>
      </c>
      <c r="O11" s="5">
        <v>1471</v>
      </c>
      <c r="P11" s="5">
        <v>1589</v>
      </c>
      <c r="Q11" s="5">
        <v>1564</v>
      </c>
      <c r="R11" s="5">
        <v>1722</v>
      </c>
      <c r="S11" s="5">
        <v>1749</v>
      </c>
      <c r="T11" s="5">
        <v>1826</v>
      </c>
      <c r="U11" s="5">
        <v>1844</v>
      </c>
      <c r="V11" s="8">
        <v>1938</v>
      </c>
      <c r="W11" s="8">
        <v>1094</v>
      </c>
      <c r="X11" s="17">
        <f t="shared" si="1"/>
        <v>87.083333333333329</v>
      </c>
      <c r="Y11" s="17">
        <f t="shared" si="2"/>
        <v>89.166666666666671</v>
      </c>
      <c r="Z11" s="17">
        <f t="shared" si="3"/>
        <v>98.333333333333329</v>
      </c>
      <c r="AA11" s="17">
        <f t="shared" si="4"/>
        <v>96.833333333333329</v>
      </c>
      <c r="AB11" s="17">
        <f t="shared" si="5"/>
        <v>97.666666666666671</v>
      </c>
      <c r="AC11" s="17">
        <f t="shared" si="6"/>
        <v>102</v>
      </c>
      <c r="AD11" s="17">
        <f t="shared" si="7"/>
        <v>111.25</v>
      </c>
      <c r="AE11" s="17">
        <f t="shared" si="8"/>
        <v>106.75</v>
      </c>
      <c r="AF11" s="17">
        <f t="shared" si="9"/>
        <v>111.16666666666667</v>
      </c>
      <c r="AG11" s="17">
        <f t="shared" si="10"/>
        <v>112.25</v>
      </c>
      <c r="AH11" s="17">
        <f t="shared" si="11"/>
        <v>113</v>
      </c>
      <c r="AI11" s="17">
        <f t="shared" si="12"/>
        <v>116</v>
      </c>
      <c r="AJ11" s="17">
        <f t="shared" si="13"/>
        <v>123.83333333333333</v>
      </c>
      <c r="AK11" s="17">
        <f t="shared" si="14"/>
        <v>122.58333333333333</v>
      </c>
      <c r="AL11" s="17">
        <f t="shared" si="15"/>
        <v>132.41666666666666</v>
      </c>
      <c r="AM11" s="17">
        <f t="shared" si="16"/>
        <v>130.33333333333334</v>
      </c>
      <c r="AN11" s="17">
        <f t="shared" si="17"/>
        <v>143.5</v>
      </c>
      <c r="AO11" s="17">
        <f t="shared" si="18"/>
        <v>145.75</v>
      </c>
      <c r="AP11" s="17">
        <f t="shared" si="19"/>
        <v>152.16666666666666</v>
      </c>
      <c r="AQ11" s="17">
        <f t="shared" si="20"/>
        <v>153.66666666666666</v>
      </c>
      <c r="AR11" s="17">
        <f t="shared" si="21"/>
        <v>161.5</v>
      </c>
      <c r="AS11" s="17">
        <f t="shared" si="22"/>
        <v>182.33333333333334</v>
      </c>
      <c r="AT11" s="12">
        <f>X11/('FDOH Population'!B11/10000)</f>
        <v>6.3399268572648886</v>
      </c>
      <c r="AU11" s="12">
        <f>Y11/('FDOH Population'!C11/10000)</f>
        <v>6.3090664232664215</v>
      </c>
      <c r="AV11" s="12">
        <f>Z11/('FDOH Population'!D11/10000)</f>
        <v>6.755565326316705</v>
      </c>
      <c r="AW11" s="12">
        <f>AA11/('FDOH Population'!E11/10000)</f>
        <v>6.3919345008240205</v>
      </c>
      <c r="AX11" s="12">
        <f>AB11/('FDOH Population'!F11/10000)</f>
        <v>6.1977527329339699</v>
      </c>
      <c r="AY11" s="12">
        <f>AC11/('FDOH Population'!G11/10000)</f>
        <v>6.1966902383903184</v>
      </c>
      <c r="AZ11" s="12">
        <f>AD11/('FDOH Population'!H11/10000)</f>
        <v>6.4859349948987033</v>
      </c>
      <c r="BA11" s="12">
        <f>AE11/('FDOH Population'!I11/10000)</f>
        <v>5.9240062375484879</v>
      </c>
      <c r="BB11" s="12">
        <f>AF11/('FDOH Population'!J11/10000)</f>
        <v>5.9635570337785895</v>
      </c>
      <c r="BC11" s="12">
        <f>AG11/('FDOH Population'!K11/10000)</f>
        <v>5.9744628305913787</v>
      </c>
      <c r="BD11" s="12">
        <f>AH11/('FDOH Population'!L11/10000)</f>
        <v>5.9677845260100346</v>
      </c>
      <c r="BE11" s="12">
        <f>AI11/('FDOH Population'!M11/10000)</f>
        <v>6.0738708359950158</v>
      </c>
      <c r="BF11" s="12">
        <f>AJ11/('FDOH Population'!N11/10000)</f>
        <v>6.472035232958425</v>
      </c>
      <c r="BG11" s="12">
        <f>AK11/('FDOH Population'!O11/10000)</f>
        <v>6.3801622495645347</v>
      </c>
      <c r="BH11" s="12">
        <f>AL11/('FDOH Population'!P11/10000)</f>
        <v>6.83571400301821</v>
      </c>
      <c r="BI11" s="12">
        <f>AM11/('FDOH Population'!Q11/10000)</f>
        <v>6.5659109991603692</v>
      </c>
      <c r="BJ11" s="12">
        <f>AN11/('FDOH Population'!R11/10000)</f>
        <v>7.0959160160016621</v>
      </c>
      <c r="BK11" s="12">
        <f>AO11/('FDOH Population'!S11/10000)</f>
        <v>7.0619758027395134</v>
      </c>
      <c r="BL11" s="12">
        <f>AP11/('FDOH Population'!T11/10000)</f>
        <v>7.219662787185217</v>
      </c>
      <c r="BM11" s="12">
        <f>AQ11/('FDOH Population'!U11/10000)</f>
        <v>7.1953113415899912</v>
      </c>
      <c r="BN11" s="12">
        <f>AR11/('FDOH Population'!V11/10000)</f>
        <v>7.438659843672994</v>
      </c>
      <c r="BO11" s="12">
        <f>AS11/('FDOH Population'!W11/10000)</f>
        <v>8.2412781062235965</v>
      </c>
    </row>
    <row r="12" spans="1:68" x14ac:dyDescent="0.25">
      <c r="A12" t="s">
        <v>501</v>
      </c>
      <c r="B12" s="5">
        <v>2264</v>
      </c>
      <c r="C12" s="5">
        <v>2319</v>
      </c>
      <c r="D12" s="5">
        <v>2398</v>
      </c>
      <c r="E12" s="5">
        <v>2391</v>
      </c>
      <c r="F12" s="5">
        <v>2498</v>
      </c>
      <c r="G12" s="5">
        <v>2355</v>
      </c>
      <c r="H12" s="5">
        <v>2618</v>
      </c>
      <c r="I12" s="5">
        <v>2586</v>
      </c>
      <c r="J12" s="5">
        <v>2581</v>
      </c>
      <c r="K12" s="5">
        <v>2707</v>
      </c>
      <c r="L12" s="5">
        <v>2693</v>
      </c>
      <c r="M12" s="5">
        <v>2861</v>
      </c>
      <c r="N12" s="5">
        <v>2871</v>
      </c>
      <c r="O12" s="5">
        <v>2917</v>
      </c>
      <c r="P12" s="5">
        <v>2909</v>
      </c>
      <c r="Q12" s="5">
        <v>3062</v>
      </c>
      <c r="R12" s="5">
        <v>3151</v>
      </c>
      <c r="S12" s="5">
        <v>3270</v>
      </c>
      <c r="T12" s="5">
        <v>3508</v>
      </c>
      <c r="U12" s="5">
        <v>3537</v>
      </c>
      <c r="V12" s="8">
        <v>3596</v>
      </c>
      <c r="W12" s="8">
        <v>2055</v>
      </c>
      <c r="X12" s="17">
        <f t="shared" si="1"/>
        <v>188.66666666666666</v>
      </c>
      <c r="Y12" s="17">
        <f t="shared" si="2"/>
        <v>193.25</v>
      </c>
      <c r="Z12" s="17">
        <f t="shared" si="3"/>
        <v>199.83333333333334</v>
      </c>
      <c r="AA12" s="17">
        <f t="shared" si="4"/>
        <v>199.25</v>
      </c>
      <c r="AB12" s="17">
        <f t="shared" si="5"/>
        <v>208.16666666666666</v>
      </c>
      <c r="AC12" s="17">
        <f t="shared" si="6"/>
        <v>196.25</v>
      </c>
      <c r="AD12" s="17">
        <f t="shared" si="7"/>
        <v>218.16666666666666</v>
      </c>
      <c r="AE12" s="17">
        <f t="shared" si="8"/>
        <v>215.5</v>
      </c>
      <c r="AF12" s="17">
        <f t="shared" si="9"/>
        <v>215.08333333333334</v>
      </c>
      <c r="AG12" s="17">
        <f t="shared" si="10"/>
        <v>225.58333333333334</v>
      </c>
      <c r="AH12" s="17">
        <f t="shared" si="11"/>
        <v>224.41666666666666</v>
      </c>
      <c r="AI12" s="17">
        <f t="shared" si="12"/>
        <v>238.41666666666666</v>
      </c>
      <c r="AJ12" s="17">
        <f t="shared" si="13"/>
        <v>239.25</v>
      </c>
      <c r="AK12" s="17">
        <f t="shared" si="14"/>
        <v>243.08333333333334</v>
      </c>
      <c r="AL12" s="17">
        <f t="shared" si="15"/>
        <v>242.41666666666666</v>
      </c>
      <c r="AM12" s="17">
        <f t="shared" si="16"/>
        <v>255.16666666666666</v>
      </c>
      <c r="AN12" s="17">
        <f t="shared" si="17"/>
        <v>262.58333333333331</v>
      </c>
      <c r="AO12" s="17">
        <f t="shared" si="18"/>
        <v>272.5</v>
      </c>
      <c r="AP12" s="17">
        <f t="shared" si="19"/>
        <v>292.33333333333331</v>
      </c>
      <c r="AQ12" s="17">
        <f t="shared" si="20"/>
        <v>294.75</v>
      </c>
      <c r="AR12" s="17">
        <f t="shared" si="21"/>
        <v>299.66666666666669</v>
      </c>
      <c r="AS12" s="17">
        <f t="shared" si="22"/>
        <v>342.5</v>
      </c>
      <c r="AT12" s="12">
        <f>X12/('FDOH Population'!B12/10000)</f>
        <v>7.7830214624379828</v>
      </c>
      <c r="AU12" s="12">
        <f>Y12/('FDOH Population'!C12/10000)</f>
        <v>7.5912024543251198</v>
      </c>
      <c r="AV12" s="12">
        <f>Z12/('FDOH Population'!D12/10000)</f>
        <v>7.555763932475795</v>
      </c>
      <c r="AW12" s="12">
        <f>AA12/('FDOH Population'!E12/10000)</f>
        <v>7.2383215086224117</v>
      </c>
      <c r="AX12" s="12">
        <f>AB12/('FDOH Population'!F12/10000)</f>
        <v>7.2935499091371998</v>
      </c>
      <c r="AY12" s="12">
        <f>AC12/('FDOH Population'!G12/10000)</f>
        <v>6.6284328527086229</v>
      </c>
      <c r="AZ12" s="12">
        <f>AD12/('FDOH Population'!H12/10000)</f>
        <v>7.1293733449669023</v>
      </c>
      <c r="BA12" s="12">
        <f>AE12/('FDOH Population'!I12/10000)</f>
        <v>6.9164061647484738</v>
      </c>
      <c r="BB12" s="12">
        <f>AF12/('FDOH Population'!J12/10000)</f>
        <v>6.8442294739410148</v>
      </c>
      <c r="BC12" s="12">
        <f>AG12/('FDOH Population'!K12/10000)</f>
        <v>7.1288545060575519</v>
      </c>
      <c r="BD12" s="12">
        <f>AH12/('FDOH Population'!L12/10000)</f>
        <v>7.0365713580974649</v>
      </c>
      <c r="BE12" s="12">
        <f>AI12/('FDOH Population'!M12/10000)</f>
        <v>7.4030487830122675</v>
      </c>
      <c r="BF12" s="12">
        <f>AJ12/('FDOH Population'!N12/10000)</f>
        <v>7.3603155168064376</v>
      </c>
      <c r="BG12" s="12">
        <f>AK12/('FDOH Population'!O12/10000)</f>
        <v>7.3408911544904019</v>
      </c>
      <c r="BH12" s="12">
        <f>AL12/('FDOH Population'!P12/10000)</f>
        <v>7.2524469840889934</v>
      </c>
      <c r="BI12" s="12">
        <f>AM12/('FDOH Population'!Q12/10000)</f>
        <v>7.5432839644859628</v>
      </c>
      <c r="BJ12" s="12">
        <f>AN12/('FDOH Population'!R12/10000)</f>
        <v>7.5994806016685574</v>
      </c>
      <c r="BK12" s="12">
        <f>AO12/('FDOH Population'!S12/10000)</f>
        <v>7.746582975142708</v>
      </c>
      <c r="BL12" s="12">
        <f>AP12/('FDOH Population'!T12/10000)</f>
        <v>8.1542103432950448</v>
      </c>
      <c r="BM12" s="12">
        <f>AQ12/('FDOH Population'!U12/10000)</f>
        <v>8.0210411161697106</v>
      </c>
      <c r="BN12" s="12">
        <f>AR12/('FDOH Population'!V12/10000)</f>
        <v>7.9339864089665522</v>
      </c>
      <c r="BO12" s="12">
        <f>AS12/('FDOH Population'!W12/10000)</f>
        <v>8.9069541857483525</v>
      </c>
    </row>
    <row r="13" spans="1:68" x14ac:dyDescent="0.25">
      <c r="A13" t="s">
        <v>502</v>
      </c>
      <c r="B13" s="6">
        <v>607</v>
      </c>
      <c r="C13" s="6">
        <v>639</v>
      </c>
      <c r="D13" s="6">
        <v>614</v>
      </c>
      <c r="E13" s="6">
        <v>629</v>
      </c>
      <c r="F13" s="6">
        <v>714</v>
      </c>
      <c r="G13" s="6">
        <v>655</v>
      </c>
      <c r="H13" s="6">
        <v>603</v>
      </c>
      <c r="I13" s="6">
        <v>666</v>
      </c>
      <c r="J13" s="6">
        <v>716</v>
      </c>
      <c r="K13" s="6">
        <v>706</v>
      </c>
      <c r="L13" s="6">
        <v>694</v>
      </c>
      <c r="M13" s="6">
        <v>716</v>
      </c>
      <c r="N13" s="6">
        <v>742</v>
      </c>
      <c r="O13" s="6">
        <v>730</v>
      </c>
      <c r="P13" s="6">
        <v>783</v>
      </c>
      <c r="Q13" s="6">
        <v>778</v>
      </c>
      <c r="R13" s="6">
        <v>752</v>
      </c>
      <c r="S13" s="6">
        <v>773</v>
      </c>
      <c r="T13" s="6">
        <v>852</v>
      </c>
      <c r="U13" s="6">
        <v>835</v>
      </c>
      <c r="V13" s="10">
        <v>830</v>
      </c>
      <c r="W13" s="10">
        <v>456</v>
      </c>
      <c r="X13" s="17">
        <f t="shared" si="1"/>
        <v>50.583333333333336</v>
      </c>
      <c r="Y13" s="17">
        <f t="shared" si="2"/>
        <v>53.25</v>
      </c>
      <c r="Z13" s="17">
        <f t="shared" si="3"/>
        <v>51.166666666666664</v>
      </c>
      <c r="AA13" s="17">
        <f t="shared" si="4"/>
        <v>52.416666666666664</v>
      </c>
      <c r="AB13" s="17">
        <f t="shared" si="5"/>
        <v>59.5</v>
      </c>
      <c r="AC13" s="17">
        <f t="shared" si="6"/>
        <v>54.583333333333336</v>
      </c>
      <c r="AD13" s="17">
        <f t="shared" si="7"/>
        <v>50.25</v>
      </c>
      <c r="AE13" s="17">
        <f t="shared" si="8"/>
        <v>55.5</v>
      </c>
      <c r="AF13" s="17">
        <f t="shared" si="9"/>
        <v>59.666666666666664</v>
      </c>
      <c r="AG13" s="17">
        <f t="shared" si="10"/>
        <v>58.833333333333336</v>
      </c>
      <c r="AH13" s="17">
        <f t="shared" si="11"/>
        <v>57.833333333333336</v>
      </c>
      <c r="AI13" s="17">
        <f t="shared" si="12"/>
        <v>59.666666666666664</v>
      </c>
      <c r="AJ13" s="17">
        <f t="shared" si="13"/>
        <v>61.833333333333336</v>
      </c>
      <c r="AK13" s="17">
        <f t="shared" si="14"/>
        <v>60.833333333333336</v>
      </c>
      <c r="AL13" s="17">
        <f t="shared" si="15"/>
        <v>65.25</v>
      </c>
      <c r="AM13" s="17">
        <f t="shared" si="16"/>
        <v>64.833333333333329</v>
      </c>
      <c r="AN13" s="17">
        <f t="shared" si="17"/>
        <v>62.666666666666664</v>
      </c>
      <c r="AO13" s="17">
        <f t="shared" si="18"/>
        <v>64.416666666666671</v>
      </c>
      <c r="AP13" s="17">
        <f t="shared" si="19"/>
        <v>71</v>
      </c>
      <c r="AQ13" s="17">
        <f t="shared" si="20"/>
        <v>69.583333333333329</v>
      </c>
      <c r="AR13" s="17">
        <f t="shared" si="21"/>
        <v>69.166666666666671</v>
      </c>
      <c r="AS13" s="17">
        <f t="shared" si="22"/>
        <v>76</v>
      </c>
      <c r="AT13" s="12">
        <f>X13/('FDOH Population'!B13/10000)</f>
        <v>9.1229905373396338</v>
      </c>
      <c r="AU13" s="12">
        <f>Y13/('FDOH Population'!C13/10000)</f>
        <v>9.3943510399943548</v>
      </c>
      <c r="AV13" s="12">
        <f>Z13/('FDOH Population'!D13/10000)</f>
        <v>8.9184038671593573</v>
      </c>
      <c r="AW13" s="12">
        <f>AA13/('FDOH Population'!E13/10000)</f>
        <v>8.975302934310486</v>
      </c>
      <c r="AX13" s="12">
        <f>AB13/('FDOH Population'!F13/10000)</f>
        <v>9.9956321607364842</v>
      </c>
      <c r="AY13" s="12">
        <f>AC13/('FDOH Population'!G13/10000)</f>
        <v>8.9416377257934165</v>
      </c>
      <c r="AZ13" s="12">
        <f>AD13/('FDOH Population'!H13/10000)</f>
        <v>7.9907768148207046</v>
      </c>
      <c r="BA13" s="12">
        <f>AE13/('FDOH Population'!I13/10000)</f>
        <v>8.5078333384431435</v>
      </c>
      <c r="BB13" s="12">
        <f>AF13/('FDOH Population'!J13/10000)</f>
        <v>8.9797228827418749</v>
      </c>
      <c r="BC13" s="12">
        <f>AG13/('FDOH Population'!K13/10000)</f>
        <v>8.7680079483358178</v>
      </c>
      <c r="BD13" s="12">
        <f>AH13/('FDOH Population'!L13/10000)</f>
        <v>8.5895341353532366</v>
      </c>
      <c r="BE13" s="12">
        <f>AI13/('FDOH Population'!M13/10000)</f>
        <v>8.8330940008981127</v>
      </c>
      <c r="BF13" s="12">
        <f>AJ13/('FDOH Population'!N13/10000)</f>
        <v>9.1495144098686527</v>
      </c>
      <c r="BG13" s="12">
        <f>AK13/('FDOH Population'!O13/10000)</f>
        <v>8.9878454780056352</v>
      </c>
      <c r="BH13" s="12">
        <f>AL13/('FDOH Population'!P13/10000)</f>
        <v>9.6639464447044539</v>
      </c>
      <c r="BI13" s="12">
        <f>AM13/('FDOH Population'!Q13/10000)</f>
        <v>9.5449816461535431</v>
      </c>
      <c r="BJ13" s="12">
        <f>AN13/('FDOH Population'!R13/10000)</f>
        <v>9.1817946501394356</v>
      </c>
      <c r="BK13" s="12">
        <f>AO13/('FDOH Population'!S13/10000)</f>
        <v>9.3782908944438788</v>
      </c>
      <c r="BL13" s="12">
        <f>AP13/('FDOH Population'!T13/10000)</f>
        <v>10.252707581227437</v>
      </c>
      <c r="BM13" s="12">
        <f>AQ13/('FDOH Population'!U13/10000)</f>
        <v>10.002491638635732</v>
      </c>
      <c r="BN13" s="12">
        <f>AR13/('FDOH Population'!V13/10000)</f>
        <v>9.795035922999217</v>
      </c>
      <c r="BO13" s="12">
        <f>AS13/('FDOH Population'!W13/10000)</f>
        <v>10.679407011873813</v>
      </c>
    </row>
    <row r="14" spans="1:68" x14ac:dyDescent="0.25">
      <c r="A14" t="s">
        <v>578</v>
      </c>
      <c r="B14" s="5">
        <v>302</v>
      </c>
      <c r="C14" s="5">
        <v>318</v>
      </c>
      <c r="D14" s="5">
        <v>277</v>
      </c>
      <c r="E14" s="5">
        <v>303</v>
      </c>
      <c r="F14" s="5">
        <v>301</v>
      </c>
      <c r="G14" s="5">
        <v>309</v>
      </c>
      <c r="H14" s="5">
        <v>291</v>
      </c>
      <c r="I14" s="5">
        <v>277</v>
      </c>
      <c r="J14" s="5">
        <v>254</v>
      </c>
      <c r="K14" s="5">
        <v>274</v>
      </c>
      <c r="L14" s="5">
        <v>271</v>
      </c>
      <c r="M14" s="5">
        <v>311</v>
      </c>
      <c r="N14" s="5">
        <v>299</v>
      </c>
      <c r="O14" s="5">
        <v>275</v>
      </c>
      <c r="P14" s="5">
        <v>297</v>
      </c>
      <c r="Q14" s="5">
        <v>274</v>
      </c>
      <c r="R14" s="5">
        <v>343</v>
      </c>
      <c r="S14" s="5">
        <v>333</v>
      </c>
      <c r="T14" s="5">
        <v>379</v>
      </c>
      <c r="U14" s="5">
        <v>393</v>
      </c>
      <c r="V14" s="8">
        <v>352</v>
      </c>
      <c r="W14" s="8">
        <v>239</v>
      </c>
      <c r="X14" s="17">
        <f t="shared" si="1"/>
        <v>25.166666666666668</v>
      </c>
      <c r="Y14" s="17">
        <f t="shared" si="2"/>
        <v>26.5</v>
      </c>
      <c r="Z14" s="17">
        <f t="shared" si="3"/>
        <v>23.083333333333332</v>
      </c>
      <c r="AA14" s="17">
        <f t="shared" si="4"/>
        <v>25.25</v>
      </c>
      <c r="AB14" s="17">
        <f t="shared" si="5"/>
        <v>25.083333333333332</v>
      </c>
      <c r="AC14" s="17">
        <f t="shared" si="6"/>
        <v>25.75</v>
      </c>
      <c r="AD14" s="17">
        <f t="shared" si="7"/>
        <v>24.25</v>
      </c>
      <c r="AE14" s="17">
        <f t="shared" si="8"/>
        <v>23.083333333333332</v>
      </c>
      <c r="AF14" s="17">
        <f t="shared" si="9"/>
        <v>21.166666666666668</v>
      </c>
      <c r="AG14" s="17">
        <f t="shared" si="10"/>
        <v>22.833333333333332</v>
      </c>
      <c r="AH14" s="17">
        <f t="shared" si="11"/>
        <v>22.583333333333332</v>
      </c>
      <c r="AI14" s="17">
        <f t="shared" si="12"/>
        <v>25.916666666666668</v>
      </c>
      <c r="AJ14" s="17">
        <f t="shared" si="13"/>
        <v>24.916666666666668</v>
      </c>
      <c r="AK14" s="17">
        <f t="shared" si="14"/>
        <v>22.916666666666668</v>
      </c>
      <c r="AL14" s="17">
        <f t="shared" si="15"/>
        <v>24.75</v>
      </c>
      <c r="AM14" s="17">
        <f t="shared" si="16"/>
        <v>22.833333333333332</v>
      </c>
      <c r="AN14" s="17">
        <f t="shared" si="17"/>
        <v>28.583333333333332</v>
      </c>
      <c r="AO14" s="17">
        <f t="shared" si="18"/>
        <v>27.75</v>
      </c>
      <c r="AP14" s="17">
        <f t="shared" si="19"/>
        <v>31.583333333333332</v>
      </c>
      <c r="AQ14" s="17">
        <f t="shared" si="20"/>
        <v>32.75</v>
      </c>
      <c r="AR14" s="17">
        <f t="shared" si="21"/>
        <v>29.333333333333332</v>
      </c>
      <c r="AS14" s="17">
        <f t="shared" si="22"/>
        <v>39.833333333333336</v>
      </c>
      <c r="AT14" s="12">
        <f>X14/('FDOH Population'!B14/10000)</f>
        <v>8.0056835051109125</v>
      </c>
      <c r="AU14" s="12">
        <f>Y14/('FDOH Population'!C14/10000)</f>
        <v>8.1780027157141095</v>
      </c>
      <c r="AV14" s="12">
        <f>Z14/('FDOH Population'!D14/10000)</f>
        <v>7.0779545988818366</v>
      </c>
      <c r="AW14" s="12">
        <f>AA14/('FDOH Population'!E14/10000)</f>
        <v>7.6927764067879227</v>
      </c>
      <c r="AX14" s="12">
        <f>AB14/('FDOH Population'!F14/10000)</f>
        <v>7.4539637256941349</v>
      </c>
      <c r="AY14" s="12">
        <f>AC14/('FDOH Population'!G14/10000)</f>
        <v>7.6176670709700325</v>
      </c>
      <c r="AZ14" s="12">
        <f>AD14/('FDOH Population'!H14/10000)</f>
        <v>7.2724546408756936</v>
      </c>
      <c r="BA14" s="12">
        <f>AE14/('FDOH Population'!I14/10000)</f>
        <v>6.8277725193248147</v>
      </c>
      <c r="BB14" s="12">
        <f>AF14/('FDOH Population'!J14/10000)</f>
        <v>6.1784251340280418</v>
      </c>
      <c r="BC14" s="12">
        <f>AG14/('FDOH Population'!K14/10000)</f>
        <v>6.6137566137566139</v>
      </c>
      <c r="BD14" s="12">
        <f>AH14/('FDOH Population'!L14/10000)</f>
        <v>6.495249599739231</v>
      </c>
      <c r="BE14" s="12">
        <f>AI14/('FDOH Population'!M14/10000)</f>
        <v>7.4394082919501301</v>
      </c>
      <c r="BF14" s="12">
        <f>AJ14/('FDOH Population'!N14/10000)</f>
        <v>7.1955257787532245</v>
      </c>
      <c r="BG14" s="12">
        <f>AK14/('FDOH Population'!O14/10000)</f>
        <v>6.666666666666667</v>
      </c>
      <c r="BH14" s="12">
        <f>AL14/('FDOH Population'!P14/10000)</f>
        <v>7.2014664804469275</v>
      </c>
      <c r="BI14" s="12">
        <f>AM14/('FDOH Population'!Q14/10000)</f>
        <v>6.6202764086208559</v>
      </c>
      <c r="BJ14" s="12">
        <f>AN14/('FDOH Population'!R14/10000)</f>
        <v>8.1957028711243645</v>
      </c>
      <c r="BK14" s="12">
        <f>AO14/('FDOH Population'!S14/10000)</f>
        <v>7.8801647025415305</v>
      </c>
      <c r="BL14" s="12">
        <f>AP14/('FDOH Population'!T14/10000)</f>
        <v>8.9082567082228614</v>
      </c>
      <c r="BM14" s="12">
        <f>AQ14/('FDOH Population'!U14/10000)</f>
        <v>9.1124095715080689</v>
      </c>
      <c r="BN14" s="12">
        <f>AR14/('FDOH Population'!V14/10000)</f>
        <v>8.2124792354928413</v>
      </c>
      <c r="BO14" s="12">
        <f>AS14/('FDOH Population'!W14/10000)</f>
        <v>11.052227555654209</v>
      </c>
    </row>
    <row r="15" spans="1:68" x14ac:dyDescent="0.25">
      <c r="A15" t="s">
        <v>503</v>
      </c>
      <c r="B15" s="6">
        <v>168</v>
      </c>
      <c r="C15" s="6">
        <v>157</v>
      </c>
      <c r="D15" s="6">
        <v>155</v>
      </c>
      <c r="E15" s="6">
        <v>180</v>
      </c>
      <c r="F15" s="6">
        <v>188</v>
      </c>
      <c r="G15" s="6">
        <v>182</v>
      </c>
      <c r="H15" s="6">
        <v>170</v>
      </c>
      <c r="I15" s="6">
        <v>180</v>
      </c>
      <c r="J15" s="6">
        <v>194</v>
      </c>
      <c r="K15" s="6">
        <v>181</v>
      </c>
      <c r="L15" s="6">
        <v>193</v>
      </c>
      <c r="M15" s="6">
        <v>179</v>
      </c>
      <c r="N15" s="6">
        <v>200</v>
      </c>
      <c r="O15" s="6">
        <v>198</v>
      </c>
      <c r="P15" s="6">
        <v>211</v>
      </c>
      <c r="Q15" s="6">
        <v>234</v>
      </c>
      <c r="R15" s="6">
        <v>230</v>
      </c>
      <c r="S15" s="6">
        <v>204</v>
      </c>
      <c r="T15" s="6">
        <v>240</v>
      </c>
      <c r="U15" s="6">
        <v>235</v>
      </c>
      <c r="V15" s="10">
        <v>227</v>
      </c>
      <c r="W15" s="10">
        <v>127</v>
      </c>
      <c r="X15" s="17">
        <f t="shared" si="1"/>
        <v>14</v>
      </c>
      <c r="Y15" s="17">
        <f t="shared" si="2"/>
        <v>13.083333333333334</v>
      </c>
      <c r="Z15" s="17">
        <f t="shared" si="3"/>
        <v>12.916666666666666</v>
      </c>
      <c r="AA15" s="17">
        <f t="shared" si="4"/>
        <v>15</v>
      </c>
      <c r="AB15" s="17">
        <f t="shared" si="5"/>
        <v>15.666666666666666</v>
      </c>
      <c r="AC15" s="17">
        <f t="shared" si="6"/>
        <v>15.166666666666666</v>
      </c>
      <c r="AD15" s="17">
        <f t="shared" si="7"/>
        <v>14.166666666666666</v>
      </c>
      <c r="AE15" s="17">
        <f t="shared" si="8"/>
        <v>15</v>
      </c>
      <c r="AF15" s="17">
        <f t="shared" si="9"/>
        <v>16.166666666666668</v>
      </c>
      <c r="AG15" s="17">
        <f t="shared" si="10"/>
        <v>15.083333333333334</v>
      </c>
      <c r="AH15" s="17">
        <f t="shared" si="11"/>
        <v>16.083333333333332</v>
      </c>
      <c r="AI15" s="17">
        <f t="shared" si="12"/>
        <v>14.916666666666666</v>
      </c>
      <c r="AJ15" s="17">
        <f t="shared" si="13"/>
        <v>16.666666666666668</v>
      </c>
      <c r="AK15" s="17">
        <f t="shared" si="14"/>
        <v>16.5</v>
      </c>
      <c r="AL15" s="17">
        <f t="shared" si="15"/>
        <v>17.583333333333332</v>
      </c>
      <c r="AM15" s="17">
        <f t="shared" si="16"/>
        <v>19.5</v>
      </c>
      <c r="AN15" s="17">
        <f t="shared" si="17"/>
        <v>19.166666666666668</v>
      </c>
      <c r="AO15" s="17">
        <f t="shared" si="18"/>
        <v>17</v>
      </c>
      <c r="AP15" s="17">
        <f t="shared" si="19"/>
        <v>20</v>
      </c>
      <c r="AQ15" s="17">
        <f t="shared" si="20"/>
        <v>19.583333333333332</v>
      </c>
      <c r="AR15" s="17">
        <f t="shared" si="21"/>
        <v>18.916666666666668</v>
      </c>
      <c r="AS15" s="17">
        <f t="shared" si="22"/>
        <v>21.166666666666668</v>
      </c>
      <c r="AT15" s="12">
        <f>X15/('FDOH Population'!B15/10000)</f>
        <v>10.325245224574083</v>
      </c>
      <c r="AU15" s="12">
        <f>Y15/('FDOH Population'!C15/10000)</f>
        <v>9.4239957742082634</v>
      </c>
      <c r="AV15" s="12">
        <f>Z15/('FDOH Population'!D15/10000)</f>
        <v>9.200560343804165</v>
      </c>
      <c r="AW15" s="12">
        <f>AA15/('FDOH Population'!E15/10000)</f>
        <v>10.471204188481675</v>
      </c>
      <c r="AX15" s="12">
        <f>AB15/('FDOH Population'!F15/10000)</f>
        <v>10.785258616733215</v>
      </c>
      <c r="AY15" s="12">
        <f>AC15/('FDOH Population'!G15/10000)</f>
        <v>10.222881279769929</v>
      </c>
      <c r="AZ15" s="12">
        <f>AD15/('FDOH Population'!H15/10000)</f>
        <v>9.1872027669693033</v>
      </c>
      <c r="BA15" s="12">
        <f>AE15/('FDOH Population'!I15/10000)</f>
        <v>9.5165588123334608</v>
      </c>
      <c r="BB15" s="12">
        <f>AF15/('FDOH Population'!J15/10000)</f>
        <v>10.124415497661991</v>
      </c>
      <c r="BC15" s="12">
        <f>AG15/('FDOH Population'!K15/10000)</f>
        <v>9.3383688294535254</v>
      </c>
      <c r="BD15" s="12">
        <f>AH15/('FDOH Population'!L15/10000)</f>
        <v>9.8513618359263333</v>
      </c>
      <c r="BE15" s="12">
        <f>AI15/('FDOH Population'!M15/10000)</f>
        <v>9.0888780567064753</v>
      </c>
      <c r="BF15" s="12">
        <f>AJ15/('FDOH Population'!N15/10000)</f>
        <v>10.185581291124285</v>
      </c>
      <c r="BG15" s="12">
        <f>AK15/('FDOH Population'!O15/10000)</f>
        <v>10.135757724675964</v>
      </c>
      <c r="BH15" s="12">
        <f>AL15/('FDOH Population'!P15/10000)</f>
        <v>10.801236767205193</v>
      </c>
      <c r="BI15" s="12">
        <f>AM15/('FDOH Population'!Q15/10000)</f>
        <v>11.907669760625305</v>
      </c>
      <c r="BJ15" s="12">
        <f>AN15/('FDOH Population'!R15/10000)</f>
        <v>11.594378238864357</v>
      </c>
      <c r="BK15" s="12">
        <f>AO15/('FDOH Population'!S15/10000)</f>
        <v>10.092614580859653</v>
      </c>
      <c r="BL15" s="12">
        <f>AP15/('FDOH Population'!T15/10000)</f>
        <v>11.737089201877934</v>
      </c>
      <c r="BM15" s="12">
        <f>AQ15/('FDOH Population'!U15/10000)</f>
        <v>11.679688276575018</v>
      </c>
      <c r="BN15" s="12">
        <f>AR15/('FDOH Population'!V15/10000)</f>
        <v>11.453540001614597</v>
      </c>
      <c r="BO15" s="12">
        <f>AS15/('FDOH Population'!W15/10000)</f>
        <v>12.713476284861954</v>
      </c>
    </row>
    <row r="16" spans="1:68" x14ac:dyDescent="0.25">
      <c r="A16" t="s">
        <v>504</v>
      </c>
      <c r="B16" s="6">
        <v>6736</v>
      </c>
      <c r="C16" s="6">
        <v>6658</v>
      </c>
      <c r="D16" s="6">
        <v>6901</v>
      </c>
      <c r="E16" s="6">
        <v>6758</v>
      </c>
      <c r="F16" s="6">
        <v>6838</v>
      </c>
      <c r="G16" s="6">
        <v>6925</v>
      </c>
      <c r="H16" s="6">
        <v>6969</v>
      </c>
      <c r="I16" s="6">
        <v>6923</v>
      </c>
      <c r="J16" s="6">
        <v>7108</v>
      </c>
      <c r="K16" s="6">
        <v>7192</v>
      </c>
      <c r="L16" s="6">
        <v>7102</v>
      </c>
      <c r="M16" s="6">
        <v>6946</v>
      </c>
      <c r="N16" s="6">
        <v>7254</v>
      </c>
      <c r="O16" s="6">
        <v>7266</v>
      </c>
      <c r="P16" s="6">
        <v>7630</v>
      </c>
      <c r="Q16" s="6">
        <v>7519</v>
      </c>
      <c r="R16" s="6">
        <v>7815</v>
      </c>
      <c r="S16" s="6">
        <v>8059</v>
      </c>
      <c r="T16" s="6">
        <v>8554</v>
      </c>
      <c r="U16" s="6">
        <v>8680</v>
      </c>
      <c r="V16" s="10">
        <v>8781</v>
      </c>
      <c r="W16" s="10">
        <v>4935</v>
      </c>
      <c r="X16" s="17">
        <f t="shared" si="1"/>
        <v>561.33333333333337</v>
      </c>
      <c r="Y16" s="17">
        <f t="shared" si="2"/>
        <v>554.83333333333337</v>
      </c>
      <c r="Z16" s="17">
        <f t="shared" si="3"/>
        <v>575.08333333333337</v>
      </c>
      <c r="AA16" s="17">
        <f t="shared" si="4"/>
        <v>563.16666666666663</v>
      </c>
      <c r="AB16" s="17">
        <f t="shared" si="5"/>
        <v>569.83333333333337</v>
      </c>
      <c r="AC16" s="17">
        <f t="shared" si="6"/>
        <v>577.08333333333337</v>
      </c>
      <c r="AD16" s="17">
        <f t="shared" si="7"/>
        <v>580.75</v>
      </c>
      <c r="AE16" s="17">
        <f t="shared" si="8"/>
        <v>576.91666666666663</v>
      </c>
      <c r="AF16" s="17">
        <f t="shared" si="9"/>
        <v>592.33333333333337</v>
      </c>
      <c r="AG16" s="17">
        <f t="shared" si="10"/>
        <v>599.33333333333337</v>
      </c>
      <c r="AH16" s="17">
        <f t="shared" si="11"/>
        <v>591.83333333333337</v>
      </c>
      <c r="AI16" s="17">
        <f t="shared" si="12"/>
        <v>578.83333333333337</v>
      </c>
      <c r="AJ16" s="17">
        <f t="shared" si="13"/>
        <v>604.5</v>
      </c>
      <c r="AK16" s="17">
        <f t="shared" si="14"/>
        <v>605.5</v>
      </c>
      <c r="AL16" s="17">
        <f t="shared" si="15"/>
        <v>635.83333333333337</v>
      </c>
      <c r="AM16" s="17">
        <f t="shared" si="16"/>
        <v>626.58333333333337</v>
      </c>
      <c r="AN16" s="17">
        <f t="shared" si="17"/>
        <v>651.25</v>
      </c>
      <c r="AO16" s="17">
        <f t="shared" si="18"/>
        <v>671.58333333333337</v>
      </c>
      <c r="AP16" s="17">
        <f t="shared" si="19"/>
        <v>712.83333333333337</v>
      </c>
      <c r="AQ16" s="17">
        <f t="shared" si="20"/>
        <v>723.33333333333337</v>
      </c>
      <c r="AR16" s="17">
        <f t="shared" si="21"/>
        <v>731.75</v>
      </c>
      <c r="AS16" s="17">
        <f t="shared" si="22"/>
        <v>822.5</v>
      </c>
      <c r="AT16" s="12">
        <f>X16/('FDOH Population'!B16/10000)</f>
        <v>7.3103603955582184</v>
      </c>
      <c r="AU16" s="12">
        <f>Y16/('FDOH Population'!C16/10000)</f>
        <v>7.0887915324608741</v>
      </c>
      <c r="AV16" s="12">
        <f>Z16/('FDOH Population'!D16/10000)</f>
        <v>7.2657860546602739</v>
      </c>
      <c r="AW16" s="12">
        <f>AA16/('FDOH Population'!E16/10000)</f>
        <v>7.0214942088777113</v>
      </c>
      <c r="AX16" s="12">
        <f>AB16/('FDOH Population'!F16/10000)</f>
        <v>7.0260277440758605</v>
      </c>
      <c r="AY16" s="12">
        <f>AC16/('FDOH Population'!G16/10000)</f>
        <v>7.0310764440968008</v>
      </c>
      <c r="AZ16" s="12">
        <f>AD16/('FDOH Population'!H16/10000)</f>
        <v>6.9898801700439552</v>
      </c>
      <c r="BA16" s="12">
        <f>AE16/('FDOH Population'!I16/10000)</f>
        <v>6.85593524146796</v>
      </c>
      <c r="BB16" s="12">
        <f>AF16/('FDOH Population'!J16/10000)</f>
        <v>6.9768930171783916</v>
      </c>
      <c r="BC16" s="12">
        <f>AG16/('FDOH Population'!K16/10000)</f>
        <v>7.0151043233409061</v>
      </c>
      <c r="BD16" s="12">
        <f>AH16/('FDOH Population'!L16/10000)</f>
        <v>6.882103043552414</v>
      </c>
      <c r="BE16" s="12">
        <f>AI16/('FDOH Population'!M16/10000)</f>
        <v>6.6941913000570539</v>
      </c>
      <c r="BF16" s="12">
        <f>AJ16/('FDOH Population'!N16/10000)</f>
        <v>6.9849912239853857</v>
      </c>
      <c r="BG16" s="12">
        <f>AK16/('FDOH Population'!O16/10000)</f>
        <v>6.9514762846167439</v>
      </c>
      <c r="BH16" s="12">
        <f>AL16/('FDOH Population'!P16/10000)</f>
        <v>7.2340267380246992</v>
      </c>
      <c r="BI16" s="12">
        <f>AM16/('FDOH Population'!Q16/10000)</f>
        <v>7.0098755432443784</v>
      </c>
      <c r="BJ16" s="12">
        <f>AN16/('FDOH Population'!R16/10000)</f>
        <v>7.1569079959558666</v>
      </c>
      <c r="BK16" s="12">
        <f>AO16/('FDOH Population'!S16/10000)</f>
        <v>7.237645888991989</v>
      </c>
      <c r="BL16" s="12">
        <f>AP16/('FDOH Population'!T16/10000)</f>
        <v>7.5604829799863751</v>
      </c>
      <c r="BM16" s="12">
        <f>AQ16/('FDOH Population'!U16/10000)</f>
        <v>7.5785038706248109</v>
      </c>
      <c r="BN16" s="12">
        <f>AR16/('FDOH Population'!V16/10000)</f>
        <v>7.529516114759395</v>
      </c>
      <c r="BO16" s="12">
        <f>AS16/('FDOH Population'!W16/10000)</f>
        <v>8.3490671376657133</v>
      </c>
    </row>
    <row r="17" spans="1:67" x14ac:dyDescent="0.25">
      <c r="A17" t="s">
        <v>505</v>
      </c>
      <c r="B17" s="5">
        <v>2837</v>
      </c>
      <c r="C17" s="5">
        <v>2827</v>
      </c>
      <c r="D17" s="5">
        <v>2824</v>
      </c>
      <c r="E17" s="5">
        <v>2928</v>
      </c>
      <c r="F17" s="5">
        <v>2936</v>
      </c>
      <c r="G17" s="5">
        <v>2879</v>
      </c>
      <c r="H17" s="5">
        <v>2890</v>
      </c>
      <c r="I17" s="5">
        <v>2908</v>
      </c>
      <c r="J17" s="5">
        <v>2875</v>
      </c>
      <c r="K17" s="5">
        <v>2967</v>
      </c>
      <c r="L17" s="5">
        <v>3024</v>
      </c>
      <c r="M17" s="5">
        <v>2991</v>
      </c>
      <c r="N17" s="5">
        <v>2964</v>
      </c>
      <c r="O17" s="5">
        <v>3086</v>
      </c>
      <c r="P17" s="5">
        <v>3125</v>
      </c>
      <c r="Q17" s="5">
        <v>3187</v>
      </c>
      <c r="R17" s="5">
        <v>3311</v>
      </c>
      <c r="S17" s="5">
        <v>3300</v>
      </c>
      <c r="T17" s="5">
        <v>3407</v>
      </c>
      <c r="U17" s="5">
        <v>3500</v>
      </c>
      <c r="V17" s="8">
        <v>3728</v>
      </c>
      <c r="W17" s="8">
        <v>2032</v>
      </c>
      <c r="X17" s="17">
        <f t="shared" si="1"/>
        <v>236.41666666666666</v>
      </c>
      <c r="Y17" s="17">
        <f t="shared" si="2"/>
        <v>235.58333333333334</v>
      </c>
      <c r="Z17" s="17">
        <f t="shared" si="3"/>
        <v>235.33333333333334</v>
      </c>
      <c r="AA17" s="17">
        <f t="shared" si="4"/>
        <v>244</v>
      </c>
      <c r="AB17" s="17">
        <f t="shared" si="5"/>
        <v>244.66666666666666</v>
      </c>
      <c r="AC17" s="17">
        <f t="shared" si="6"/>
        <v>239.91666666666666</v>
      </c>
      <c r="AD17" s="17">
        <f t="shared" si="7"/>
        <v>240.83333333333334</v>
      </c>
      <c r="AE17" s="17">
        <f t="shared" si="8"/>
        <v>242.33333333333334</v>
      </c>
      <c r="AF17" s="17">
        <f t="shared" si="9"/>
        <v>239.58333333333334</v>
      </c>
      <c r="AG17" s="17">
        <f t="shared" si="10"/>
        <v>247.25</v>
      </c>
      <c r="AH17" s="17">
        <f t="shared" si="11"/>
        <v>252</v>
      </c>
      <c r="AI17" s="17">
        <f t="shared" si="12"/>
        <v>249.25</v>
      </c>
      <c r="AJ17" s="17">
        <f t="shared" si="13"/>
        <v>247</v>
      </c>
      <c r="AK17" s="17">
        <f t="shared" si="14"/>
        <v>257.16666666666669</v>
      </c>
      <c r="AL17" s="17">
        <f t="shared" si="15"/>
        <v>260.41666666666669</v>
      </c>
      <c r="AM17" s="17">
        <f t="shared" si="16"/>
        <v>265.58333333333331</v>
      </c>
      <c r="AN17" s="17">
        <f t="shared" si="17"/>
        <v>275.91666666666669</v>
      </c>
      <c r="AO17" s="17">
        <f t="shared" si="18"/>
        <v>275</v>
      </c>
      <c r="AP17" s="17">
        <f t="shared" si="19"/>
        <v>283.91666666666669</v>
      </c>
      <c r="AQ17" s="17">
        <f t="shared" si="20"/>
        <v>291.66666666666669</v>
      </c>
      <c r="AR17" s="17">
        <f t="shared" si="21"/>
        <v>310.66666666666669</v>
      </c>
      <c r="AS17" s="17">
        <f t="shared" si="22"/>
        <v>338.66666666666669</v>
      </c>
      <c r="AT17" s="12">
        <f>X17/('FDOH Population'!B17/10000)</f>
        <v>8.0705635227597288</v>
      </c>
      <c r="AU17" s="12">
        <f>Y17/('FDOH Population'!C17/10000)</f>
        <v>7.9882857314014517</v>
      </c>
      <c r="AV17" s="12">
        <f>Z17/('FDOH Population'!D17/10000)</f>
        <v>7.9309178857925362</v>
      </c>
      <c r="AW17" s="12">
        <f>AA17/('FDOH Population'!E17/10000)</f>
        <v>8.1998064307990113</v>
      </c>
      <c r="AX17" s="12">
        <f>AB17/('FDOH Population'!F17/10000)</f>
        <v>8.1900081900081894</v>
      </c>
      <c r="AY17" s="12">
        <f>AC17/('FDOH Population'!G17/10000)</f>
        <v>8.0331303147290605</v>
      </c>
      <c r="AZ17" s="12">
        <f>AD17/('FDOH Population'!H17/10000)</f>
        <v>8.1076926011834427</v>
      </c>
      <c r="BA17" s="12">
        <f>AE17/('FDOH Population'!I17/10000)</f>
        <v>8.0810910250980683</v>
      </c>
      <c r="BB17" s="12">
        <f>AF17/('FDOH Population'!J17/10000)</f>
        <v>7.9814286729563095</v>
      </c>
      <c r="BC17" s="12">
        <f>AG17/('FDOH Population'!K17/10000)</f>
        <v>8.2461195712351341</v>
      </c>
      <c r="BD17" s="12">
        <f>AH17/('FDOH Population'!L17/10000)</f>
        <v>8.4452949318176493</v>
      </c>
      <c r="BE17" s="12">
        <f>AI17/('FDOH Population'!M17/10000)</f>
        <v>8.3688681462579328</v>
      </c>
      <c r="BF17" s="12">
        <f>AJ17/('FDOH Population'!N17/10000)</f>
        <v>8.2486758704523755</v>
      </c>
      <c r="BG17" s="12">
        <f>AK17/('FDOH Population'!O17/10000)</f>
        <v>8.5802876926533163</v>
      </c>
      <c r="BH17" s="12">
        <f>AL17/('FDOH Population'!P17/10000)</f>
        <v>8.6300124493107599</v>
      </c>
      <c r="BI17" s="12">
        <f>AM17/('FDOH Population'!Q17/10000)</f>
        <v>8.7175396788925568</v>
      </c>
      <c r="BJ17" s="12">
        <f>AN17/('FDOH Population'!R17/10000)</f>
        <v>8.9661933079864387</v>
      </c>
      <c r="BK17" s="12">
        <f>AO17/('FDOH Population'!S17/10000)</f>
        <v>8.8526342220305043</v>
      </c>
      <c r="BL17" s="12">
        <f>AP17/('FDOH Population'!T17/10000)</f>
        <v>9.0763005989772321</v>
      </c>
      <c r="BM17" s="12">
        <f>AQ17/('FDOH Population'!U17/10000)</f>
        <v>9.1993611963585256</v>
      </c>
      <c r="BN17" s="12">
        <f>AR17/('FDOH Population'!V17/10000)</f>
        <v>9.6211119403986558</v>
      </c>
      <c r="BO17" s="12">
        <f>AS17/('FDOH Population'!W17/10000)</f>
        <v>10.421827574145253</v>
      </c>
    </row>
    <row r="18" spans="1:67" x14ac:dyDescent="0.25">
      <c r="A18" t="s">
        <v>506</v>
      </c>
      <c r="B18" s="5">
        <v>622</v>
      </c>
      <c r="C18" s="5">
        <v>586</v>
      </c>
      <c r="D18" s="5">
        <v>657</v>
      </c>
      <c r="E18" s="5">
        <v>660</v>
      </c>
      <c r="F18" s="5">
        <v>733</v>
      </c>
      <c r="G18" s="5">
        <v>766</v>
      </c>
      <c r="H18" s="5">
        <v>765</v>
      </c>
      <c r="I18" s="5">
        <v>846</v>
      </c>
      <c r="J18" s="5">
        <v>929</v>
      </c>
      <c r="K18" s="5">
        <v>972</v>
      </c>
      <c r="L18" s="5">
        <v>940</v>
      </c>
      <c r="M18" s="5">
        <v>1033</v>
      </c>
      <c r="N18" s="5">
        <v>1055</v>
      </c>
      <c r="O18" s="5">
        <v>1163</v>
      </c>
      <c r="P18" s="5">
        <v>1162</v>
      </c>
      <c r="Q18" s="5">
        <v>1226</v>
      </c>
      <c r="R18" s="5">
        <v>1224</v>
      </c>
      <c r="S18" s="5">
        <v>1280</v>
      </c>
      <c r="T18" s="5">
        <v>1334</v>
      </c>
      <c r="U18" s="5">
        <v>1413</v>
      </c>
      <c r="V18" s="8">
        <v>1520</v>
      </c>
      <c r="W18" s="8">
        <v>853</v>
      </c>
      <c r="X18" s="17">
        <f t="shared" si="1"/>
        <v>51.833333333333336</v>
      </c>
      <c r="Y18" s="17">
        <f t="shared" si="2"/>
        <v>48.833333333333336</v>
      </c>
      <c r="Z18" s="17">
        <f t="shared" si="3"/>
        <v>54.75</v>
      </c>
      <c r="AA18" s="17">
        <f t="shared" si="4"/>
        <v>55</v>
      </c>
      <c r="AB18" s="17">
        <f t="shared" si="5"/>
        <v>61.083333333333336</v>
      </c>
      <c r="AC18" s="17">
        <f t="shared" si="6"/>
        <v>63.833333333333336</v>
      </c>
      <c r="AD18" s="17">
        <f t="shared" si="7"/>
        <v>63.75</v>
      </c>
      <c r="AE18" s="17">
        <f t="shared" si="8"/>
        <v>70.5</v>
      </c>
      <c r="AF18" s="17">
        <f t="shared" si="9"/>
        <v>77.416666666666671</v>
      </c>
      <c r="AG18" s="17">
        <f t="shared" si="10"/>
        <v>81</v>
      </c>
      <c r="AH18" s="17">
        <f t="shared" si="11"/>
        <v>78.333333333333329</v>
      </c>
      <c r="AI18" s="17">
        <f t="shared" si="12"/>
        <v>86.083333333333329</v>
      </c>
      <c r="AJ18" s="17">
        <f t="shared" si="13"/>
        <v>87.916666666666671</v>
      </c>
      <c r="AK18" s="17">
        <f t="shared" si="14"/>
        <v>96.916666666666671</v>
      </c>
      <c r="AL18" s="17">
        <f t="shared" si="15"/>
        <v>96.833333333333329</v>
      </c>
      <c r="AM18" s="17">
        <f t="shared" si="16"/>
        <v>102.16666666666667</v>
      </c>
      <c r="AN18" s="17">
        <f t="shared" si="17"/>
        <v>102</v>
      </c>
      <c r="AO18" s="17">
        <f t="shared" si="18"/>
        <v>106.66666666666667</v>
      </c>
      <c r="AP18" s="17">
        <f t="shared" si="19"/>
        <v>111.16666666666667</v>
      </c>
      <c r="AQ18" s="17">
        <f t="shared" si="20"/>
        <v>117.75</v>
      </c>
      <c r="AR18" s="17">
        <f t="shared" si="21"/>
        <v>126.66666666666667</v>
      </c>
      <c r="AS18" s="17">
        <f t="shared" si="22"/>
        <v>142.16666666666666</v>
      </c>
      <c r="AT18" s="12">
        <f>X18/('FDOH Population'!B18/10000)</f>
        <v>10.898743315320621</v>
      </c>
      <c r="AU18" s="12">
        <f>Y18/('FDOH Population'!C18/10000)</f>
        <v>9.6470433293823259</v>
      </c>
      <c r="AV18" s="12">
        <f>Z18/('FDOH Population'!D18/10000)</f>
        <v>10.10166239229506</v>
      </c>
      <c r="AW18" s="12">
        <f>AA18/('FDOH Population'!E18/10000)</f>
        <v>9.4052464174561372</v>
      </c>
      <c r="AX18" s="12">
        <f>AB18/('FDOH Population'!F18/10000)</f>
        <v>9.5648951384756717</v>
      </c>
      <c r="AY18" s="12">
        <f>AC18/('FDOH Population'!G18/10000)</f>
        <v>8.9789755996924168</v>
      </c>
      <c r="AZ18" s="12">
        <f>AD18/('FDOH Population'!H18/10000)</f>
        <v>8.0751399690927972</v>
      </c>
      <c r="BA18" s="12">
        <f>AE18/('FDOH Population'!I18/10000)</f>
        <v>8.157928233374605</v>
      </c>
      <c r="BB18" s="12">
        <f>AF18/('FDOH Population'!J18/10000)</f>
        <v>8.4536315126631578</v>
      </c>
      <c r="BC18" s="12">
        <f>AG18/('FDOH Population'!K18/10000)</f>
        <v>8.635670650447242</v>
      </c>
      <c r="BD18" s="12">
        <f>AH18/('FDOH Population'!L18/10000)</f>
        <v>8.2545637199630484</v>
      </c>
      <c r="BE18" s="12">
        <f>AI18/('FDOH Population'!M18/10000)</f>
        <v>8.9846087476864405</v>
      </c>
      <c r="BF18" s="12">
        <f>AJ18/('FDOH Population'!N18/10000)</f>
        <v>9.1159199388930947</v>
      </c>
      <c r="BG18" s="12">
        <f>AK18/('FDOH Population'!O18/10000)</f>
        <v>9.9557938782568201</v>
      </c>
      <c r="BH18" s="12">
        <f>AL18/('FDOH Population'!P18/10000)</f>
        <v>9.8747051185304517</v>
      </c>
      <c r="BI18" s="12">
        <f>AM18/('FDOH Population'!Q18/10000)</f>
        <v>10.252962152687179</v>
      </c>
      <c r="BJ18" s="12">
        <f>AN18/('FDOH Population'!R18/10000)</f>
        <v>10.017087973602026</v>
      </c>
      <c r="BK18" s="12">
        <f>AO18/('FDOH Population'!S18/10000)</f>
        <v>10.297600659046443</v>
      </c>
      <c r="BL18" s="12">
        <f>AP18/('FDOH Population'!T18/10000)</f>
        <v>10.479907487713213</v>
      </c>
      <c r="BM18" s="12">
        <f>AQ18/('FDOH Population'!U18/10000)</f>
        <v>10.854435338907274</v>
      </c>
      <c r="BN18" s="12">
        <f>AR18/('FDOH Population'!V18/10000)</f>
        <v>11.448955734721672</v>
      </c>
      <c r="BO18" s="12">
        <f>AS18/('FDOH Population'!W18/10000)</f>
        <v>12.57399938677799</v>
      </c>
    </row>
    <row r="19" spans="1:67" x14ac:dyDescent="0.25">
      <c r="A19" t="s">
        <v>507</v>
      </c>
      <c r="B19" s="6">
        <v>147</v>
      </c>
      <c r="C19" s="6">
        <v>116</v>
      </c>
      <c r="D19" s="6">
        <v>134</v>
      </c>
      <c r="E19" s="6">
        <v>104</v>
      </c>
      <c r="F19" s="6">
        <v>135</v>
      </c>
      <c r="G19" s="6">
        <v>98</v>
      </c>
      <c r="H19" s="6">
        <v>115</v>
      </c>
      <c r="I19" s="6">
        <v>101</v>
      </c>
      <c r="J19" s="6">
        <v>103</v>
      </c>
      <c r="K19" s="6">
        <v>116</v>
      </c>
      <c r="L19" s="6">
        <v>100</v>
      </c>
      <c r="M19" s="5">
        <v>126</v>
      </c>
      <c r="N19" s="5">
        <v>119</v>
      </c>
      <c r="O19" s="5">
        <v>117</v>
      </c>
      <c r="P19" s="5">
        <v>128</v>
      </c>
      <c r="Q19" s="5">
        <v>149</v>
      </c>
      <c r="R19" s="5">
        <v>126</v>
      </c>
      <c r="S19" s="5">
        <v>145</v>
      </c>
      <c r="T19" s="5">
        <v>115</v>
      </c>
      <c r="U19" s="5">
        <v>125</v>
      </c>
      <c r="V19" s="8">
        <v>157</v>
      </c>
      <c r="W19" s="10">
        <v>75</v>
      </c>
      <c r="X19" s="17">
        <f t="shared" si="1"/>
        <v>12.25</v>
      </c>
      <c r="Y19" s="17">
        <f t="shared" si="2"/>
        <v>9.6666666666666661</v>
      </c>
      <c r="Z19" s="17">
        <f t="shared" si="3"/>
        <v>11.166666666666666</v>
      </c>
      <c r="AA19" s="17">
        <f t="shared" si="4"/>
        <v>8.6666666666666661</v>
      </c>
      <c r="AB19" s="17">
        <f t="shared" si="5"/>
        <v>11.25</v>
      </c>
      <c r="AC19" s="17">
        <f t="shared" si="6"/>
        <v>8.1666666666666661</v>
      </c>
      <c r="AD19" s="17">
        <f t="shared" si="7"/>
        <v>9.5833333333333339</v>
      </c>
      <c r="AE19" s="17">
        <f t="shared" si="8"/>
        <v>8.4166666666666661</v>
      </c>
      <c r="AF19" s="17">
        <f t="shared" si="9"/>
        <v>8.5833333333333339</v>
      </c>
      <c r="AG19" s="17">
        <f t="shared" si="10"/>
        <v>9.6666666666666661</v>
      </c>
      <c r="AH19" s="17">
        <f t="shared" si="11"/>
        <v>8.3333333333333339</v>
      </c>
      <c r="AI19" s="17">
        <f t="shared" si="12"/>
        <v>10.5</v>
      </c>
      <c r="AJ19" s="17">
        <f t="shared" si="13"/>
        <v>9.9166666666666661</v>
      </c>
      <c r="AK19" s="17">
        <f t="shared" si="14"/>
        <v>9.75</v>
      </c>
      <c r="AL19" s="17">
        <f t="shared" si="15"/>
        <v>10.666666666666666</v>
      </c>
      <c r="AM19" s="17">
        <f t="shared" si="16"/>
        <v>12.416666666666666</v>
      </c>
      <c r="AN19" s="17">
        <f t="shared" si="17"/>
        <v>10.5</v>
      </c>
      <c r="AO19" s="17">
        <f t="shared" si="18"/>
        <v>12.083333333333334</v>
      </c>
      <c r="AP19" s="17">
        <f t="shared" si="19"/>
        <v>9.5833333333333339</v>
      </c>
      <c r="AQ19" s="17">
        <f t="shared" si="20"/>
        <v>10.416666666666666</v>
      </c>
      <c r="AR19" s="17">
        <f t="shared" si="21"/>
        <v>13.083333333333334</v>
      </c>
      <c r="AS19" s="17">
        <f t="shared" si="22"/>
        <v>12.5</v>
      </c>
      <c r="AT19" s="12">
        <f>X19/('FDOH Population'!B19/10000)</f>
        <v>12.615859938208033</v>
      </c>
      <c r="AU19" s="12">
        <f>Y19/('FDOH Population'!C19/10000)</f>
        <v>9.7929963191841409</v>
      </c>
      <c r="AV19" s="12">
        <f>Z19/('FDOH Population'!D19/10000)</f>
        <v>11.219397836498208</v>
      </c>
      <c r="AW19" s="12">
        <f>AA19/('FDOH Population'!E19/10000)</f>
        <v>8.6338580062429422</v>
      </c>
      <c r="AX19" s="12">
        <f>AB19/('FDOH Population'!F19/10000)</f>
        <v>11.013215859030836</v>
      </c>
      <c r="AY19" s="12">
        <f>AC19/('FDOH Population'!G19/10000)</f>
        <v>7.9986940907606927</v>
      </c>
      <c r="AZ19" s="12">
        <f>AD19/('FDOH Population'!H19/10000)</f>
        <v>9.1461474836164669</v>
      </c>
      <c r="BA19" s="12">
        <f>AE19/('FDOH Population'!I19/10000)</f>
        <v>7.3707563417695656</v>
      </c>
      <c r="BB19" s="12">
        <f>AF19/('FDOH Population'!J19/10000)</f>
        <v>7.3962372540571595</v>
      </c>
      <c r="BC19" s="12">
        <f>AG19/('FDOH Population'!K19/10000)</f>
        <v>8.3254385209427841</v>
      </c>
      <c r="BD19" s="12">
        <f>AH19/('FDOH Population'!L19/10000)</f>
        <v>7.1801941524498822</v>
      </c>
      <c r="BE19" s="12">
        <f>AI19/('FDOH Population'!M19/10000)</f>
        <v>9.1066782307025154</v>
      </c>
      <c r="BF19" s="12">
        <f>AJ19/('FDOH Population'!N19/10000)</f>
        <v>8.6014976725359222</v>
      </c>
      <c r="BG19" s="12">
        <f>AK19/('FDOH Population'!O19/10000)</f>
        <v>8.4598698481561811</v>
      </c>
      <c r="BH19" s="12">
        <f>AL19/('FDOH Population'!P19/10000)</f>
        <v>9.1851086426131623</v>
      </c>
      <c r="BI19" s="12">
        <f>AM19/('FDOH Population'!Q19/10000)</f>
        <v>10.50212861935775</v>
      </c>
      <c r="BJ19" s="12">
        <f>AN19/('FDOH Population'!R19/10000)</f>
        <v>8.8592642591967596</v>
      </c>
      <c r="BK19" s="12">
        <f>AO19/('FDOH Population'!S19/10000)</f>
        <v>10.1225880316104</v>
      </c>
      <c r="BL19" s="12">
        <f>AP19/('FDOH Population'!T19/10000)</f>
        <v>7.9821200510855697</v>
      </c>
      <c r="BM19" s="12">
        <f>AQ19/('FDOH Population'!U19/10000)</f>
        <v>8.4277238403451999</v>
      </c>
      <c r="BN19" s="12">
        <f>AR19/('FDOH Population'!V19/10000)</f>
        <v>10.887354026240605</v>
      </c>
      <c r="BO19" s="12">
        <f>AS19/('FDOH Population'!W19/10000)</f>
        <v>10.279605263157896</v>
      </c>
    </row>
    <row r="20" spans="1:67" x14ac:dyDescent="0.25">
      <c r="A20" t="s">
        <v>508</v>
      </c>
      <c r="B20" s="6">
        <v>433</v>
      </c>
      <c r="C20" s="6">
        <v>463</v>
      </c>
      <c r="D20" s="6">
        <v>438</v>
      </c>
      <c r="E20" s="6">
        <v>475</v>
      </c>
      <c r="F20" s="6">
        <v>462</v>
      </c>
      <c r="G20" s="6">
        <v>441</v>
      </c>
      <c r="H20" s="6">
        <v>437</v>
      </c>
      <c r="I20" s="6">
        <v>495</v>
      </c>
      <c r="J20" s="6">
        <v>441</v>
      </c>
      <c r="K20" s="6">
        <v>445</v>
      </c>
      <c r="L20" s="6">
        <v>435</v>
      </c>
      <c r="M20" s="6">
        <v>446</v>
      </c>
      <c r="N20" s="6">
        <v>458</v>
      </c>
      <c r="O20" s="6">
        <v>446</v>
      </c>
      <c r="P20" s="6">
        <v>496</v>
      </c>
      <c r="Q20" s="6">
        <v>445</v>
      </c>
      <c r="R20" s="6">
        <v>468</v>
      </c>
      <c r="S20" s="6">
        <v>463</v>
      </c>
      <c r="T20" s="6">
        <v>450</v>
      </c>
      <c r="U20" s="6">
        <v>509</v>
      </c>
      <c r="V20" s="10">
        <v>482</v>
      </c>
      <c r="W20" s="10">
        <v>300</v>
      </c>
      <c r="X20" s="17">
        <f t="shared" si="1"/>
        <v>36.083333333333336</v>
      </c>
      <c r="Y20" s="17">
        <f t="shared" si="2"/>
        <v>38.583333333333336</v>
      </c>
      <c r="Z20" s="17">
        <f t="shared" si="3"/>
        <v>36.5</v>
      </c>
      <c r="AA20" s="17">
        <f t="shared" si="4"/>
        <v>39.583333333333336</v>
      </c>
      <c r="AB20" s="17">
        <f t="shared" si="5"/>
        <v>38.5</v>
      </c>
      <c r="AC20" s="17">
        <f t="shared" si="6"/>
        <v>36.75</v>
      </c>
      <c r="AD20" s="17">
        <f t="shared" si="7"/>
        <v>36.416666666666664</v>
      </c>
      <c r="AE20" s="17">
        <f t="shared" si="8"/>
        <v>41.25</v>
      </c>
      <c r="AF20" s="17">
        <f t="shared" si="9"/>
        <v>36.75</v>
      </c>
      <c r="AG20" s="17">
        <f t="shared" si="10"/>
        <v>37.083333333333336</v>
      </c>
      <c r="AH20" s="17">
        <f t="shared" si="11"/>
        <v>36.25</v>
      </c>
      <c r="AI20" s="17">
        <f t="shared" si="12"/>
        <v>37.166666666666664</v>
      </c>
      <c r="AJ20" s="17">
        <f t="shared" si="13"/>
        <v>38.166666666666664</v>
      </c>
      <c r="AK20" s="17">
        <f t="shared" si="14"/>
        <v>37.166666666666664</v>
      </c>
      <c r="AL20" s="17">
        <f t="shared" si="15"/>
        <v>41.333333333333336</v>
      </c>
      <c r="AM20" s="17">
        <f t="shared" si="16"/>
        <v>37.083333333333336</v>
      </c>
      <c r="AN20" s="17">
        <f t="shared" si="17"/>
        <v>39</v>
      </c>
      <c r="AO20" s="17">
        <f t="shared" si="18"/>
        <v>38.583333333333336</v>
      </c>
      <c r="AP20" s="17">
        <f t="shared" si="19"/>
        <v>37.5</v>
      </c>
      <c r="AQ20" s="17">
        <f t="shared" si="20"/>
        <v>42.416666666666664</v>
      </c>
      <c r="AR20" s="17">
        <f t="shared" si="21"/>
        <v>40.166666666666664</v>
      </c>
      <c r="AS20" s="17">
        <f t="shared" si="22"/>
        <v>50</v>
      </c>
      <c r="AT20" s="12">
        <f>X20/('FDOH Population'!B20/10000)</f>
        <v>7.9633062617702448</v>
      </c>
      <c r="AU20" s="12">
        <f>Y20/('FDOH Population'!C20/10000)</f>
        <v>8.5607573404334012</v>
      </c>
      <c r="AV20" s="12">
        <f>Z20/('FDOH Population'!D20/10000)</f>
        <v>8.0554390766039141</v>
      </c>
      <c r="AW20" s="12">
        <f>AA20/('FDOH Population'!E20/10000)</f>
        <v>8.7139974316639144</v>
      </c>
      <c r="AX20" s="12">
        <f>AB20/('FDOH Population'!F20/10000)</f>
        <v>8.4992714910150564</v>
      </c>
      <c r="AY20" s="12">
        <f>AC20/('FDOH Population'!G20/10000)</f>
        <v>8.1086448082608893</v>
      </c>
      <c r="AZ20" s="12">
        <f>AD20/('FDOH Population'!H20/10000)</f>
        <v>7.9709034663398048</v>
      </c>
      <c r="BA20" s="12">
        <f>AE20/('FDOH Population'!I20/10000)</f>
        <v>8.9863407620416957</v>
      </c>
      <c r="BB20" s="12">
        <f>AF20/('FDOH Population'!J20/10000)</f>
        <v>7.9308558850187749</v>
      </c>
      <c r="BC20" s="12">
        <f>AG20/('FDOH Population'!K20/10000)</f>
        <v>7.9198969167574349</v>
      </c>
      <c r="BD20" s="12">
        <f>AH20/('FDOH Population'!L20/10000)</f>
        <v>7.8459806934764735</v>
      </c>
      <c r="BE20" s="12">
        <f>AI20/('FDOH Population'!M20/10000)</f>
        <v>7.9436322703827189</v>
      </c>
      <c r="BF20" s="12">
        <f>AJ20/('FDOH Population'!N20/10000)</f>
        <v>7.9087147820441093</v>
      </c>
      <c r="BG20" s="12">
        <f>AK20/('FDOH Population'!O20/10000)</f>
        <v>7.8450410897219411</v>
      </c>
      <c r="BH20" s="12">
        <f>AL20/('FDOH Population'!P20/10000)</f>
        <v>8.660004050647057</v>
      </c>
      <c r="BI20" s="12">
        <f>AM20/('FDOH Population'!Q20/10000)</f>
        <v>7.6977899558544722</v>
      </c>
      <c r="BJ20" s="12">
        <f>AN20/('FDOH Population'!R20/10000)</f>
        <v>8.0651832244188935</v>
      </c>
      <c r="BK20" s="12">
        <f>AO20/('FDOH Population'!S20/10000)</f>
        <v>7.9509001861506663</v>
      </c>
      <c r="BL20" s="12">
        <f>AP20/('FDOH Population'!T20/10000)</f>
        <v>7.7017868145409736</v>
      </c>
      <c r="BM20" s="12">
        <f>AQ20/('FDOH Population'!U20/10000)</f>
        <v>8.8050706135525427</v>
      </c>
      <c r="BN20" s="12">
        <f>AR20/('FDOH Population'!V20/10000)</f>
        <v>8.3809762272392145</v>
      </c>
      <c r="BO20" s="12">
        <f>AS20/('FDOH Population'!W20/10000)</f>
        <v>10.374089673631138</v>
      </c>
    </row>
    <row r="21" spans="1:67" x14ac:dyDescent="0.25">
      <c r="A21" t="s">
        <v>509</v>
      </c>
      <c r="B21" s="6">
        <v>137</v>
      </c>
      <c r="C21" s="6">
        <v>161</v>
      </c>
      <c r="D21" s="6">
        <v>151</v>
      </c>
      <c r="E21" s="6">
        <v>124</v>
      </c>
      <c r="F21" s="6">
        <v>174</v>
      </c>
      <c r="G21" s="6">
        <v>149</v>
      </c>
      <c r="H21" s="6">
        <v>155</v>
      </c>
      <c r="I21" s="6">
        <v>189</v>
      </c>
      <c r="J21" s="6">
        <v>151</v>
      </c>
      <c r="K21" s="6">
        <v>157</v>
      </c>
      <c r="L21" s="6">
        <v>169</v>
      </c>
      <c r="M21" s="6">
        <v>161</v>
      </c>
      <c r="N21" s="6">
        <v>177</v>
      </c>
      <c r="O21" s="6">
        <v>198</v>
      </c>
      <c r="P21" s="6">
        <v>184</v>
      </c>
      <c r="Q21" s="6">
        <v>183</v>
      </c>
      <c r="R21" s="6">
        <v>203</v>
      </c>
      <c r="S21" s="6">
        <v>163</v>
      </c>
      <c r="T21" s="6">
        <v>215</v>
      </c>
      <c r="U21" s="6">
        <v>228</v>
      </c>
      <c r="V21" s="10">
        <v>195</v>
      </c>
      <c r="W21" s="10">
        <v>120</v>
      </c>
      <c r="X21" s="17">
        <f t="shared" si="1"/>
        <v>11.416666666666666</v>
      </c>
      <c r="Y21" s="17">
        <f t="shared" si="2"/>
        <v>13.416666666666666</v>
      </c>
      <c r="Z21" s="17">
        <f t="shared" si="3"/>
        <v>12.583333333333334</v>
      </c>
      <c r="AA21" s="17">
        <f t="shared" si="4"/>
        <v>10.333333333333334</v>
      </c>
      <c r="AB21" s="17">
        <f t="shared" si="5"/>
        <v>14.5</v>
      </c>
      <c r="AC21" s="17">
        <f t="shared" si="6"/>
        <v>12.416666666666666</v>
      </c>
      <c r="AD21" s="17">
        <f t="shared" si="7"/>
        <v>12.916666666666666</v>
      </c>
      <c r="AE21" s="17">
        <f t="shared" si="8"/>
        <v>15.75</v>
      </c>
      <c r="AF21" s="17">
        <f t="shared" si="9"/>
        <v>12.583333333333334</v>
      </c>
      <c r="AG21" s="17">
        <f t="shared" si="10"/>
        <v>13.083333333333334</v>
      </c>
      <c r="AH21" s="17">
        <f t="shared" si="11"/>
        <v>14.083333333333334</v>
      </c>
      <c r="AI21" s="17">
        <f t="shared" si="12"/>
        <v>13.416666666666666</v>
      </c>
      <c r="AJ21" s="17">
        <f t="shared" si="13"/>
        <v>14.75</v>
      </c>
      <c r="AK21" s="17">
        <f t="shared" si="14"/>
        <v>16.5</v>
      </c>
      <c r="AL21" s="17">
        <f t="shared" si="15"/>
        <v>15.333333333333334</v>
      </c>
      <c r="AM21" s="17">
        <f t="shared" si="16"/>
        <v>15.25</v>
      </c>
      <c r="AN21" s="17">
        <f t="shared" si="17"/>
        <v>16.916666666666668</v>
      </c>
      <c r="AO21" s="17">
        <f t="shared" si="18"/>
        <v>13.583333333333334</v>
      </c>
      <c r="AP21" s="17">
        <f t="shared" si="19"/>
        <v>17.916666666666668</v>
      </c>
      <c r="AQ21" s="17">
        <f t="shared" si="20"/>
        <v>19</v>
      </c>
      <c r="AR21" s="17">
        <f t="shared" si="21"/>
        <v>16.25</v>
      </c>
      <c r="AS21" s="17">
        <f t="shared" si="22"/>
        <v>20</v>
      </c>
      <c r="AT21" s="12">
        <f>X21/('FDOH Population'!B21/10000)</f>
        <v>8.1664282308059128</v>
      </c>
      <c r="AU21" s="12">
        <f>Y21/('FDOH Population'!C21/10000)</f>
        <v>9.2318631161265152</v>
      </c>
      <c r="AV21" s="12">
        <f>Z21/('FDOH Population'!D21/10000)</f>
        <v>8.6140014603870032</v>
      </c>
      <c r="AW21" s="12">
        <f>AA21/('FDOH Population'!E21/10000)</f>
        <v>6.9253624645354428</v>
      </c>
      <c r="AX21" s="12">
        <f>AB21/('FDOH Population'!F21/10000)</f>
        <v>9.4672238182293018</v>
      </c>
      <c r="AY21" s="12">
        <f>AC21/('FDOH Population'!G21/10000)</f>
        <v>7.9066904398030218</v>
      </c>
      <c r="AZ21" s="12">
        <f>AD21/('FDOH Population'!H21/10000)</f>
        <v>8.0739259074050906</v>
      </c>
      <c r="BA21" s="12">
        <f>AE21/('FDOH Population'!I21/10000)</f>
        <v>9.6881343421295441</v>
      </c>
      <c r="BB21" s="12">
        <f>AF21/('FDOH Population'!J21/10000)</f>
        <v>7.5798646667871425</v>
      </c>
      <c r="BC21" s="12">
        <f>AG21/('FDOH Population'!K21/10000)</f>
        <v>7.8244921555728331</v>
      </c>
      <c r="BD21" s="12">
        <f>AH21/('FDOH Population'!L21/10000)</f>
        <v>8.3620314293631015</v>
      </c>
      <c r="BE21" s="12">
        <f>AI21/('FDOH Population'!M21/10000)</f>
        <v>7.9131033126904544</v>
      </c>
      <c r="BF21" s="12">
        <f>AJ21/('FDOH Population'!N21/10000)</f>
        <v>8.6866902237926968</v>
      </c>
      <c r="BG21" s="12">
        <f>AK21/('FDOH Population'!O21/10000)</f>
        <v>9.7465886939571149</v>
      </c>
      <c r="BH21" s="12">
        <f>AL21/('FDOH Population'!P21/10000)</f>
        <v>9.0896516292212546</v>
      </c>
      <c r="BI21" s="12">
        <f>AM21/('FDOH Population'!Q21/10000)</f>
        <v>9.0509822541397114</v>
      </c>
      <c r="BJ21" s="12">
        <f>AN21/('FDOH Population'!R21/10000)</f>
        <v>10.047316426125004</v>
      </c>
      <c r="BK21" s="12">
        <f>AO21/('FDOH Population'!S21/10000)</f>
        <v>8.0555885027477974</v>
      </c>
      <c r="BL21" s="12">
        <f>AP21/('FDOH Population'!T21/10000)</f>
        <v>10.553493942785337</v>
      </c>
      <c r="BM21" s="12">
        <f>AQ21/('FDOH Population'!U21/10000)</f>
        <v>10.808965752645351</v>
      </c>
      <c r="BN21" s="12">
        <f>AR21/('FDOH Population'!V21/10000)</f>
        <v>9.1901368623458879</v>
      </c>
      <c r="BO21" s="12">
        <f>AS21/('FDOH Population'!W21/10000)</f>
        <v>11.174432897530449</v>
      </c>
    </row>
    <row r="22" spans="1:67" x14ac:dyDescent="0.25">
      <c r="A22" t="s">
        <v>510</v>
      </c>
      <c r="B22" s="6">
        <v>98</v>
      </c>
      <c r="C22" s="6">
        <v>107</v>
      </c>
      <c r="D22" s="6">
        <v>93</v>
      </c>
      <c r="E22" s="6">
        <v>104</v>
      </c>
      <c r="F22" s="6">
        <v>104</v>
      </c>
      <c r="G22" s="6">
        <v>113</v>
      </c>
      <c r="H22" s="6">
        <v>110</v>
      </c>
      <c r="I22" s="6">
        <v>109</v>
      </c>
      <c r="J22" s="6">
        <v>108</v>
      </c>
      <c r="K22" s="6">
        <v>92</v>
      </c>
      <c r="L22" s="6">
        <v>111</v>
      </c>
      <c r="M22" s="6">
        <v>110</v>
      </c>
      <c r="N22" s="6">
        <v>97</v>
      </c>
      <c r="O22" s="6">
        <v>106</v>
      </c>
      <c r="P22" s="6">
        <v>108</v>
      </c>
      <c r="Q22" s="6">
        <v>91</v>
      </c>
      <c r="R22" s="6">
        <v>134</v>
      </c>
      <c r="S22" s="6">
        <v>119</v>
      </c>
      <c r="T22" s="6">
        <v>115</v>
      </c>
      <c r="U22" s="6">
        <v>131</v>
      </c>
      <c r="V22" s="10">
        <v>134</v>
      </c>
      <c r="W22" s="10">
        <v>68</v>
      </c>
      <c r="X22" s="17">
        <f t="shared" si="1"/>
        <v>8.1666666666666661</v>
      </c>
      <c r="Y22" s="17">
        <f t="shared" si="2"/>
        <v>8.9166666666666661</v>
      </c>
      <c r="Z22" s="17">
        <f t="shared" si="3"/>
        <v>7.75</v>
      </c>
      <c r="AA22" s="17">
        <f t="shared" si="4"/>
        <v>8.6666666666666661</v>
      </c>
      <c r="AB22" s="17">
        <f t="shared" si="5"/>
        <v>8.6666666666666661</v>
      </c>
      <c r="AC22" s="17">
        <f t="shared" si="6"/>
        <v>9.4166666666666661</v>
      </c>
      <c r="AD22" s="17">
        <f t="shared" si="7"/>
        <v>9.1666666666666661</v>
      </c>
      <c r="AE22" s="17">
        <f t="shared" si="8"/>
        <v>9.0833333333333339</v>
      </c>
      <c r="AF22" s="17">
        <f t="shared" si="9"/>
        <v>9</v>
      </c>
      <c r="AG22" s="17">
        <f t="shared" si="10"/>
        <v>7.666666666666667</v>
      </c>
      <c r="AH22" s="17">
        <f t="shared" si="11"/>
        <v>9.25</v>
      </c>
      <c r="AI22" s="17">
        <f t="shared" si="12"/>
        <v>9.1666666666666661</v>
      </c>
      <c r="AJ22" s="17">
        <f t="shared" si="13"/>
        <v>8.0833333333333339</v>
      </c>
      <c r="AK22" s="17">
        <f t="shared" si="14"/>
        <v>8.8333333333333339</v>
      </c>
      <c r="AL22" s="17">
        <f t="shared" si="15"/>
        <v>9</v>
      </c>
      <c r="AM22" s="17">
        <f t="shared" si="16"/>
        <v>7.583333333333333</v>
      </c>
      <c r="AN22" s="17">
        <f t="shared" si="17"/>
        <v>11.166666666666666</v>
      </c>
      <c r="AO22" s="17">
        <f t="shared" si="18"/>
        <v>9.9166666666666661</v>
      </c>
      <c r="AP22" s="17">
        <f t="shared" si="19"/>
        <v>9.5833333333333339</v>
      </c>
      <c r="AQ22" s="17">
        <f t="shared" si="20"/>
        <v>10.916666666666666</v>
      </c>
      <c r="AR22" s="17">
        <f t="shared" si="21"/>
        <v>11.166666666666666</v>
      </c>
      <c r="AS22" s="17">
        <f t="shared" si="22"/>
        <v>11.333333333333334</v>
      </c>
      <c r="AT22" s="12">
        <f>X22/('FDOH Population'!B22/10000)</f>
        <v>7.8472822779539406</v>
      </c>
      <c r="AU22" s="12">
        <f>Y22/('FDOH Population'!C22/10000)</f>
        <v>8.4159194588642432</v>
      </c>
      <c r="AV22" s="12">
        <f>Z22/('FDOH Population'!D22/10000)</f>
        <v>7.0931722496796628</v>
      </c>
      <c r="AW22" s="12">
        <f>AA22/('FDOH Population'!E22/10000)</f>
        <v>7.6900325347530307</v>
      </c>
      <c r="AX22" s="12">
        <f>AB22/('FDOH Population'!F22/10000)</f>
        <v>7.5349214629339825</v>
      </c>
      <c r="AY22" s="12">
        <f>AC22/('FDOH Population'!G22/10000)</f>
        <v>7.9078490650543038</v>
      </c>
      <c r="AZ22" s="12">
        <f>AD22/('FDOH Population'!H22/10000)</f>
        <v>7.4768896139206085</v>
      </c>
      <c r="BA22" s="12">
        <f>AE22/('FDOH Population'!I22/10000)</f>
        <v>7.3317728092124748</v>
      </c>
      <c r="BB22" s="12">
        <f>AF22/('FDOH Population'!J22/10000)</f>
        <v>7.2370537150209069</v>
      </c>
      <c r="BC22" s="12">
        <f>AG22/('FDOH Population'!K22/10000)</f>
        <v>6.0372207785389929</v>
      </c>
      <c r="BD22" s="12">
        <f>AH22/('FDOH Population'!L22/10000)</f>
        <v>7.214163157073779</v>
      </c>
      <c r="BE22" s="12">
        <f>AI22/('FDOH Population'!M22/10000)</f>
        <v>7.1247214881600076</v>
      </c>
      <c r="BF22" s="12">
        <f>AJ22/('FDOH Population'!N22/10000)</f>
        <v>6.3269672302233353</v>
      </c>
      <c r="BG22" s="12">
        <f>AK22/('FDOH Population'!O22/10000)</f>
        <v>6.9850809215035063</v>
      </c>
      <c r="BH22" s="12">
        <f>AL22/('FDOH Population'!P22/10000)</f>
        <v>7.0843828715365245</v>
      </c>
      <c r="BI22" s="12">
        <f>AM22/('FDOH Population'!Q22/10000)</f>
        <v>5.8959208002902601</v>
      </c>
      <c r="BJ22" s="12">
        <f>AN22/('FDOH Population'!R22/10000)</f>
        <v>8.6690991900214787</v>
      </c>
      <c r="BK22" s="12">
        <f>AO22/('FDOH Population'!S22/10000)</f>
        <v>7.5693967381624807</v>
      </c>
      <c r="BL22" s="12">
        <f>AP22/('FDOH Population'!T22/10000)</f>
        <v>7.2256151197567169</v>
      </c>
      <c r="BM22" s="12">
        <f>AQ22/('FDOH Population'!U22/10000)</f>
        <v>8.2745900603855578</v>
      </c>
      <c r="BN22" s="12">
        <f>AR22/('FDOH Population'!V22/10000)</f>
        <v>8.5254746271695421</v>
      </c>
      <c r="BO22" s="12">
        <f>AS22/('FDOH Population'!W22/10000)</f>
        <v>8.5592729652845954</v>
      </c>
    </row>
    <row r="23" spans="1:67" x14ac:dyDescent="0.25">
      <c r="A23" t="s">
        <v>511</v>
      </c>
      <c r="B23" s="6">
        <v>156</v>
      </c>
      <c r="C23" s="6">
        <v>149</v>
      </c>
      <c r="D23" s="6">
        <v>141</v>
      </c>
      <c r="E23" s="6">
        <v>153</v>
      </c>
      <c r="F23" s="6">
        <v>166</v>
      </c>
      <c r="G23" s="6">
        <v>153</v>
      </c>
      <c r="H23" s="6">
        <v>125</v>
      </c>
      <c r="I23" s="6">
        <v>156</v>
      </c>
      <c r="J23" s="6">
        <v>162</v>
      </c>
      <c r="K23" s="6">
        <v>172</v>
      </c>
      <c r="L23" s="6">
        <v>169</v>
      </c>
      <c r="M23" s="6">
        <v>144</v>
      </c>
      <c r="N23" s="6">
        <v>156</v>
      </c>
      <c r="O23" s="6">
        <v>205</v>
      </c>
      <c r="P23" s="6">
        <v>154</v>
      </c>
      <c r="Q23" s="6">
        <v>195</v>
      </c>
      <c r="R23" s="6">
        <v>172</v>
      </c>
      <c r="S23" s="6">
        <v>183</v>
      </c>
      <c r="T23" s="6">
        <v>195</v>
      </c>
      <c r="U23" s="6">
        <v>197</v>
      </c>
      <c r="V23" s="10">
        <v>186</v>
      </c>
      <c r="W23" s="10">
        <v>108</v>
      </c>
      <c r="X23" s="17">
        <f t="shared" si="1"/>
        <v>13</v>
      </c>
      <c r="Y23" s="17">
        <f t="shared" si="2"/>
        <v>12.416666666666666</v>
      </c>
      <c r="Z23" s="17">
        <f t="shared" si="3"/>
        <v>11.75</v>
      </c>
      <c r="AA23" s="17">
        <f t="shared" si="4"/>
        <v>12.75</v>
      </c>
      <c r="AB23" s="17">
        <f t="shared" si="5"/>
        <v>13.833333333333334</v>
      </c>
      <c r="AC23" s="17">
        <f t="shared" si="6"/>
        <v>12.75</v>
      </c>
      <c r="AD23" s="17">
        <f t="shared" si="7"/>
        <v>10.416666666666666</v>
      </c>
      <c r="AE23" s="17">
        <f t="shared" si="8"/>
        <v>13</v>
      </c>
      <c r="AF23" s="17">
        <f t="shared" si="9"/>
        <v>13.5</v>
      </c>
      <c r="AG23" s="17">
        <f t="shared" si="10"/>
        <v>14.333333333333334</v>
      </c>
      <c r="AH23" s="17">
        <f t="shared" si="11"/>
        <v>14.083333333333334</v>
      </c>
      <c r="AI23" s="17">
        <f t="shared" si="12"/>
        <v>12</v>
      </c>
      <c r="AJ23" s="17">
        <f t="shared" si="13"/>
        <v>13</v>
      </c>
      <c r="AK23" s="17">
        <f t="shared" si="14"/>
        <v>17.083333333333332</v>
      </c>
      <c r="AL23" s="17">
        <f t="shared" si="15"/>
        <v>12.833333333333334</v>
      </c>
      <c r="AM23" s="17">
        <f t="shared" si="16"/>
        <v>16.25</v>
      </c>
      <c r="AN23" s="17">
        <f t="shared" si="17"/>
        <v>14.333333333333334</v>
      </c>
      <c r="AO23" s="17">
        <f t="shared" si="18"/>
        <v>15.25</v>
      </c>
      <c r="AP23" s="17">
        <f t="shared" si="19"/>
        <v>16.25</v>
      </c>
      <c r="AQ23" s="17">
        <f t="shared" si="20"/>
        <v>16.416666666666668</v>
      </c>
      <c r="AR23" s="17">
        <f t="shared" si="21"/>
        <v>15.5</v>
      </c>
      <c r="AS23" s="17">
        <f t="shared" si="22"/>
        <v>18</v>
      </c>
      <c r="AT23" s="12">
        <f>X23/('FDOH Population'!B23/10000)</f>
        <v>9.5877277085330768</v>
      </c>
      <c r="AU23" s="12">
        <f>Y23/('FDOH Population'!C23/10000)</f>
        <v>8.3981512794498929</v>
      </c>
      <c r="AV23" s="12">
        <f>Z23/('FDOH Population'!D23/10000)</f>
        <v>7.8832606507883263</v>
      </c>
      <c r="AW23" s="12">
        <f>AA23/('FDOH Population'!E23/10000)</f>
        <v>8.4926397122493835</v>
      </c>
      <c r="AX23" s="12">
        <f>AB23/('FDOH Population'!F23/10000)</f>
        <v>9.0013881658858246</v>
      </c>
      <c r="AY23" s="12">
        <f>AC23/('FDOH Population'!G23/10000)</f>
        <v>8.1230886850152899</v>
      </c>
      <c r="AZ23" s="12">
        <f>AD23/('FDOH Population'!H23/10000)</f>
        <v>6.5300066867268471</v>
      </c>
      <c r="BA23" s="12">
        <f>AE23/('FDOH Population'!I23/10000)</f>
        <v>8.1607030759573131</v>
      </c>
      <c r="BB23" s="12">
        <f>AF23/('FDOH Population'!J23/10000)</f>
        <v>8.3981337480559883</v>
      </c>
      <c r="BC23" s="12">
        <f>AG23/('FDOH Population'!K23/10000)</f>
        <v>8.9611336876107117</v>
      </c>
      <c r="BD23" s="12">
        <f>AH23/('FDOH Population'!L23/10000)</f>
        <v>8.8081389288469154</v>
      </c>
      <c r="BE23" s="12">
        <f>AI23/('FDOH Population'!M23/10000)</f>
        <v>7.587733164717041</v>
      </c>
      <c r="BF23" s="12">
        <f>AJ23/('FDOH Population'!N23/10000)</f>
        <v>8.223684210526315</v>
      </c>
      <c r="BG23" s="12">
        <f>AK23/('FDOH Population'!O23/10000)</f>
        <v>10.72063591674511</v>
      </c>
      <c r="BH23" s="12">
        <f>AL23/('FDOH Population'!P23/10000)</f>
        <v>7.9071677962620663</v>
      </c>
      <c r="BI23" s="12">
        <f>AM23/('FDOH Population'!Q23/10000)</f>
        <v>9.8323954740727295</v>
      </c>
      <c r="BJ23" s="12">
        <f>AN23/('FDOH Population'!R23/10000)</f>
        <v>8.7590646133789622</v>
      </c>
      <c r="BK23" s="12">
        <f>AO23/('FDOH Population'!S23/10000)</f>
        <v>9.1219045340351723</v>
      </c>
      <c r="BL23" s="12">
        <f>AP23/('FDOH Population'!T23/10000)</f>
        <v>9.5830630418116414</v>
      </c>
      <c r="BM23" s="12">
        <f>AQ23/('FDOH Population'!U23/10000)</f>
        <v>10.111898162406325</v>
      </c>
      <c r="BN23" s="12">
        <f>AR23/('FDOH Population'!V23/10000)</f>
        <v>9.3899557763373114</v>
      </c>
      <c r="BO23" s="12">
        <f>AS23/('FDOH Population'!W23/10000)</f>
        <v>11.004462921073547</v>
      </c>
    </row>
    <row r="24" spans="1:67" x14ac:dyDescent="0.25">
      <c r="A24" t="s">
        <v>512</v>
      </c>
      <c r="B24" s="6">
        <v>117</v>
      </c>
      <c r="C24" s="6">
        <v>128</v>
      </c>
      <c r="D24" s="6">
        <v>133</v>
      </c>
      <c r="E24" s="6">
        <v>136</v>
      </c>
      <c r="F24" s="6">
        <v>140</v>
      </c>
      <c r="G24" s="6">
        <v>128</v>
      </c>
      <c r="H24" s="6">
        <v>131</v>
      </c>
      <c r="I24" s="6">
        <v>128</v>
      </c>
      <c r="J24" s="6">
        <v>112</v>
      </c>
      <c r="K24" s="6">
        <v>127</v>
      </c>
      <c r="L24" s="6">
        <v>113</v>
      </c>
      <c r="M24" s="6">
        <v>120</v>
      </c>
      <c r="N24" s="6">
        <v>128</v>
      </c>
      <c r="O24" s="6">
        <v>140</v>
      </c>
      <c r="P24" s="6">
        <v>138</v>
      </c>
      <c r="Q24" s="6">
        <v>153</v>
      </c>
      <c r="R24" s="6">
        <v>143</v>
      </c>
      <c r="S24" s="6">
        <v>130</v>
      </c>
      <c r="T24" s="6">
        <v>177</v>
      </c>
      <c r="U24" s="6">
        <v>148</v>
      </c>
      <c r="V24" s="10">
        <v>165</v>
      </c>
      <c r="W24" s="10">
        <v>102</v>
      </c>
      <c r="X24" s="17">
        <f t="shared" si="1"/>
        <v>9.75</v>
      </c>
      <c r="Y24" s="17">
        <f t="shared" si="2"/>
        <v>10.666666666666666</v>
      </c>
      <c r="Z24" s="17">
        <f t="shared" si="3"/>
        <v>11.083333333333334</v>
      </c>
      <c r="AA24" s="17">
        <f t="shared" si="4"/>
        <v>11.333333333333334</v>
      </c>
      <c r="AB24" s="17">
        <f t="shared" si="5"/>
        <v>11.666666666666666</v>
      </c>
      <c r="AC24" s="17">
        <f t="shared" si="6"/>
        <v>10.666666666666666</v>
      </c>
      <c r="AD24" s="17">
        <f t="shared" si="7"/>
        <v>10.916666666666666</v>
      </c>
      <c r="AE24" s="17">
        <f t="shared" si="8"/>
        <v>10.666666666666666</v>
      </c>
      <c r="AF24" s="17">
        <f t="shared" si="9"/>
        <v>9.3333333333333339</v>
      </c>
      <c r="AG24" s="17">
        <f t="shared" si="10"/>
        <v>10.583333333333334</v>
      </c>
      <c r="AH24" s="17">
        <f t="shared" si="11"/>
        <v>9.4166666666666661</v>
      </c>
      <c r="AI24" s="17">
        <f t="shared" si="12"/>
        <v>10</v>
      </c>
      <c r="AJ24" s="17">
        <f t="shared" si="13"/>
        <v>10.666666666666666</v>
      </c>
      <c r="AK24" s="17">
        <f t="shared" si="14"/>
        <v>11.666666666666666</v>
      </c>
      <c r="AL24" s="17">
        <f t="shared" si="15"/>
        <v>11.5</v>
      </c>
      <c r="AM24" s="17">
        <f t="shared" si="16"/>
        <v>12.75</v>
      </c>
      <c r="AN24" s="17">
        <f t="shared" si="17"/>
        <v>11.916666666666666</v>
      </c>
      <c r="AO24" s="17">
        <f t="shared" si="18"/>
        <v>10.833333333333334</v>
      </c>
      <c r="AP24" s="17">
        <f t="shared" si="19"/>
        <v>14.75</v>
      </c>
      <c r="AQ24" s="17">
        <f t="shared" si="20"/>
        <v>12.333333333333334</v>
      </c>
      <c r="AR24" s="17">
        <f t="shared" si="21"/>
        <v>13.75</v>
      </c>
      <c r="AS24" s="17">
        <f t="shared" si="22"/>
        <v>17</v>
      </c>
      <c r="AT24" s="12">
        <f>X24/('FDOH Population'!B24/10000)</f>
        <v>7.5987841945288759</v>
      </c>
      <c r="AU24" s="12">
        <f>Y24/('FDOH Population'!C24/10000)</f>
        <v>7.9264818805578265</v>
      </c>
      <c r="AV24" s="12">
        <f>Z24/('FDOH Population'!D24/10000)</f>
        <v>8.0559189804719686</v>
      </c>
      <c r="AW24" s="12">
        <f>AA24/('FDOH Population'!E24/10000)</f>
        <v>8.1846850099901296</v>
      </c>
      <c r="AX24" s="12">
        <f>AB24/('FDOH Population'!F24/10000)</f>
        <v>8.3024954929310173</v>
      </c>
      <c r="AY24" s="12">
        <f>AC24/('FDOH Population'!G24/10000)</f>
        <v>7.5361499693843905</v>
      </c>
      <c r="AZ24" s="12">
        <f>AD24/('FDOH Population'!H24/10000)</f>
        <v>7.6791408741324325</v>
      </c>
      <c r="BA24" s="12">
        <f>AE24/('FDOH Population'!I24/10000)</f>
        <v>7.3421439060205573</v>
      </c>
      <c r="BB24" s="12">
        <f>AF24/('FDOH Population'!J24/10000)</f>
        <v>6.3556917489501767</v>
      </c>
      <c r="BC24" s="12">
        <f>AG24/('FDOH Population'!K24/10000)</f>
        <v>7.1484858718901281</v>
      </c>
      <c r="BD24" s="12">
        <f>AH24/('FDOH Population'!L24/10000)</f>
        <v>6.3411896745230072</v>
      </c>
      <c r="BE24" s="12">
        <f>AI24/('FDOH Population'!M24/10000)</f>
        <v>6.7649844405357866</v>
      </c>
      <c r="BF24" s="12">
        <f>AJ24/('FDOH Population'!N24/10000)</f>
        <v>7.2194021432600106</v>
      </c>
      <c r="BG24" s="12">
        <f>AK24/('FDOH Population'!O24/10000)</f>
        <v>7.8898131241405745</v>
      </c>
      <c r="BH24" s="12">
        <f>AL24/('FDOH Population'!P24/10000)</f>
        <v>7.9728230726566842</v>
      </c>
      <c r="BI24" s="12">
        <f>AM24/('FDOH Population'!Q24/10000)</f>
        <v>8.8517078589280764</v>
      </c>
      <c r="BJ24" s="12">
        <f>AN24/('FDOH Population'!R24/10000)</f>
        <v>8.1259234003864069</v>
      </c>
      <c r="BK24" s="12">
        <f>AO24/('FDOH Population'!S24/10000)</f>
        <v>7.3866993954270654</v>
      </c>
      <c r="BL24" s="12">
        <f>AP24/('FDOH Population'!T24/10000)</f>
        <v>10.000678012068613</v>
      </c>
      <c r="BM24" s="12">
        <f>AQ24/('FDOH Population'!U24/10000)</f>
        <v>8.3865995738700772</v>
      </c>
      <c r="BN24" s="12">
        <f>AR24/('FDOH Population'!V24/10000)</f>
        <v>9.2987083248799625</v>
      </c>
      <c r="BO24" s="12">
        <f>AS24/('FDOH Population'!W24/10000)</f>
        <v>11.358321640943409</v>
      </c>
    </row>
    <row r="25" spans="1:67" x14ac:dyDescent="0.25">
      <c r="A25" t="s">
        <v>513</v>
      </c>
      <c r="B25" s="6">
        <v>199</v>
      </c>
      <c r="C25" s="6">
        <v>213</v>
      </c>
      <c r="D25" s="6">
        <v>215</v>
      </c>
      <c r="E25" s="6">
        <v>198</v>
      </c>
      <c r="F25" s="6">
        <v>209</v>
      </c>
      <c r="G25" s="6">
        <v>205</v>
      </c>
      <c r="H25" s="6">
        <v>199</v>
      </c>
      <c r="I25" s="6">
        <v>204</v>
      </c>
      <c r="J25" s="6">
        <v>190</v>
      </c>
      <c r="K25" s="6">
        <v>211</v>
      </c>
      <c r="L25" s="6">
        <v>193</v>
      </c>
      <c r="M25" s="6">
        <v>204</v>
      </c>
      <c r="N25" s="6">
        <v>200</v>
      </c>
      <c r="O25" s="6">
        <v>195</v>
      </c>
      <c r="P25" s="6">
        <v>180</v>
      </c>
      <c r="Q25" s="6">
        <v>227</v>
      </c>
      <c r="R25" s="6">
        <v>201</v>
      </c>
      <c r="S25" s="6">
        <v>229</v>
      </c>
      <c r="T25" s="6">
        <v>224</v>
      </c>
      <c r="U25" s="6">
        <v>219</v>
      </c>
      <c r="V25" s="10">
        <v>240</v>
      </c>
      <c r="W25" s="10">
        <v>122</v>
      </c>
      <c r="X25" s="17">
        <f t="shared" si="1"/>
        <v>16.583333333333332</v>
      </c>
      <c r="Y25" s="17">
        <f t="shared" si="2"/>
        <v>17.75</v>
      </c>
      <c r="Z25" s="17">
        <f t="shared" si="3"/>
        <v>17.916666666666668</v>
      </c>
      <c r="AA25" s="17">
        <f t="shared" si="4"/>
        <v>16.5</v>
      </c>
      <c r="AB25" s="17">
        <f t="shared" si="5"/>
        <v>17.416666666666668</v>
      </c>
      <c r="AC25" s="17">
        <f t="shared" si="6"/>
        <v>17.083333333333332</v>
      </c>
      <c r="AD25" s="17">
        <f t="shared" si="7"/>
        <v>16.583333333333332</v>
      </c>
      <c r="AE25" s="17">
        <f t="shared" si="8"/>
        <v>17</v>
      </c>
      <c r="AF25" s="17">
        <f t="shared" si="9"/>
        <v>15.833333333333334</v>
      </c>
      <c r="AG25" s="17">
        <f t="shared" si="10"/>
        <v>17.583333333333332</v>
      </c>
      <c r="AH25" s="17">
        <f t="shared" si="11"/>
        <v>16.083333333333332</v>
      </c>
      <c r="AI25" s="17">
        <f t="shared" si="12"/>
        <v>17</v>
      </c>
      <c r="AJ25" s="17">
        <f t="shared" si="13"/>
        <v>16.666666666666668</v>
      </c>
      <c r="AK25" s="17">
        <f t="shared" si="14"/>
        <v>16.25</v>
      </c>
      <c r="AL25" s="17">
        <f t="shared" si="15"/>
        <v>15</v>
      </c>
      <c r="AM25" s="17">
        <f t="shared" si="16"/>
        <v>18.916666666666668</v>
      </c>
      <c r="AN25" s="17">
        <f t="shared" si="17"/>
        <v>16.75</v>
      </c>
      <c r="AO25" s="17">
        <f t="shared" si="18"/>
        <v>19.083333333333332</v>
      </c>
      <c r="AP25" s="17">
        <f t="shared" si="19"/>
        <v>18.666666666666668</v>
      </c>
      <c r="AQ25" s="17">
        <f t="shared" si="20"/>
        <v>18.25</v>
      </c>
      <c r="AR25" s="17">
        <f t="shared" si="21"/>
        <v>20</v>
      </c>
      <c r="AS25" s="17">
        <f t="shared" si="22"/>
        <v>20.333333333333332</v>
      </c>
      <c r="AT25" s="12">
        <f>X25/('FDOH Population'!B25/10000)</f>
        <v>6.2477238192115934</v>
      </c>
      <c r="AU25" s="12">
        <f>Y25/('FDOH Population'!C25/10000)</f>
        <v>6.5857821311962015</v>
      </c>
      <c r="AV25" s="12">
        <f>Z25/('FDOH Population'!D25/10000)</f>
        <v>6.7065942978351742</v>
      </c>
      <c r="AW25" s="12">
        <f>AA25/('FDOH Population'!E25/10000)</f>
        <v>6.0912581216774955</v>
      </c>
      <c r="AX25" s="12">
        <f>AB25/('FDOH Population'!F25/10000)</f>
        <v>6.4386937769562538</v>
      </c>
      <c r="AY25" s="12">
        <f>AC25/('FDOH Population'!G25/10000)</f>
        <v>6.2875720770457608</v>
      </c>
      <c r="AZ25" s="12">
        <f>AD25/('FDOH Population'!H25/10000)</f>
        <v>6.1481234320740494</v>
      </c>
      <c r="BA25" s="12">
        <f>AE25/('FDOH Population'!I25/10000)</f>
        <v>6.3011972274732191</v>
      </c>
      <c r="BB25" s="12">
        <f>AF25/('FDOH Population'!J25/10000)</f>
        <v>5.7626049400689094</v>
      </c>
      <c r="BC25" s="12">
        <f>AG25/('FDOH Population'!K25/10000)</f>
        <v>6.3604027250256223</v>
      </c>
      <c r="BD25" s="12">
        <f>AH25/('FDOH Population'!L25/10000)</f>
        <v>5.8050001203108827</v>
      </c>
      <c r="BE25" s="12">
        <f>AI25/('FDOH Population'!M25/10000)</f>
        <v>6.176427844790001</v>
      </c>
      <c r="BF25" s="12">
        <f>AJ25/('FDOH Population'!N25/10000)</f>
        <v>6.0227176911309463</v>
      </c>
      <c r="BG25" s="12">
        <f>AK25/('FDOH Population'!O25/10000)</f>
        <v>5.8548009367681493</v>
      </c>
      <c r="BH25" s="12">
        <f>AL25/('FDOH Population'!P25/10000)</f>
        <v>5.4188793757450959</v>
      </c>
      <c r="BI25" s="12">
        <f>AM25/('FDOH Population'!Q25/10000)</f>
        <v>6.8281355279622682</v>
      </c>
      <c r="BJ25" s="12">
        <f>AN25/('FDOH Population'!R25/10000)</f>
        <v>6.0613736701165237</v>
      </c>
      <c r="BK25" s="12">
        <f>AO25/('FDOH Population'!S25/10000)</f>
        <v>6.9034957614344794</v>
      </c>
      <c r="BL25" s="12">
        <f>AP25/('FDOH Population'!T25/10000)</f>
        <v>6.7449563384522735</v>
      </c>
      <c r="BM25" s="12">
        <f>AQ25/('FDOH Population'!U25/10000)</f>
        <v>6.6518442921708711</v>
      </c>
      <c r="BN25" s="12">
        <f>AR25/('FDOH Population'!V25/10000)</f>
        <v>7.3230566438431399</v>
      </c>
      <c r="BO25" s="12">
        <f>AS25/('FDOH Population'!W25/10000)</f>
        <v>7.4361224887848643</v>
      </c>
    </row>
    <row r="26" spans="1:67" x14ac:dyDescent="0.25">
      <c r="A26" t="s">
        <v>514</v>
      </c>
      <c r="B26" s="6">
        <v>242</v>
      </c>
      <c r="C26" s="6">
        <v>267</v>
      </c>
      <c r="D26" s="6">
        <v>278</v>
      </c>
      <c r="E26" s="6">
        <v>272</v>
      </c>
      <c r="F26" s="6">
        <v>303</v>
      </c>
      <c r="G26" s="6">
        <v>295</v>
      </c>
      <c r="H26" s="6">
        <v>299</v>
      </c>
      <c r="I26" s="6">
        <v>262</v>
      </c>
      <c r="J26" s="6">
        <v>291</v>
      </c>
      <c r="K26" s="6">
        <v>283</v>
      </c>
      <c r="L26" s="6">
        <v>296</v>
      </c>
      <c r="M26" s="6">
        <v>289</v>
      </c>
      <c r="N26" s="6">
        <v>247</v>
      </c>
      <c r="O26" s="6">
        <v>242</v>
      </c>
      <c r="P26" s="6">
        <v>285</v>
      </c>
      <c r="Q26" s="6">
        <v>282</v>
      </c>
      <c r="R26" s="6">
        <v>278</v>
      </c>
      <c r="S26" s="6">
        <v>311</v>
      </c>
      <c r="T26" s="6">
        <v>291</v>
      </c>
      <c r="U26" s="6">
        <v>354</v>
      </c>
      <c r="V26" s="10">
        <v>329</v>
      </c>
      <c r="W26" s="10">
        <v>198</v>
      </c>
      <c r="X26" s="17">
        <f t="shared" si="1"/>
        <v>20.166666666666668</v>
      </c>
      <c r="Y26" s="17">
        <f t="shared" si="2"/>
        <v>22.25</v>
      </c>
      <c r="Z26" s="17">
        <f t="shared" si="3"/>
        <v>23.166666666666668</v>
      </c>
      <c r="AA26" s="17">
        <f t="shared" si="4"/>
        <v>22.666666666666668</v>
      </c>
      <c r="AB26" s="17">
        <f t="shared" si="5"/>
        <v>25.25</v>
      </c>
      <c r="AC26" s="17">
        <f t="shared" si="6"/>
        <v>24.583333333333332</v>
      </c>
      <c r="AD26" s="17">
        <f t="shared" si="7"/>
        <v>24.916666666666668</v>
      </c>
      <c r="AE26" s="17">
        <f t="shared" si="8"/>
        <v>21.833333333333332</v>
      </c>
      <c r="AF26" s="17">
        <f t="shared" si="9"/>
        <v>24.25</v>
      </c>
      <c r="AG26" s="17">
        <f t="shared" si="10"/>
        <v>23.583333333333332</v>
      </c>
      <c r="AH26" s="17">
        <f t="shared" si="11"/>
        <v>24.666666666666668</v>
      </c>
      <c r="AI26" s="17">
        <f t="shared" si="12"/>
        <v>24.083333333333332</v>
      </c>
      <c r="AJ26" s="17">
        <f t="shared" si="13"/>
        <v>20.583333333333332</v>
      </c>
      <c r="AK26" s="17">
        <f t="shared" si="14"/>
        <v>20.166666666666668</v>
      </c>
      <c r="AL26" s="17">
        <f t="shared" si="15"/>
        <v>23.75</v>
      </c>
      <c r="AM26" s="17">
        <f t="shared" si="16"/>
        <v>23.5</v>
      </c>
      <c r="AN26" s="17">
        <f t="shared" si="17"/>
        <v>23.166666666666668</v>
      </c>
      <c r="AO26" s="17">
        <f t="shared" si="18"/>
        <v>25.916666666666668</v>
      </c>
      <c r="AP26" s="17">
        <f t="shared" si="19"/>
        <v>24.25</v>
      </c>
      <c r="AQ26" s="17">
        <f t="shared" si="20"/>
        <v>29.5</v>
      </c>
      <c r="AR26" s="17">
        <f t="shared" si="21"/>
        <v>27.416666666666668</v>
      </c>
      <c r="AS26" s="17">
        <f t="shared" si="22"/>
        <v>33</v>
      </c>
      <c r="AT26" s="12">
        <f>X26/('FDOH Population'!B26/10000)</f>
        <v>5.6635213060735419</v>
      </c>
      <c r="AU26" s="12">
        <f>Y26/('FDOH Population'!C26/10000)</f>
        <v>6.1294765840220391</v>
      </c>
      <c r="AV26" s="12">
        <f>Z26/('FDOH Population'!D26/10000)</f>
        <v>6.4111433974447678</v>
      </c>
      <c r="AW26" s="12">
        <f>AA26/('FDOH Population'!E26/10000)</f>
        <v>6.270517502120911</v>
      </c>
      <c r="AX26" s="12">
        <f>AB26/('FDOH Population'!F26/10000)</f>
        <v>6.9469282196604949</v>
      </c>
      <c r="AY26" s="12">
        <f>AC26/('FDOH Population'!G26/10000)</f>
        <v>6.6192771300609419</v>
      </c>
      <c r="AZ26" s="12">
        <f>AD26/('FDOH Population'!H26/10000)</f>
        <v>6.5194449532082652</v>
      </c>
      <c r="BA26" s="12">
        <f>AE26/('FDOH Population'!I26/10000)</f>
        <v>5.6370270921546348</v>
      </c>
      <c r="BB26" s="12">
        <f>AF26/('FDOH Population'!J26/10000)</f>
        <v>6.2122143662260481</v>
      </c>
      <c r="BC26" s="12">
        <f>AG26/('FDOH Population'!K26/10000)</f>
        <v>6.021532831184305</v>
      </c>
      <c r="BD26" s="12">
        <f>AH26/('FDOH Population'!L26/10000)</f>
        <v>6.3081264012138885</v>
      </c>
      <c r="BE26" s="12">
        <f>AI26/('FDOH Population'!M26/10000)</f>
        <v>5.880437878972856</v>
      </c>
      <c r="BF26" s="12">
        <f>AJ26/('FDOH Population'!N26/10000)</f>
        <v>5.3140221338703286</v>
      </c>
      <c r="BG26" s="12">
        <f>AK26/('FDOH Population'!O26/10000)</f>
        <v>5.3082747668307411</v>
      </c>
      <c r="BH26" s="12">
        <f>AL26/('FDOH Population'!P26/10000)</f>
        <v>6.2820716288419822</v>
      </c>
      <c r="BI26" s="12">
        <f>AM26/('FDOH Population'!Q26/10000)</f>
        <v>6.1941537731621814</v>
      </c>
      <c r="BJ26" s="12">
        <f>AN26/('FDOH Population'!R26/10000)</f>
        <v>6.0709294199860242</v>
      </c>
      <c r="BK26" s="12">
        <f>AO26/('FDOH Population'!S26/10000)</f>
        <v>6.7428105595448713</v>
      </c>
      <c r="BL26" s="12">
        <f>AP26/('FDOH Population'!T26/10000)</f>
        <v>6.2702003878474466</v>
      </c>
      <c r="BM26" s="12">
        <f>AQ26/('FDOH Population'!U26/10000)</f>
        <v>7.4341011037750118</v>
      </c>
      <c r="BN26" s="12">
        <f>AR26/('FDOH Population'!V26/10000)</f>
        <v>6.8389500029101926</v>
      </c>
      <c r="BO26" s="12">
        <f>AS26/('FDOH Population'!W26/10000)</f>
        <v>8.1654872074033751</v>
      </c>
    </row>
    <row r="27" spans="1:67" x14ac:dyDescent="0.25">
      <c r="A27" t="s">
        <v>515</v>
      </c>
      <c r="B27" s="6">
        <v>2018</v>
      </c>
      <c r="C27" s="6">
        <v>1947</v>
      </c>
      <c r="D27" s="6">
        <v>2182</v>
      </c>
      <c r="E27" s="6">
        <v>2215</v>
      </c>
      <c r="F27" s="6">
        <v>2301</v>
      </c>
      <c r="G27" s="6">
        <v>2229</v>
      </c>
      <c r="H27" s="6">
        <v>2192</v>
      </c>
      <c r="I27" s="6">
        <v>2291</v>
      </c>
      <c r="J27" s="6">
        <v>2339</v>
      </c>
      <c r="K27" s="6">
        <v>2446</v>
      </c>
      <c r="L27" s="6">
        <v>2492</v>
      </c>
      <c r="M27" s="6">
        <v>2421</v>
      </c>
      <c r="N27" s="6">
        <v>2491</v>
      </c>
      <c r="O27" s="6">
        <v>2493</v>
      </c>
      <c r="P27" s="6">
        <v>2456</v>
      </c>
      <c r="Q27" s="6">
        <v>2437</v>
      </c>
      <c r="R27" s="6">
        <v>2599</v>
      </c>
      <c r="S27" s="6">
        <v>2737</v>
      </c>
      <c r="T27" s="6">
        <v>2779</v>
      </c>
      <c r="U27" s="6">
        <v>2863</v>
      </c>
      <c r="V27" s="10">
        <v>2853</v>
      </c>
      <c r="W27" s="10">
        <v>1573</v>
      </c>
      <c r="X27" s="17">
        <f t="shared" si="1"/>
        <v>168.16666666666666</v>
      </c>
      <c r="Y27" s="17">
        <f t="shared" si="2"/>
        <v>162.25</v>
      </c>
      <c r="Z27" s="17">
        <f t="shared" si="3"/>
        <v>181.83333333333334</v>
      </c>
      <c r="AA27" s="17">
        <f t="shared" si="4"/>
        <v>184.58333333333334</v>
      </c>
      <c r="AB27" s="17">
        <f t="shared" si="5"/>
        <v>191.75</v>
      </c>
      <c r="AC27" s="17">
        <f t="shared" si="6"/>
        <v>185.75</v>
      </c>
      <c r="AD27" s="17">
        <f t="shared" si="7"/>
        <v>182.66666666666666</v>
      </c>
      <c r="AE27" s="17">
        <f t="shared" si="8"/>
        <v>190.91666666666666</v>
      </c>
      <c r="AF27" s="17">
        <f t="shared" si="9"/>
        <v>194.91666666666666</v>
      </c>
      <c r="AG27" s="17">
        <f t="shared" si="10"/>
        <v>203.83333333333334</v>
      </c>
      <c r="AH27" s="17">
        <f t="shared" si="11"/>
        <v>207.66666666666666</v>
      </c>
      <c r="AI27" s="17">
        <f t="shared" si="12"/>
        <v>201.75</v>
      </c>
      <c r="AJ27" s="17">
        <f t="shared" si="13"/>
        <v>207.58333333333334</v>
      </c>
      <c r="AK27" s="17">
        <f t="shared" si="14"/>
        <v>207.75</v>
      </c>
      <c r="AL27" s="17">
        <f t="shared" si="15"/>
        <v>204.66666666666666</v>
      </c>
      <c r="AM27" s="17">
        <f t="shared" si="16"/>
        <v>203.08333333333334</v>
      </c>
      <c r="AN27" s="17">
        <f t="shared" si="17"/>
        <v>216.58333333333334</v>
      </c>
      <c r="AO27" s="17">
        <f t="shared" si="18"/>
        <v>228.08333333333334</v>
      </c>
      <c r="AP27" s="17">
        <f t="shared" si="19"/>
        <v>231.58333333333334</v>
      </c>
      <c r="AQ27" s="17">
        <f t="shared" si="20"/>
        <v>238.58333333333334</v>
      </c>
      <c r="AR27" s="17">
        <f t="shared" si="21"/>
        <v>237.75</v>
      </c>
      <c r="AS27" s="17">
        <f t="shared" si="22"/>
        <v>262.16666666666669</v>
      </c>
      <c r="AT27" s="12">
        <f>X27/('FDOH Population'!B27/10000)</f>
        <v>13.063213524633673</v>
      </c>
      <c r="AU27" s="12">
        <f>Y27/('FDOH Population'!C27/10000)</f>
        <v>12.357385489497174</v>
      </c>
      <c r="AV27" s="12">
        <f>Z27/('FDOH Population'!D27/10000)</f>
        <v>13.517297432580776</v>
      </c>
      <c r="AW27" s="12">
        <f>AA27/('FDOH Population'!E27/10000)</f>
        <v>13.315779348819314</v>
      </c>
      <c r="AX27" s="12">
        <f>AB27/('FDOH Population'!F27/10000)</f>
        <v>13.354273019145186</v>
      </c>
      <c r="AY27" s="12">
        <f>AC27/('FDOH Population'!G27/10000)</f>
        <v>12.406823585989473</v>
      </c>
      <c r="AZ27" s="12">
        <f>AD27/('FDOH Population'!H27/10000)</f>
        <v>11.65486292775261</v>
      </c>
      <c r="BA27" s="12">
        <f>AE27/('FDOH Population'!I27/10000)</f>
        <v>11.656114601331371</v>
      </c>
      <c r="BB27" s="12">
        <f>AF27/('FDOH Population'!J27/10000)</f>
        <v>11.514317332419671</v>
      </c>
      <c r="BC27" s="12">
        <f>AG27/('FDOH Population'!K27/10000)</f>
        <v>11.879299325317964</v>
      </c>
      <c r="BD27" s="12">
        <f>AH27/('FDOH Population'!L27/10000)</f>
        <v>12.068381035401229</v>
      </c>
      <c r="BE27" s="12">
        <f>AI27/('FDOH Population'!M27/10000)</f>
        <v>11.675414788280024</v>
      </c>
      <c r="BF27" s="12">
        <f>AJ27/('FDOH Population'!N27/10000)</f>
        <v>11.994668608156182</v>
      </c>
      <c r="BG27" s="12">
        <f>AK27/('FDOH Population'!O27/10000)</f>
        <v>11.993834216633759</v>
      </c>
      <c r="BH27" s="12">
        <f>AL27/('FDOH Population'!P27/10000)</f>
        <v>11.758870382393102</v>
      </c>
      <c r="BI27" s="12">
        <f>AM27/('FDOH Population'!Q27/10000)</f>
        <v>11.582391343196189</v>
      </c>
      <c r="BJ27" s="12">
        <f>AN27/('FDOH Population'!R27/10000)</f>
        <v>12.206416658212818</v>
      </c>
      <c r="BK27" s="12">
        <f>AO27/('FDOH Population'!S27/10000)</f>
        <v>12.656319651375503</v>
      </c>
      <c r="BL27" s="12">
        <f>AP27/('FDOH Population'!T27/10000)</f>
        <v>12.650333670190006</v>
      </c>
      <c r="BM27" s="12">
        <f>AQ27/('FDOH Population'!U27/10000)</f>
        <v>12.867115015738957</v>
      </c>
      <c r="BN27" s="12">
        <f>AR27/('FDOH Population'!V27/10000)</f>
        <v>12.535523908447177</v>
      </c>
      <c r="BO27" s="12">
        <f>AS27/('FDOH Population'!W27/10000)</f>
        <v>13.623931002108117</v>
      </c>
    </row>
    <row r="28" spans="1:67" x14ac:dyDescent="0.25">
      <c r="A28" t="s">
        <v>516</v>
      </c>
      <c r="B28" s="5">
        <v>1275</v>
      </c>
      <c r="C28" s="5">
        <v>1221</v>
      </c>
      <c r="D28" s="5">
        <v>1231</v>
      </c>
      <c r="E28" s="5">
        <v>1337</v>
      </c>
      <c r="F28" s="5">
        <v>1384</v>
      </c>
      <c r="G28" s="5">
        <v>1375</v>
      </c>
      <c r="H28" s="5">
        <v>1417</v>
      </c>
      <c r="I28" s="5">
        <v>1323</v>
      </c>
      <c r="J28" s="5">
        <v>1347</v>
      </c>
      <c r="K28" s="5">
        <v>1249</v>
      </c>
      <c r="L28" s="5">
        <v>1372</v>
      </c>
      <c r="M28" s="5">
        <v>1447</v>
      </c>
      <c r="N28" s="5">
        <v>1339</v>
      </c>
      <c r="O28" s="5">
        <v>1463</v>
      </c>
      <c r="P28" s="5">
        <v>1480</v>
      </c>
      <c r="Q28" s="5">
        <v>1425</v>
      </c>
      <c r="R28" s="5">
        <v>1422</v>
      </c>
      <c r="S28" s="5">
        <v>1574</v>
      </c>
      <c r="T28" s="5">
        <v>1699</v>
      </c>
      <c r="U28" s="5">
        <v>1595</v>
      </c>
      <c r="V28" s="8">
        <v>1667</v>
      </c>
      <c r="W28" s="8">
        <v>934</v>
      </c>
      <c r="X28" s="17">
        <f t="shared" si="1"/>
        <v>106.25</v>
      </c>
      <c r="Y28" s="17">
        <f t="shared" si="2"/>
        <v>101.75</v>
      </c>
      <c r="Z28" s="17">
        <f t="shared" si="3"/>
        <v>102.58333333333333</v>
      </c>
      <c r="AA28" s="17">
        <f t="shared" si="4"/>
        <v>111.41666666666667</v>
      </c>
      <c r="AB28" s="17">
        <f t="shared" si="5"/>
        <v>115.33333333333333</v>
      </c>
      <c r="AC28" s="17">
        <f t="shared" si="6"/>
        <v>114.58333333333333</v>
      </c>
      <c r="AD28" s="17">
        <f t="shared" si="7"/>
        <v>118.08333333333333</v>
      </c>
      <c r="AE28" s="17">
        <f t="shared" si="8"/>
        <v>110.25</v>
      </c>
      <c r="AF28" s="17">
        <f t="shared" si="9"/>
        <v>112.25</v>
      </c>
      <c r="AG28" s="17">
        <f t="shared" si="10"/>
        <v>104.08333333333333</v>
      </c>
      <c r="AH28" s="17">
        <f t="shared" si="11"/>
        <v>114.33333333333333</v>
      </c>
      <c r="AI28" s="17">
        <f t="shared" si="12"/>
        <v>120.58333333333333</v>
      </c>
      <c r="AJ28" s="17">
        <f t="shared" si="13"/>
        <v>111.58333333333333</v>
      </c>
      <c r="AK28" s="17">
        <f t="shared" si="14"/>
        <v>121.91666666666667</v>
      </c>
      <c r="AL28" s="17">
        <f t="shared" si="15"/>
        <v>123.33333333333333</v>
      </c>
      <c r="AM28" s="17">
        <f t="shared" si="16"/>
        <v>118.75</v>
      </c>
      <c r="AN28" s="17">
        <f t="shared" si="17"/>
        <v>118.5</v>
      </c>
      <c r="AO28" s="17">
        <f t="shared" si="18"/>
        <v>131.16666666666666</v>
      </c>
      <c r="AP28" s="17">
        <f t="shared" si="19"/>
        <v>141.58333333333334</v>
      </c>
      <c r="AQ28" s="17">
        <f t="shared" si="20"/>
        <v>132.91666666666666</v>
      </c>
      <c r="AR28" s="17">
        <f t="shared" si="21"/>
        <v>138.91666666666666</v>
      </c>
      <c r="AS28" s="17">
        <f t="shared" si="22"/>
        <v>155.66666666666666</v>
      </c>
      <c r="AT28" s="12">
        <f>X28/('FDOH Population'!B28/10000)</f>
        <v>12.370185814744097</v>
      </c>
      <c r="AU28" s="12">
        <f>Y28/('FDOH Population'!C28/10000)</f>
        <v>11.605228340708974</v>
      </c>
      <c r="AV28" s="12">
        <f>Z28/('FDOH Population'!D28/10000)</f>
        <v>11.604974584068659</v>
      </c>
      <c r="AW28" s="12">
        <f>AA28/('FDOH Population'!E28/10000)</f>
        <v>12.437394417033184</v>
      </c>
      <c r="AX28" s="12">
        <f>AB28/('FDOH Population'!F28/10000)</f>
        <v>12.65619055979867</v>
      </c>
      <c r="AY28" s="12">
        <f>AC28/('FDOH Population'!G28/10000)</f>
        <v>12.341091616674024</v>
      </c>
      <c r="AZ28" s="12">
        <f>AD28/('FDOH Population'!H28/10000)</f>
        <v>12.457493309701899</v>
      </c>
      <c r="BA28" s="12">
        <f>AE28/('FDOH Population'!I28/10000)</f>
        <v>11.31593262786234</v>
      </c>
      <c r="BB28" s="12">
        <f>AF28/('FDOH Population'!J28/10000)</f>
        <v>11.310621404028495</v>
      </c>
      <c r="BC28" s="12">
        <f>AG28/('FDOH Population'!K28/10000)</f>
        <v>10.443528022770067</v>
      </c>
      <c r="BD28" s="12">
        <f>AH28/('FDOH Population'!L28/10000)</f>
        <v>11.534258091635142</v>
      </c>
      <c r="BE28" s="12">
        <f>AI28/('FDOH Population'!M28/10000)</f>
        <v>12.215547428741234</v>
      </c>
      <c r="BF28" s="12">
        <f>AJ28/('FDOH Population'!N28/10000)</f>
        <v>11.297633150073743</v>
      </c>
      <c r="BG28" s="12">
        <f>AK28/('FDOH Population'!O28/10000)</f>
        <v>12.317303158887318</v>
      </c>
      <c r="BH28" s="12">
        <f>AL28/('FDOH Population'!P28/10000)</f>
        <v>12.430916024122697</v>
      </c>
      <c r="BI28" s="12">
        <f>AM28/('FDOH Population'!Q28/10000)</f>
        <v>11.868472340212884</v>
      </c>
      <c r="BJ28" s="12">
        <f>AN28/('FDOH Population'!R28/10000)</f>
        <v>11.737903026100739</v>
      </c>
      <c r="BK28" s="12">
        <f>AO28/('FDOH Population'!S28/10000)</f>
        <v>12.893987502498515</v>
      </c>
      <c r="BL28" s="12">
        <f>AP28/('FDOH Population'!T28/10000)</f>
        <v>13.800890275205511</v>
      </c>
      <c r="BM28" s="12">
        <f>AQ28/('FDOH Population'!U28/10000)</f>
        <v>12.864936715803465</v>
      </c>
      <c r="BN28" s="12">
        <f>AR28/('FDOH Population'!V28/10000)</f>
        <v>13.436050204240859</v>
      </c>
      <c r="BO28" s="12">
        <f>AS28/('FDOH Population'!W28/10000)</f>
        <v>14.925182330118187</v>
      </c>
    </row>
    <row r="29" spans="1:67" x14ac:dyDescent="0.25">
      <c r="A29" t="s">
        <v>517</v>
      </c>
      <c r="B29" s="5">
        <v>8296</v>
      </c>
      <c r="C29" s="5">
        <v>8651</v>
      </c>
      <c r="D29" s="5">
        <v>8758</v>
      </c>
      <c r="E29" s="5">
        <v>8760</v>
      </c>
      <c r="F29" s="5">
        <v>8725</v>
      </c>
      <c r="G29" s="5">
        <v>8843</v>
      </c>
      <c r="H29" s="5">
        <v>8944</v>
      </c>
      <c r="I29" s="5">
        <v>9142</v>
      </c>
      <c r="J29" s="5">
        <v>8836</v>
      </c>
      <c r="K29" s="5">
        <v>9179</v>
      </c>
      <c r="L29" s="5">
        <v>9197</v>
      </c>
      <c r="M29" s="5">
        <v>9040</v>
      </c>
      <c r="N29" s="5">
        <v>9056</v>
      </c>
      <c r="O29" s="5">
        <v>9436</v>
      </c>
      <c r="P29" s="5">
        <v>9740</v>
      </c>
      <c r="Q29" s="5">
        <v>9950</v>
      </c>
      <c r="R29" s="5">
        <v>10319</v>
      </c>
      <c r="S29" s="5">
        <v>10639</v>
      </c>
      <c r="T29" s="5">
        <v>10610</v>
      </c>
      <c r="U29" s="5">
        <v>10975</v>
      </c>
      <c r="V29" s="8">
        <v>10994</v>
      </c>
      <c r="W29" s="10">
        <v>6409</v>
      </c>
      <c r="X29" s="17">
        <f t="shared" si="1"/>
        <v>691.33333333333337</v>
      </c>
      <c r="Y29" s="17">
        <f t="shared" si="2"/>
        <v>720.91666666666663</v>
      </c>
      <c r="Z29" s="17">
        <f t="shared" si="3"/>
        <v>729.83333333333337</v>
      </c>
      <c r="AA29" s="17">
        <f t="shared" si="4"/>
        <v>730</v>
      </c>
      <c r="AB29" s="17">
        <f t="shared" si="5"/>
        <v>727.08333333333337</v>
      </c>
      <c r="AC29" s="17">
        <f t="shared" si="6"/>
        <v>736.91666666666663</v>
      </c>
      <c r="AD29" s="17">
        <f t="shared" si="7"/>
        <v>745.33333333333337</v>
      </c>
      <c r="AE29" s="17">
        <f t="shared" si="8"/>
        <v>761.83333333333337</v>
      </c>
      <c r="AF29" s="17">
        <f t="shared" si="9"/>
        <v>736.33333333333337</v>
      </c>
      <c r="AG29" s="17">
        <f t="shared" si="10"/>
        <v>764.91666666666663</v>
      </c>
      <c r="AH29" s="17">
        <f t="shared" si="11"/>
        <v>766.41666666666663</v>
      </c>
      <c r="AI29" s="17">
        <f t="shared" si="12"/>
        <v>753.33333333333337</v>
      </c>
      <c r="AJ29" s="17">
        <f t="shared" si="13"/>
        <v>754.66666666666663</v>
      </c>
      <c r="AK29" s="17">
        <f t="shared" si="14"/>
        <v>786.33333333333337</v>
      </c>
      <c r="AL29" s="17">
        <f t="shared" si="15"/>
        <v>811.66666666666663</v>
      </c>
      <c r="AM29" s="17">
        <f t="shared" si="16"/>
        <v>829.16666666666663</v>
      </c>
      <c r="AN29" s="17">
        <f t="shared" si="17"/>
        <v>859.91666666666663</v>
      </c>
      <c r="AO29" s="17">
        <f t="shared" si="18"/>
        <v>886.58333333333337</v>
      </c>
      <c r="AP29" s="17">
        <f t="shared" si="19"/>
        <v>884.16666666666663</v>
      </c>
      <c r="AQ29" s="17">
        <f t="shared" si="20"/>
        <v>914.58333333333337</v>
      </c>
      <c r="AR29" s="17">
        <f t="shared" si="21"/>
        <v>916.16666666666663</v>
      </c>
      <c r="AS29" s="17">
        <f t="shared" si="22"/>
        <v>1068.1666666666667</v>
      </c>
      <c r="AT29" s="12">
        <f>X29/('FDOH Population'!B29/10000)</f>
        <v>7.0682770342000323</v>
      </c>
      <c r="AU29" s="12">
        <f>Y29/('FDOH Population'!C29/10000)</f>
        <v>7.1675376082380202</v>
      </c>
      <c r="AV29" s="12">
        <f>Z29/('FDOH Population'!D29/10000)</f>
        <v>7.066680480501998</v>
      </c>
      <c r="AW29" s="12">
        <f>AA29/('FDOH Population'!E29/10000)</f>
        <v>6.8861428167154042</v>
      </c>
      <c r="AX29" s="12">
        <f>AB29/('FDOH Population'!F29/10000)</f>
        <v>6.6924392694694372</v>
      </c>
      <c r="AY29" s="12">
        <f>AC29/('FDOH Population'!G29/10000)</f>
        <v>6.6042788975850577</v>
      </c>
      <c r="AZ29" s="12">
        <f>AD29/('FDOH Population'!H29/10000)</f>
        <v>6.4986775946755024</v>
      </c>
      <c r="BA29" s="12">
        <f>AE29/('FDOH Population'!I29/10000)</f>
        <v>6.4677470110547404</v>
      </c>
      <c r="BB29" s="12">
        <f>AF29/('FDOH Population'!J29/10000)</f>
        <v>6.1450367770297474</v>
      </c>
      <c r="BC29" s="12">
        <f>AG29/('FDOH Population'!K29/10000)</f>
        <v>6.3310591457077496</v>
      </c>
      <c r="BD29" s="12">
        <f>AH29/('FDOH Population'!L29/10000)</f>
        <v>6.2897288324671194</v>
      </c>
      <c r="BE29" s="12">
        <f>AI29/('FDOH Population'!M29/10000)</f>
        <v>6.1169379907590935</v>
      </c>
      <c r="BF29" s="12">
        <f>AJ29/('FDOH Population'!N29/10000)</f>
        <v>6.0738199847456977</v>
      </c>
      <c r="BG29" s="12">
        <f>AK29/('FDOH Population'!O29/10000)</f>
        <v>6.2363505479343777</v>
      </c>
      <c r="BH29" s="12">
        <f>AL29/('FDOH Population'!P29/10000)</f>
        <v>6.3287306437657573</v>
      </c>
      <c r="BI29" s="12">
        <f>AM29/('FDOH Population'!Q29/10000)</f>
        <v>6.339650301066488</v>
      </c>
      <c r="BJ29" s="12">
        <f>AN29/('FDOH Population'!R29/10000)</f>
        <v>6.4558453710231074</v>
      </c>
      <c r="BK29" s="12">
        <f>AO29/('FDOH Population'!S29/10000)</f>
        <v>6.5197141841624688</v>
      </c>
      <c r="BL29" s="12">
        <f>AP29/('FDOH Population'!T29/10000)</f>
        <v>6.3695674673471112</v>
      </c>
      <c r="BM29" s="12">
        <f>AQ29/('FDOH Population'!U29/10000)</f>
        <v>6.443972375761974</v>
      </c>
      <c r="BN29" s="12">
        <f>AR29/('FDOH Population'!V29/10000)</f>
        <v>6.3391877121471376</v>
      </c>
      <c r="BO29" s="12">
        <f>AS29/('FDOH Population'!W29/10000)</f>
        <v>7.2472470299178218</v>
      </c>
    </row>
    <row r="30" spans="1:67" x14ac:dyDescent="0.25">
      <c r="A30" t="s">
        <v>518</v>
      </c>
      <c r="B30" s="5">
        <v>213</v>
      </c>
      <c r="C30" s="5">
        <v>219</v>
      </c>
      <c r="D30" s="5">
        <v>215</v>
      </c>
      <c r="E30" s="5">
        <v>226</v>
      </c>
      <c r="F30" s="5">
        <v>221</v>
      </c>
      <c r="G30" s="5">
        <v>205</v>
      </c>
      <c r="H30" s="5">
        <v>215</v>
      </c>
      <c r="I30" s="5">
        <v>248</v>
      </c>
      <c r="J30" s="5">
        <v>222</v>
      </c>
      <c r="K30" s="5">
        <v>257</v>
      </c>
      <c r="L30" s="5">
        <v>221</v>
      </c>
      <c r="M30" s="5">
        <v>263</v>
      </c>
      <c r="N30" s="5">
        <v>232</v>
      </c>
      <c r="O30" s="5">
        <v>249</v>
      </c>
      <c r="P30" s="5">
        <v>250</v>
      </c>
      <c r="Q30" s="5">
        <v>248</v>
      </c>
      <c r="R30" s="5">
        <v>273</v>
      </c>
      <c r="S30" s="5">
        <v>258</v>
      </c>
      <c r="T30" s="5">
        <v>242</v>
      </c>
      <c r="U30" s="5">
        <v>293</v>
      </c>
      <c r="V30" s="8">
        <v>313</v>
      </c>
      <c r="W30" s="8">
        <v>141</v>
      </c>
      <c r="X30" s="17">
        <f t="shared" si="1"/>
        <v>17.75</v>
      </c>
      <c r="Y30" s="17">
        <f t="shared" si="2"/>
        <v>18.25</v>
      </c>
      <c r="Z30" s="17">
        <f t="shared" si="3"/>
        <v>17.916666666666668</v>
      </c>
      <c r="AA30" s="17">
        <f t="shared" si="4"/>
        <v>18.833333333333332</v>
      </c>
      <c r="AB30" s="17">
        <f t="shared" si="5"/>
        <v>18.416666666666668</v>
      </c>
      <c r="AC30" s="17">
        <f t="shared" si="6"/>
        <v>17.083333333333332</v>
      </c>
      <c r="AD30" s="17">
        <f t="shared" si="7"/>
        <v>17.916666666666668</v>
      </c>
      <c r="AE30" s="17">
        <f t="shared" si="8"/>
        <v>20.666666666666668</v>
      </c>
      <c r="AF30" s="17">
        <f t="shared" si="9"/>
        <v>18.5</v>
      </c>
      <c r="AG30" s="17">
        <f t="shared" si="10"/>
        <v>21.416666666666668</v>
      </c>
      <c r="AH30" s="17">
        <f t="shared" si="11"/>
        <v>18.416666666666668</v>
      </c>
      <c r="AI30" s="17">
        <f t="shared" si="12"/>
        <v>21.916666666666668</v>
      </c>
      <c r="AJ30" s="17">
        <f t="shared" si="13"/>
        <v>19.333333333333332</v>
      </c>
      <c r="AK30" s="17">
        <f t="shared" si="14"/>
        <v>20.75</v>
      </c>
      <c r="AL30" s="17">
        <f t="shared" si="15"/>
        <v>20.833333333333332</v>
      </c>
      <c r="AM30" s="17">
        <f t="shared" si="16"/>
        <v>20.666666666666668</v>
      </c>
      <c r="AN30" s="17">
        <f t="shared" si="17"/>
        <v>22.75</v>
      </c>
      <c r="AO30" s="17">
        <f t="shared" si="18"/>
        <v>21.5</v>
      </c>
      <c r="AP30" s="17">
        <f t="shared" si="19"/>
        <v>20.166666666666668</v>
      </c>
      <c r="AQ30" s="17">
        <f t="shared" si="20"/>
        <v>24.416666666666668</v>
      </c>
      <c r="AR30" s="17">
        <f t="shared" si="21"/>
        <v>26.083333333333332</v>
      </c>
      <c r="AS30" s="17">
        <f t="shared" si="22"/>
        <v>23.5</v>
      </c>
      <c r="AT30" s="12">
        <f>X30/('FDOH Population'!B30/10000)</f>
        <v>9.6619672309618423</v>
      </c>
      <c r="AU30" s="12">
        <f>Y30/('FDOH Population'!C30/10000)</f>
        <v>9.801288936627282</v>
      </c>
      <c r="AV30" s="12">
        <f>Z30/('FDOH Population'!D30/10000)</f>
        <v>9.5688243252866201</v>
      </c>
      <c r="AW30" s="12">
        <f>AA30/('FDOH Population'!E30/10000)</f>
        <v>9.9578772978022165</v>
      </c>
      <c r="AX30" s="12">
        <f>AB30/('FDOH Population'!F30/10000)</f>
        <v>9.5990131693248557</v>
      </c>
      <c r="AY30" s="12">
        <f>AC30/('FDOH Population'!G30/10000)</f>
        <v>8.8505508928263037</v>
      </c>
      <c r="AZ30" s="12">
        <f>AD30/('FDOH Population'!H30/10000)</f>
        <v>9.2055010361540717</v>
      </c>
      <c r="BA30" s="12">
        <f>AE30/('FDOH Population'!I30/10000)</f>
        <v>10.515247108307046</v>
      </c>
      <c r="BB30" s="12">
        <f>AF30/('FDOH Population'!J30/10000)</f>
        <v>9.2796950240770464</v>
      </c>
      <c r="BC30" s="12">
        <f>AG30/('FDOH Population'!K30/10000)</f>
        <v>10.657178874734608</v>
      </c>
      <c r="BD30" s="12">
        <f>AH30/('FDOH Population'!L30/10000)</f>
        <v>9.1679941590335865</v>
      </c>
      <c r="BE30" s="12">
        <f>AI30/('FDOH Population'!M30/10000)</f>
        <v>11.016721959719849</v>
      </c>
      <c r="BF30" s="12">
        <f>AJ30/('FDOH Population'!N30/10000)</f>
        <v>9.7054886211512716</v>
      </c>
      <c r="BG30" s="12">
        <f>AK30/('FDOH Population'!O30/10000)</f>
        <v>10.376556483472521</v>
      </c>
      <c r="BH30" s="12">
        <f>AL30/('FDOH Population'!P30/10000)</f>
        <v>10.400545820644668</v>
      </c>
      <c r="BI30" s="12">
        <f>AM30/('FDOH Population'!Q30/10000)</f>
        <v>10.336434263612418</v>
      </c>
      <c r="BJ30" s="12">
        <f>AN30/('FDOH Population'!R30/10000)</f>
        <v>11.428140854975638</v>
      </c>
      <c r="BK30" s="12">
        <f>AO30/('FDOH Population'!S30/10000)</f>
        <v>10.730149223935721</v>
      </c>
      <c r="BL30" s="12">
        <f>AP30/('FDOH Population'!T30/10000)</f>
        <v>10.017219683422745</v>
      </c>
      <c r="BM30" s="12">
        <f>AQ30/('FDOH Population'!U30/10000)</f>
        <v>11.96660785466902</v>
      </c>
      <c r="BN30" s="12">
        <f>AR30/('FDOH Population'!V30/10000)</f>
        <v>12.901045273188908</v>
      </c>
      <c r="BO30" s="12">
        <f>AS30/('FDOH Population'!W30/10000)</f>
        <v>11.539405843358702</v>
      </c>
    </row>
    <row r="31" spans="1:67" x14ac:dyDescent="0.25">
      <c r="A31" t="s">
        <v>519</v>
      </c>
      <c r="B31" s="6">
        <v>1426</v>
      </c>
      <c r="C31" s="6">
        <v>1467</v>
      </c>
      <c r="D31" s="6">
        <v>1599</v>
      </c>
      <c r="E31" s="6">
        <v>1575</v>
      </c>
      <c r="F31" s="6">
        <v>1647</v>
      </c>
      <c r="G31" s="6">
        <v>1626</v>
      </c>
      <c r="H31" s="6">
        <v>1616</v>
      </c>
      <c r="I31" s="6">
        <v>1666</v>
      </c>
      <c r="J31" s="6">
        <v>1648</v>
      </c>
      <c r="K31" s="6">
        <v>1734</v>
      </c>
      <c r="L31" s="6">
        <v>1719</v>
      </c>
      <c r="M31" s="6">
        <v>1709</v>
      </c>
      <c r="N31" s="6">
        <v>1751</v>
      </c>
      <c r="O31" s="6">
        <v>1752</v>
      </c>
      <c r="P31" s="6">
        <v>1802</v>
      </c>
      <c r="Q31" s="6">
        <v>2033</v>
      </c>
      <c r="R31" s="6">
        <v>1966</v>
      </c>
      <c r="S31" s="6">
        <v>2071</v>
      </c>
      <c r="T31" s="6">
        <v>1983</v>
      </c>
      <c r="U31" s="6">
        <v>2116</v>
      </c>
      <c r="V31" s="10">
        <v>2199</v>
      </c>
      <c r="W31" s="10">
        <v>1221</v>
      </c>
      <c r="X31" s="17">
        <f t="shared" si="1"/>
        <v>118.83333333333333</v>
      </c>
      <c r="Y31" s="17">
        <f t="shared" si="2"/>
        <v>122.25</v>
      </c>
      <c r="Z31" s="17">
        <f t="shared" si="3"/>
        <v>133.25</v>
      </c>
      <c r="AA31" s="17">
        <f t="shared" si="4"/>
        <v>131.25</v>
      </c>
      <c r="AB31" s="17">
        <f t="shared" si="5"/>
        <v>137.25</v>
      </c>
      <c r="AC31" s="17">
        <f t="shared" si="6"/>
        <v>135.5</v>
      </c>
      <c r="AD31" s="17">
        <f t="shared" si="7"/>
        <v>134.66666666666666</v>
      </c>
      <c r="AE31" s="17">
        <f t="shared" si="8"/>
        <v>138.83333333333334</v>
      </c>
      <c r="AF31" s="17">
        <f t="shared" si="9"/>
        <v>137.33333333333334</v>
      </c>
      <c r="AG31" s="17">
        <f t="shared" si="10"/>
        <v>144.5</v>
      </c>
      <c r="AH31" s="17">
        <f t="shared" si="11"/>
        <v>143.25</v>
      </c>
      <c r="AI31" s="17">
        <f t="shared" si="12"/>
        <v>142.41666666666666</v>
      </c>
      <c r="AJ31" s="17">
        <f t="shared" si="13"/>
        <v>145.91666666666666</v>
      </c>
      <c r="AK31" s="17">
        <f t="shared" si="14"/>
        <v>146</v>
      </c>
      <c r="AL31" s="17">
        <f t="shared" si="15"/>
        <v>150.16666666666666</v>
      </c>
      <c r="AM31" s="17">
        <f t="shared" si="16"/>
        <v>169.41666666666666</v>
      </c>
      <c r="AN31" s="17">
        <f t="shared" si="17"/>
        <v>163.83333333333334</v>
      </c>
      <c r="AO31" s="17">
        <f t="shared" si="18"/>
        <v>172.58333333333334</v>
      </c>
      <c r="AP31" s="17">
        <f t="shared" si="19"/>
        <v>165.25</v>
      </c>
      <c r="AQ31" s="17">
        <f t="shared" si="20"/>
        <v>176.33333333333334</v>
      </c>
      <c r="AR31" s="17">
        <f t="shared" si="21"/>
        <v>183.25</v>
      </c>
      <c r="AS31" s="17">
        <f t="shared" si="22"/>
        <v>203.5</v>
      </c>
      <c r="AT31" s="12">
        <f>X31/('FDOH Population'!B31/10000)</f>
        <v>10.789102552462577</v>
      </c>
      <c r="AU31" s="12">
        <f>Y31/('FDOH Population'!C31/10000)</f>
        <v>10.746780361302799</v>
      </c>
      <c r="AV31" s="12">
        <f>Z31/('FDOH Population'!D31/10000)</f>
        <v>11.515759089455628</v>
      </c>
      <c r="AW31" s="12">
        <f>AA31/('FDOH Population'!E31/10000)</f>
        <v>11.123541227021942</v>
      </c>
      <c r="AX31" s="12">
        <f>AB31/('FDOH Population'!F31/10000)</f>
        <v>11.339788819670506</v>
      </c>
      <c r="AY31" s="12">
        <f>AC31/('FDOH Population'!G31/10000)</f>
        <v>10.842255189079328</v>
      </c>
      <c r="AZ31" s="12">
        <f>AD31/('FDOH Population'!H31/10000)</f>
        <v>10.49059092667752</v>
      </c>
      <c r="BA31" s="12">
        <f>AE31/('FDOH Population'!I31/10000)</f>
        <v>10.458097304246516</v>
      </c>
      <c r="BB31" s="12">
        <f>AF31/('FDOH Population'!J31/10000)</f>
        <v>10.08439562160998</v>
      </c>
      <c r="BC31" s="12">
        <f>AG31/('FDOH Population'!K31/10000)</f>
        <v>10.505041693020145</v>
      </c>
      <c r="BD31" s="12">
        <f>AH31/('FDOH Population'!L31/10000)</f>
        <v>10.409324429394625</v>
      </c>
      <c r="BE31" s="12">
        <f>AI31/('FDOH Population'!M31/10000)</f>
        <v>10.311828735548957</v>
      </c>
      <c r="BF31" s="12">
        <f>AJ31/('FDOH Population'!N31/10000)</f>
        <v>10.504176474963947</v>
      </c>
      <c r="BG31" s="12">
        <f>AK31/('FDOH Population'!O31/10000)</f>
        <v>10.466925233175852</v>
      </c>
      <c r="BH31" s="12">
        <f>AL31/('FDOH Population'!P31/10000)</f>
        <v>10.742534475070403</v>
      </c>
      <c r="BI31" s="12">
        <f>AM31/('FDOH Population'!Q31/10000)</f>
        <v>11.975617571936173</v>
      </c>
      <c r="BJ31" s="12">
        <f>AN31/('FDOH Population'!R31/10000)</f>
        <v>11.372418356911146</v>
      </c>
      <c r="BK31" s="12">
        <f>AO31/('FDOH Population'!S31/10000)</f>
        <v>11.727359005547138</v>
      </c>
      <c r="BL31" s="12">
        <f>AP31/('FDOH Population'!T31/10000)</f>
        <v>11.021810178083106</v>
      </c>
      <c r="BM31" s="12">
        <f>AQ31/('FDOH Population'!U31/10000)</f>
        <v>11.59485092177969</v>
      </c>
      <c r="BN31" s="12">
        <f>AR31/('FDOH Population'!V31/10000)</f>
        <v>11.799134622814021</v>
      </c>
      <c r="BO31" s="12">
        <f>AS31/('FDOH Population'!W31/10000)</f>
        <v>12.894028195786472</v>
      </c>
    </row>
    <row r="32" spans="1:67" x14ac:dyDescent="0.25">
      <c r="A32" t="s">
        <v>520</v>
      </c>
      <c r="B32" s="5">
        <v>507</v>
      </c>
      <c r="C32" s="5">
        <v>524</v>
      </c>
      <c r="D32" s="5">
        <v>540</v>
      </c>
      <c r="E32" s="5">
        <v>499</v>
      </c>
      <c r="F32" s="5">
        <v>526</v>
      </c>
      <c r="G32" s="5">
        <v>505</v>
      </c>
      <c r="H32" s="5">
        <v>504</v>
      </c>
      <c r="I32" s="5">
        <v>524</v>
      </c>
      <c r="J32" s="5">
        <v>535</v>
      </c>
      <c r="K32" s="5">
        <v>530</v>
      </c>
      <c r="L32" s="5">
        <v>543</v>
      </c>
      <c r="M32" s="5">
        <v>532</v>
      </c>
      <c r="N32" s="5">
        <v>577</v>
      </c>
      <c r="O32" s="5">
        <v>505</v>
      </c>
      <c r="P32" s="5">
        <v>562</v>
      </c>
      <c r="Q32" s="5">
        <v>592</v>
      </c>
      <c r="R32" s="5">
        <v>629</v>
      </c>
      <c r="S32" s="5">
        <v>610</v>
      </c>
      <c r="T32" s="5">
        <v>641</v>
      </c>
      <c r="U32" s="5">
        <v>667</v>
      </c>
      <c r="V32" s="8">
        <v>638</v>
      </c>
      <c r="W32" s="8">
        <v>359</v>
      </c>
      <c r="X32" s="17">
        <f t="shared" si="1"/>
        <v>42.25</v>
      </c>
      <c r="Y32" s="17">
        <f t="shared" si="2"/>
        <v>43.666666666666664</v>
      </c>
      <c r="Z32" s="17">
        <f t="shared" si="3"/>
        <v>45</v>
      </c>
      <c r="AA32" s="17">
        <f t="shared" si="4"/>
        <v>41.583333333333336</v>
      </c>
      <c r="AB32" s="17">
        <f t="shared" si="5"/>
        <v>43.833333333333336</v>
      </c>
      <c r="AC32" s="17">
        <f t="shared" si="6"/>
        <v>42.083333333333336</v>
      </c>
      <c r="AD32" s="17">
        <f t="shared" si="7"/>
        <v>42</v>
      </c>
      <c r="AE32" s="17">
        <f t="shared" si="8"/>
        <v>43.666666666666664</v>
      </c>
      <c r="AF32" s="17">
        <f t="shared" si="9"/>
        <v>44.583333333333336</v>
      </c>
      <c r="AG32" s="17">
        <f t="shared" si="10"/>
        <v>44.166666666666664</v>
      </c>
      <c r="AH32" s="17">
        <f t="shared" si="11"/>
        <v>45.25</v>
      </c>
      <c r="AI32" s="17">
        <f t="shared" si="12"/>
        <v>44.333333333333336</v>
      </c>
      <c r="AJ32" s="17">
        <f t="shared" si="13"/>
        <v>48.083333333333336</v>
      </c>
      <c r="AK32" s="17">
        <f t="shared" si="14"/>
        <v>42.083333333333336</v>
      </c>
      <c r="AL32" s="17">
        <f t="shared" si="15"/>
        <v>46.833333333333336</v>
      </c>
      <c r="AM32" s="17">
        <f t="shared" si="16"/>
        <v>49.333333333333336</v>
      </c>
      <c r="AN32" s="17">
        <f t="shared" si="17"/>
        <v>52.416666666666664</v>
      </c>
      <c r="AO32" s="17">
        <f t="shared" si="18"/>
        <v>50.833333333333336</v>
      </c>
      <c r="AP32" s="17">
        <f t="shared" si="19"/>
        <v>53.416666666666664</v>
      </c>
      <c r="AQ32" s="17">
        <f t="shared" si="20"/>
        <v>55.583333333333336</v>
      </c>
      <c r="AR32" s="17">
        <f t="shared" si="21"/>
        <v>53.166666666666664</v>
      </c>
      <c r="AS32" s="17">
        <f t="shared" si="22"/>
        <v>59.833333333333336</v>
      </c>
      <c r="AT32" s="12">
        <f>X32/('FDOH Population'!B32/10000)</f>
        <v>9.1748099891422363</v>
      </c>
      <c r="AU32" s="12">
        <f>Y32/('FDOH Population'!C32/10000)</f>
        <v>9.2911755110146537</v>
      </c>
      <c r="AV32" s="12">
        <f>Z32/('FDOH Population'!D32/10000)</f>
        <v>9.6907571711603069</v>
      </c>
      <c r="AW32" s="12">
        <f>AA32/('FDOH Population'!E32/10000)</f>
        <v>8.9432293122853803</v>
      </c>
      <c r="AX32" s="12">
        <f>AB32/('FDOH Population'!F32/10000)</f>
        <v>9.3232656244460994</v>
      </c>
      <c r="AY32" s="12">
        <f>AC32/('FDOH Population'!G32/10000)</f>
        <v>8.8360243839278851</v>
      </c>
      <c r="AZ32" s="12">
        <f>AD32/('FDOH Population'!H32/10000)</f>
        <v>8.7066481477642572</v>
      </c>
      <c r="BA32" s="12">
        <f>AE32/('FDOH Population'!I32/10000)</f>
        <v>9.0147745962275572</v>
      </c>
      <c r="BB32" s="12">
        <f>AF32/('FDOH Population'!J32/10000)</f>
        <v>9.1247100559421472</v>
      </c>
      <c r="BC32" s="12">
        <f>AG32/('FDOH Population'!K32/10000)</f>
        <v>8.7640969672917279</v>
      </c>
      <c r="BD32" s="12">
        <f>AH32/('FDOH Population'!L32/10000)</f>
        <v>9.0514482317170746</v>
      </c>
      <c r="BE32" s="12">
        <f>AI32/('FDOH Population'!M32/10000)</f>
        <v>8.909610991646403</v>
      </c>
      <c r="BF32" s="12">
        <f>AJ32/('FDOH Population'!N32/10000)</f>
        <v>9.6264856820623699</v>
      </c>
      <c r="BG32" s="12">
        <f>AK32/('FDOH Population'!O32/10000)</f>
        <v>8.4340407906954997</v>
      </c>
      <c r="BH32" s="12">
        <f>AL32/('FDOH Population'!P32/10000)</f>
        <v>9.3289775971740845</v>
      </c>
      <c r="BI32" s="12">
        <f>AM32/('FDOH Population'!Q32/10000)</f>
        <v>9.8113307611736484</v>
      </c>
      <c r="BJ32" s="12">
        <f>AN32/('FDOH Population'!R32/10000)</f>
        <v>10.387560029858042</v>
      </c>
      <c r="BK32" s="12">
        <f>AO32/('FDOH Population'!S32/10000)</f>
        <v>10.103820900664534</v>
      </c>
      <c r="BL32" s="12">
        <f>AP32/('FDOH Population'!T32/10000)</f>
        <v>10.618982300591746</v>
      </c>
      <c r="BM32" s="12">
        <f>AQ32/('FDOH Population'!U32/10000)</f>
        <v>10.965561232877613</v>
      </c>
      <c r="BN32" s="12">
        <f>AR32/('FDOH Population'!V32/10000)</f>
        <v>10.564663023679417</v>
      </c>
      <c r="BO32" s="12">
        <f>AS32/('FDOH Population'!W32/10000)</f>
        <v>11.916616875788357</v>
      </c>
    </row>
    <row r="33" spans="1:67" x14ac:dyDescent="0.25">
      <c r="A33" t="s">
        <v>521</v>
      </c>
      <c r="B33" s="6">
        <v>145</v>
      </c>
      <c r="C33" s="6">
        <v>165</v>
      </c>
      <c r="D33" s="6">
        <v>152</v>
      </c>
      <c r="E33" s="6">
        <v>135</v>
      </c>
      <c r="F33" s="6">
        <v>176</v>
      </c>
      <c r="G33" s="6">
        <v>141</v>
      </c>
      <c r="H33" s="6">
        <v>135</v>
      </c>
      <c r="I33" s="6">
        <v>162</v>
      </c>
      <c r="J33" s="6">
        <v>145</v>
      </c>
      <c r="K33" s="6">
        <v>153</v>
      </c>
      <c r="L33" s="6">
        <v>132</v>
      </c>
      <c r="M33" s="6">
        <v>160</v>
      </c>
      <c r="N33" s="6">
        <v>173</v>
      </c>
      <c r="O33" s="6">
        <v>139</v>
      </c>
      <c r="P33" s="6">
        <v>147</v>
      </c>
      <c r="Q33" s="6">
        <v>153</v>
      </c>
      <c r="R33" s="6">
        <v>156</v>
      </c>
      <c r="S33" s="6">
        <v>191</v>
      </c>
      <c r="T33" s="6">
        <v>175</v>
      </c>
      <c r="U33" s="6">
        <v>159</v>
      </c>
      <c r="V33" s="10">
        <v>167</v>
      </c>
      <c r="W33" s="10">
        <v>128</v>
      </c>
      <c r="X33" s="17">
        <f t="shared" si="1"/>
        <v>12.083333333333334</v>
      </c>
      <c r="Y33" s="17">
        <f t="shared" si="2"/>
        <v>13.75</v>
      </c>
      <c r="Z33" s="17">
        <f t="shared" si="3"/>
        <v>12.666666666666666</v>
      </c>
      <c r="AA33" s="17">
        <f t="shared" si="4"/>
        <v>11.25</v>
      </c>
      <c r="AB33" s="17">
        <f t="shared" si="5"/>
        <v>14.666666666666666</v>
      </c>
      <c r="AC33" s="17">
        <f t="shared" si="6"/>
        <v>11.75</v>
      </c>
      <c r="AD33" s="17">
        <f t="shared" si="7"/>
        <v>11.25</v>
      </c>
      <c r="AE33" s="17">
        <f t="shared" si="8"/>
        <v>13.5</v>
      </c>
      <c r="AF33" s="17">
        <f t="shared" si="9"/>
        <v>12.083333333333334</v>
      </c>
      <c r="AG33" s="17">
        <f t="shared" si="10"/>
        <v>12.75</v>
      </c>
      <c r="AH33" s="17">
        <f t="shared" si="11"/>
        <v>11</v>
      </c>
      <c r="AI33" s="17">
        <f t="shared" si="12"/>
        <v>13.333333333333334</v>
      </c>
      <c r="AJ33" s="17">
        <f t="shared" si="13"/>
        <v>14.416666666666666</v>
      </c>
      <c r="AK33" s="17">
        <f t="shared" si="14"/>
        <v>11.583333333333334</v>
      </c>
      <c r="AL33" s="17">
        <f t="shared" si="15"/>
        <v>12.25</v>
      </c>
      <c r="AM33" s="17">
        <f t="shared" si="16"/>
        <v>12.75</v>
      </c>
      <c r="AN33" s="17">
        <f t="shared" si="17"/>
        <v>13</v>
      </c>
      <c r="AO33" s="17">
        <f t="shared" si="18"/>
        <v>15.916666666666666</v>
      </c>
      <c r="AP33" s="17">
        <f t="shared" si="19"/>
        <v>14.583333333333334</v>
      </c>
      <c r="AQ33" s="17">
        <f t="shared" si="20"/>
        <v>13.25</v>
      </c>
      <c r="AR33" s="17">
        <f t="shared" si="21"/>
        <v>13.916666666666666</v>
      </c>
      <c r="AS33" s="17">
        <f t="shared" si="22"/>
        <v>21.333333333333332</v>
      </c>
      <c r="AT33" s="12">
        <f>X33/('FDOH Population'!B33/10000)</f>
        <v>9.0804338568673142</v>
      </c>
      <c r="AU33" s="12">
        <f>Y33/('FDOH Population'!C33/10000)</f>
        <v>10.680441199316451</v>
      </c>
      <c r="AV33" s="12">
        <f>Z33/('FDOH Population'!D33/10000)</f>
        <v>9.6876991714467806</v>
      </c>
      <c r="AW33" s="12">
        <f>AA33/('FDOH Population'!E33/10000)</f>
        <v>8.4541970391523265</v>
      </c>
      <c r="AX33" s="12">
        <f>AB33/('FDOH Population'!F33/10000)</f>
        <v>10.707940911635152</v>
      </c>
      <c r="AY33" s="12">
        <f>AC33/('FDOH Population'!G33/10000)</f>
        <v>8.3428003408122695</v>
      </c>
      <c r="AZ33" s="12">
        <f>AD33/('FDOH Population'!H33/10000)</f>
        <v>7.9197465681098196</v>
      </c>
      <c r="BA33" s="12">
        <f>AE33/('FDOH Population'!I33/10000)</f>
        <v>9.3367452797565527</v>
      </c>
      <c r="BB33" s="12">
        <f>AF33/('FDOH Population'!J33/10000)</f>
        <v>8.2898829125503113</v>
      </c>
      <c r="BC33" s="12">
        <f>AG33/('FDOH Population'!K33/10000)</f>
        <v>8.6829201852356306</v>
      </c>
      <c r="BD33" s="12">
        <f>AH33/('FDOH Population'!L33/10000)</f>
        <v>7.4404761904761907</v>
      </c>
      <c r="BE33" s="12">
        <f>AI33/('FDOH Population'!M33/10000)</f>
        <v>9.0555102780041672</v>
      </c>
      <c r="BF33" s="12">
        <f>AJ33/('FDOH Population'!N33/10000)</f>
        <v>9.86496966379271</v>
      </c>
      <c r="BG33" s="12">
        <f>AK33/('FDOH Population'!O33/10000)</f>
        <v>8.0023028209556717</v>
      </c>
      <c r="BH33" s="12">
        <f>AL33/('FDOH Population'!P33/10000)</f>
        <v>8.4024967418890188</v>
      </c>
      <c r="BI33" s="12">
        <f>AM33/('FDOH Population'!Q33/10000)</f>
        <v>8.7430569841596384</v>
      </c>
      <c r="BJ33" s="12">
        <f>AN33/('FDOH Population'!R33/10000)</f>
        <v>8.9618089066593143</v>
      </c>
      <c r="BK33" s="12">
        <f>AO33/('FDOH Population'!S33/10000)</f>
        <v>10.976254511183138</v>
      </c>
      <c r="BL33" s="12">
        <f>AP33/('FDOH Population'!T33/10000)</f>
        <v>10.036705666437257</v>
      </c>
      <c r="BM33" s="12">
        <f>AQ33/('FDOH Population'!U33/10000)</f>
        <v>8.998302207130731</v>
      </c>
      <c r="BN33" s="12">
        <f>AR33/('FDOH Population'!V33/10000)</f>
        <v>9.3765440416835109</v>
      </c>
      <c r="BO33" s="12">
        <f>AS33/('FDOH Population'!W33/10000)</f>
        <v>14.322479579277161</v>
      </c>
    </row>
    <row r="34" spans="1:67" x14ac:dyDescent="0.25">
      <c r="A34" t="s">
        <v>522</v>
      </c>
      <c r="B34" s="6">
        <v>53</v>
      </c>
      <c r="C34" s="6">
        <v>66</v>
      </c>
      <c r="D34" s="6">
        <v>73</v>
      </c>
      <c r="E34" s="6">
        <v>74</v>
      </c>
      <c r="F34" s="6">
        <v>59</v>
      </c>
      <c r="G34" s="6">
        <v>84</v>
      </c>
      <c r="H34" s="6">
        <v>65</v>
      </c>
      <c r="I34" s="6">
        <v>55</v>
      </c>
      <c r="J34" s="6">
        <v>58</v>
      </c>
      <c r="K34" s="6">
        <v>76</v>
      </c>
      <c r="L34" s="6">
        <v>72</v>
      </c>
      <c r="M34" s="6">
        <v>68</v>
      </c>
      <c r="N34" s="6">
        <v>78</v>
      </c>
      <c r="O34" s="6">
        <v>72</v>
      </c>
      <c r="P34" s="6">
        <v>75</v>
      </c>
      <c r="Q34" s="6">
        <v>58</v>
      </c>
      <c r="R34" s="6">
        <v>68</v>
      </c>
      <c r="S34" s="6">
        <v>75</v>
      </c>
      <c r="T34" s="6">
        <v>96</v>
      </c>
      <c r="U34" s="6">
        <v>85</v>
      </c>
      <c r="V34" s="10">
        <v>81</v>
      </c>
      <c r="W34" s="10">
        <v>37</v>
      </c>
      <c r="X34" s="17">
        <f t="shared" si="1"/>
        <v>4.416666666666667</v>
      </c>
      <c r="Y34" s="17">
        <f t="shared" si="2"/>
        <v>5.5</v>
      </c>
      <c r="Z34" s="17">
        <f t="shared" si="3"/>
        <v>6.083333333333333</v>
      </c>
      <c r="AA34" s="17">
        <f t="shared" si="4"/>
        <v>6.166666666666667</v>
      </c>
      <c r="AB34" s="17">
        <f t="shared" si="5"/>
        <v>4.916666666666667</v>
      </c>
      <c r="AC34" s="17">
        <f t="shared" si="6"/>
        <v>7</v>
      </c>
      <c r="AD34" s="17">
        <f t="shared" si="7"/>
        <v>5.416666666666667</v>
      </c>
      <c r="AE34" s="17">
        <f t="shared" si="8"/>
        <v>4.583333333333333</v>
      </c>
      <c r="AF34" s="17">
        <f t="shared" si="9"/>
        <v>4.833333333333333</v>
      </c>
      <c r="AG34" s="17">
        <f t="shared" si="10"/>
        <v>6.333333333333333</v>
      </c>
      <c r="AH34" s="17">
        <f t="shared" si="11"/>
        <v>6</v>
      </c>
      <c r="AI34" s="17">
        <f t="shared" si="12"/>
        <v>5.666666666666667</v>
      </c>
      <c r="AJ34" s="17">
        <f t="shared" si="13"/>
        <v>6.5</v>
      </c>
      <c r="AK34" s="17">
        <f t="shared" si="14"/>
        <v>6</v>
      </c>
      <c r="AL34" s="17">
        <f t="shared" si="15"/>
        <v>6.25</v>
      </c>
      <c r="AM34" s="17">
        <f t="shared" si="16"/>
        <v>4.833333333333333</v>
      </c>
      <c r="AN34" s="17">
        <f t="shared" si="17"/>
        <v>5.666666666666667</v>
      </c>
      <c r="AO34" s="17">
        <f t="shared" si="18"/>
        <v>6.25</v>
      </c>
      <c r="AP34" s="17">
        <f t="shared" si="19"/>
        <v>8</v>
      </c>
      <c r="AQ34" s="17">
        <f t="shared" si="20"/>
        <v>7.083333333333333</v>
      </c>
      <c r="AR34" s="17">
        <f t="shared" si="21"/>
        <v>6.75</v>
      </c>
      <c r="AS34" s="17">
        <f t="shared" si="22"/>
        <v>6.166666666666667</v>
      </c>
      <c r="AT34" s="12">
        <f>X34/('FDOH Population'!B34/10000)</f>
        <v>6.589089462429758</v>
      </c>
      <c r="AU34" s="12">
        <f>Y34/('FDOH Population'!C34/10000)</f>
        <v>7.7892649766322055</v>
      </c>
      <c r="AV34" s="12">
        <f>Z34/('FDOH Population'!D34/10000)</f>
        <v>8.4939030066089547</v>
      </c>
      <c r="AW34" s="12">
        <f>AA34/('FDOH Population'!E34/10000)</f>
        <v>8.4753527579256005</v>
      </c>
      <c r="AX34" s="12">
        <f>AB34/('FDOH Population'!F34/10000)</f>
        <v>6.6405546551413659</v>
      </c>
      <c r="AY34" s="12">
        <f>AC34/('FDOH Population'!G34/10000)</f>
        <v>9.1324200913242013</v>
      </c>
      <c r="AZ34" s="12">
        <f>AD34/('FDOH Population'!H34/10000)</f>
        <v>6.721264011250363</v>
      </c>
      <c r="BA34" s="12">
        <f>AE34/('FDOH Population'!I34/10000)</f>
        <v>5.6396374225831591</v>
      </c>
      <c r="BB34" s="12">
        <f>AF34/('FDOH Population'!J34/10000)</f>
        <v>5.7621999682085514</v>
      </c>
      <c r="BC34" s="12">
        <f>AG34/('FDOH Population'!K34/10000)</f>
        <v>7.4703153259416526</v>
      </c>
      <c r="BD34" s="12">
        <f>AH34/('FDOH Population'!L34/10000)</f>
        <v>7.050528789659225</v>
      </c>
      <c r="BE34" s="12">
        <f>AI34/('FDOH Population'!M34/10000)</f>
        <v>6.392900120336944</v>
      </c>
      <c r="BF34" s="12">
        <f>AJ34/('FDOH Population'!N34/10000)</f>
        <v>7.4609733700642797</v>
      </c>
      <c r="BG34" s="12">
        <f>AK34/('FDOH Population'!O34/10000)</f>
        <v>6.9388227130796807</v>
      </c>
      <c r="BH34" s="12">
        <f>AL34/('FDOH Population'!P34/10000)</f>
        <v>7.2405004633920296</v>
      </c>
      <c r="BI34" s="12">
        <f>AM34/('FDOH Population'!Q34/10000)</f>
        <v>5.5555555555555554</v>
      </c>
      <c r="BJ34" s="12">
        <f>AN34/('FDOH Population'!R34/10000)</f>
        <v>6.5518171657609745</v>
      </c>
      <c r="BK34" s="12">
        <f>AO34/('FDOH Population'!S34/10000)</f>
        <v>7.2505800464037122</v>
      </c>
      <c r="BL34" s="12">
        <f>AP34/('FDOH Population'!T34/10000)</f>
        <v>9.2474858397873074</v>
      </c>
      <c r="BM34" s="12">
        <f>AQ34/('FDOH Population'!U34/10000)</f>
        <v>8.4657981753714981</v>
      </c>
      <c r="BN34" s="12">
        <f>AR34/('FDOH Population'!V34/10000)</f>
        <v>7.8369905956112857</v>
      </c>
      <c r="BO34" s="12">
        <f>AS34/('FDOH Population'!W34/10000)</f>
        <v>7.0938302849035626</v>
      </c>
    </row>
    <row r="35" spans="1:67" x14ac:dyDescent="0.25">
      <c r="A35" t="s">
        <v>523</v>
      </c>
      <c r="B35" s="6">
        <v>2663</v>
      </c>
      <c r="C35" s="6">
        <v>2815</v>
      </c>
      <c r="D35" s="6">
        <v>3029</v>
      </c>
      <c r="E35" s="6">
        <v>3054</v>
      </c>
      <c r="F35" s="6">
        <v>3083</v>
      </c>
      <c r="G35" s="6">
        <v>3026</v>
      </c>
      <c r="H35" s="6">
        <v>3252</v>
      </c>
      <c r="I35" s="6">
        <v>3240</v>
      </c>
      <c r="J35" s="6">
        <v>3122</v>
      </c>
      <c r="K35" s="6">
        <v>3305</v>
      </c>
      <c r="L35" s="6">
        <v>3400</v>
      </c>
      <c r="M35" s="6">
        <v>3423</v>
      </c>
      <c r="N35" s="6">
        <v>3337</v>
      </c>
      <c r="O35" s="6">
        <v>3326</v>
      </c>
      <c r="P35" s="6">
        <v>3565</v>
      </c>
      <c r="Q35" s="6">
        <v>3722</v>
      </c>
      <c r="R35" s="6">
        <v>3985</v>
      </c>
      <c r="S35" s="6">
        <v>4106</v>
      </c>
      <c r="T35" s="6">
        <v>4367</v>
      </c>
      <c r="U35" s="6">
        <v>4377</v>
      </c>
      <c r="V35" s="10">
        <v>4579</v>
      </c>
      <c r="W35" s="10">
        <v>2506</v>
      </c>
      <c r="X35" s="17">
        <f t="shared" si="1"/>
        <v>221.91666666666666</v>
      </c>
      <c r="Y35" s="17">
        <f t="shared" si="2"/>
        <v>234.58333333333334</v>
      </c>
      <c r="Z35" s="17">
        <f t="shared" si="3"/>
        <v>252.41666666666666</v>
      </c>
      <c r="AA35" s="17">
        <f t="shared" si="4"/>
        <v>254.5</v>
      </c>
      <c r="AB35" s="17">
        <f t="shared" si="5"/>
        <v>256.91666666666669</v>
      </c>
      <c r="AC35" s="17">
        <f t="shared" si="6"/>
        <v>252.16666666666666</v>
      </c>
      <c r="AD35" s="17">
        <f t="shared" si="7"/>
        <v>271</v>
      </c>
      <c r="AE35" s="17">
        <f t="shared" si="8"/>
        <v>270</v>
      </c>
      <c r="AF35" s="17">
        <f t="shared" si="9"/>
        <v>260.16666666666669</v>
      </c>
      <c r="AG35" s="17">
        <f t="shared" si="10"/>
        <v>275.41666666666669</v>
      </c>
      <c r="AH35" s="17">
        <f t="shared" si="11"/>
        <v>283.33333333333331</v>
      </c>
      <c r="AI35" s="17">
        <f t="shared" si="12"/>
        <v>285.25</v>
      </c>
      <c r="AJ35" s="17">
        <f t="shared" si="13"/>
        <v>278.08333333333331</v>
      </c>
      <c r="AK35" s="17">
        <f t="shared" si="14"/>
        <v>277.16666666666669</v>
      </c>
      <c r="AL35" s="17">
        <f t="shared" si="15"/>
        <v>297.08333333333331</v>
      </c>
      <c r="AM35" s="17">
        <f t="shared" si="16"/>
        <v>310.16666666666669</v>
      </c>
      <c r="AN35" s="17">
        <f t="shared" si="17"/>
        <v>332.08333333333331</v>
      </c>
      <c r="AO35" s="17">
        <f t="shared" si="18"/>
        <v>342.16666666666669</v>
      </c>
      <c r="AP35" s="17">
        <f t="shared" si="19"/>
        <v>363.91666666666669</v>
      </c>
      <c r="AQ35" s="17">
        <f t="shared" si="20"/>
        <v>364.75</v>
      </c>
      <c r="AR35" s="17">
        <f t="shared" si="21"/>
        <v>381.58333333333331</v>
      </c>
      <c r="AS35" s="17">
        <f t="shared" si="22"/>
        <v>417.66666666666669</v>
      </c>
      <c r="AT35" s="12">
        <f>X35/('FDOH Population'!B35/10000)</f>
        <v>10.870168632522173</v>
      </c>
      <c r="AU35" s="12">
        <f>Y35/('FDOH Population'!C35/10000)</f>
        <v>11.022461544726527</v>
      </c>
      <c r="AV35" s="12">
        <f>Z35/('FDOH Population'!D35/10000)</f>
        <v>11.31887924784945</v>
      </c>
      <c r="AW35" s="12">
        <f>AA35/('FDOH Population'!E35/10000)</f>
        <v>10.951229377694776</v>
      </c>
      <c r="AX35" s="12">
        <f>AB35/('FDOH Population'!F35/10000)</f>
        <v>10.585160586808618</v>
      </c>
      <c r="AY35" s="12">
        <f>AC35/('FDOH Population'!G35/10000)</f>
        <v>9.9092514290804097</v>
      </c>
      <c r="AZ35" s="12">
        <f>AD35/('FDOH Population'!H35/10000)</f>
        <v>10.137131827601428</v>
      </c>
      <c r="BA35" s="12">
        <f>AE35/('FDOH Population'!I35/10000)</f>
        <v>9.6105588006022611</v>
      </c>
      <c r="BB35" s="12">
        <f>AF35/('FDOH Population'!J35/10000)</f>
        <v>8.9748233494891672</v>
      </c>
      <c r="BC35" s="12">
        <f>AG35/('FDOH Population'!K35/10000)</f>
        <v>9.4094241147739073</v>
      </c>
      <c r="BD35" s="12">
        <f>AH35/('FDOH Population'!L35/10000)</f>
        <v>9.5991507574859245</v>
      </c>
      <c r="BE35" s="12">
        <f>AI35/('FDOH Population'!M35/10000)</f>
        <v>9.592523716485017</v>
      </c>
      <c r="BF35" s="12">
        <f>AJ35/('FDOH Population'!N35/10000)</f>
        <v>9.3157436905866593</v>
      </c>
      <c r="BG35" s="12">
        <f>AK35/('FDOH Population'!O35/10000)</f>
        <v>9.2292289625747284</v>
      </c>
      <c r="BH35" s="12">
        <f>AL35/('FDOH Population'!P35/10000)</f>
        <v>9.748747566231323</v>
      </c>
      <c r="BI35" s="12">
        <f>AM35/('FDOH Population'!Q35/10000)</f>
        <v>9.9592425624098269</v>
      </c>
      <c r="BJ35" s="12">
        <f>AN35/('FDOH Population'!R35/10000)</f>
        <v>10.430866780162873</v>
      </c>
      <c r="BK35" s="12">
        <f>AO35/('FDOH Population'!S35/10000)</f>
        <v>10.499549434824544</v>
      </c>
      <c r="BL35" s="12">
        <f>AP35/('FDOH Population'!T35/10000)</f>
        <v>10.908838382324435</v>
      </c>
      <c r="BM35" s="12">
        <f>AQ35/('FDOH Population'!U35/10000)</f>
        <v>10.654114430592717</v>
      </c>
      <c r="BN35" s="12">
        <f>AR35/('FDOH Population'!V35/10000)</f>
        <v>10.762863490505458</v>
      </c>
      <c r="BO35" s="12">
        <f>AS35/('FDOH Population'!W35/10000)</f>
        <v>11.512279918375823</v>
      </c>
    </row>
    <row r="36" spans="1:67" x14ac:dyDescent="0.25">
      <c r="A36" t="s">
        <v>524</v>
      </c>
      <c r="B36" s="5">
        <v>5017</v>
      </c>
      <c r="C36" s="5">
        <v>5012</v>
      </c>
      <c r="D36" s="5">
        <v>5295</v>
      </c>
      <c r="E36" s="5">
        <v>5454</v>
      </c>
      <c r="F36" s="5">
        <v>5361</v>
      </c>
      <c r="G36" s="5">
        <v>5512</v>
      </c>
      <c r="H36" s="5">
        <v>5736</v>
      </c>
      <c r="I36" s="5">
        <v>5954</v>
      </c>
      <c r="J36" s="5">
        <v>5813</v>
      </c>
      <c r="K36" s="5">
        <v>5675</v>
      </c>
      <c r="L36" s="5">
        <v>5734</v>
      </c>
      <c r="M36" s="5">
        <v>5965</v>
      </c>
      <c r="N36" s="5">
        <v>6012</v>
      </c>
      <c r="O36" s="5">
        <v>5946</v>
      </c>
      <c r="P36" s="5">
        <v>6216</v>
      </c>
      <c r="Q36" s="5">
        <v>6489</v>
      </c>
      <c r="R36" s="5">
        <v>6832</v>
      </c>
      <c r="S36" s="5">
        <v>6943</v>
      </c>
      <c r="T36" s="5">
        <v>7505</v>
      </c>
      <c r="U36" s="5">
        <v>7355</v>
      </c>
      <c r="V36" s="8">
        <v>7535</v>
      </c>
      <c r="W36" s="8">
        <v>4377</v>
      </c>
      <c r="X36" s="17">
        <f t="shared" si="1"/>
        <v>418.08333333333331</v>
      </c>
      <c r="Y36" s="17">
        <f t="shared" si="2"/>
        <v>417.66666666666669</v>
      </c>
      <c r="Z36" s="17">
        <f t="shared" si="3"/>
        <v>441.25</v>
      </c>
      <c r="AA36" s="17">
        <f t="shared" si="4"/>
        <v>454.5</v>
      </c>
      <c r="AB36" s="17">
        <f t="shared" si="5"/>
        <v>446.75</v>
      </c>
      <c r="AC36" s="17">
        <f t="shared" si="6"/>
        <v>459.33333333333331</v>
      </c>
      <c r="AD36" s="17">
        <f t="shared" si="7"/>
        <v>478</v>
      </c>
      <c r="AE36" s="17">
        <f t="shared" si="8"/>
        <v>496.16666666666669</v>
      </c>
      <c r="AF36" s="17">
        <f t="shared" si="9"/>
        <v>484.41666666666669</v>
      </c>
      <c r="AG36" s="17">
        <f t="shared" si="10"/>
        <v>472.91666666666669</v>
      </c>
      <c r="AH36" s="17">
        <f t="shared" si="11"/>
        <v>477.83333333333331</v>
      </c>
      <c r="AI36" s="17">
        <f t="shared" si="12"/>
        <v>497.08333333333331</v>
      </c>
      <c r="AJ36" s="17">
        <f t="shared" si="13"/>
        <v>501</v>
      </c>
      <c r="AK36" s="17">
        <f t="shared" si="14"/>
        <v>495.5</v>
      </c>
      <c r="AL36" s="17">
        <f t="shared" si="15"/>
        <v>518</v>
      </c>
      <c r="AM36" s="17">
        <f t="shared" si="16"/>
        <v>540.75</v>
      </c>
      <c r="AN36" s="17">
        <f t="shared" si="17"/>
        <v>569.33333333333337</v>
      </c>
      <c r="AO36" s="17">
        <f t="shared" si="18"/>
        <v>578.58333333333337</v>
      </c>
      <c r="AP36" s="17">
        <f t="shared" si="19"/>
        <v>625.41666666666663</v>
      </c>
      <c r="AQ36" s="17">
        <f t="shared" si="20"/>
        <v>612.91666666666663</v>
      </c>
      <c r="AR36" s="17">
        <f t="shared" si="21"/>
        <v>627.91666666666663</v>
      </c>
      <c r="AS36" s="17">
        <f t="shared" si="22"/>
        <v>729.5</v>
      </c>
      <c r="AT36" s="12">
        <f>X36/('FDOH Population'!B36/10000)</f>
        <v>9.7083283021087787</v>
      </c>
      <c r="AU36" s="12">
        <f>Y36/('FDOH Population'!C36/10000)</f>
        <v>9.4037087987343639</v>
      </c>
      <c r="AV36" s="12">
        <f>Z36/('FDOH Population'!D36/10000)</f>
        <v>9.5669764235010479</v>
      </c>
      <c r="AW36" s="12">
        <f>AA36/('FDOH Population'!E36/10000)</f>
        <v>9.4917477137313959</v>
      </c>
      <c r="AX36" s="12">
        <f>AB36/('FDOH Population'!F36/10000)</f>
        <v>8.9645291590499117</v>
      </c>
      <c r="AY36" s="12">
        <f>AC36/('FDOH Population'!G36/10000)</f>
        <v>8.7746612235749293</v>
      </c>
      <c r="AZ36" s="12">
        <f>AD36/('FDOH Population'!H36/10000)</f>
        <v>8.6384969738152328</v>
      </c>
      <c r="BA36" s="12">
        <f>AE36/('FDOH Population'!I36/10000)</f>
        <v>8.5427998000462573</v>
      </c>
      <c r="BB36" s="12">
        <f>AF36/('FDOH Population'!J36/10000)</f>
        <v>8.0594265204351458</v>
      </c>
      <c r="BC36" s="12">
        <f>AG36/('FDOH Population'!K36/10000)</f>
        <v>7.7596777880966687</v>
      </c>
      <c r="BD36" s="12">
        <f>AH36/('FDOH Population'!L36/10000)</f>
        <v>7.788022363875311</v>
      </c>
      <c r="BE36" s="12">
        <f>AI36/('FDOH Population'!M36/10000)</f>
        <v>8.0169688250792817</v>
      </c>
      <c r="BF36" s="12">
        <f>AJ36/('FDOH Population'!N36/10000)</f>
        <v>7.973187174149686</v>
      </c>
      <c r="BG36" s="12">
        <f>AK36/('FDOH Population'!O36/10000)</f>
        <v>7.7436636358805897</v>
      </c>
      <c r="BH36" s="12">
        <f>AL36/('FDOH Population'!P36/10000)</f>
        <v>8.027634900685138</v>
      </c>
      <c r="BI36" s="12">
        <f>AM36/('FDOH Population'!Q36/10000)</f>
        <v>8.2372887552439877</v>
      </c>
      <c r="BJ36" s="12">
        <f>AN36/('FDOH Population'!R36/10000)</f>
        <v>8.5064378494649375</v>
      </c>
      <c r="BK36" s="12">
        <f>AO36/('FDOH Population'!S36/10000)</f>
        <v>8.4530740554058035</v>
      </c>
      <c r="BL36" s="12">
        <f>AP36/('FDOH Population'!T36/10000)</f>
        <v>8.9238534304933488</v>
      </c>
      <c r="BM36" s="12">
        <f>AQ36/('FDOH Population'!U36/10000)</f>
        <v>8.5002997930341682</v>
      </c>
      <c r="BN36" s="12">
        <f>AR36/('FDOH Population'!V36/10000)</f>
        <v>8.5473866663036731</v>
      </c>
      <c r="BO36" s="12">
        <f>AS36/('FDOH Population'!W36/10000)</f>
        <v>9.7062576422641982</v>
      </c>
    </row>
    <row r="37" spans="1:67" x14ac:dyDescent="0.25">
      <c r="A37" t="s">
        <v>525</v>
      </c>
      <c r="B37" s="5">
        <v>1489</v>
      </c>
      <c r="C37" s="5">
        <v>1554</v>
      </c>
      <c r="D37" s="5">
        <v>1485</v>
      </c>
      <c r="E37" s="5">
        <v>1618</v>
      </c>
      <c r="F37" s="5">
        <v>1559</v>
      </c>
      <c r="G37" s="5">
        <v>1434</v>
      </c>
      <c r="H37" s="5">
        <v>1535</v>
      </c>
      <c r="I37" s="5">
        <v>1485</v>
      </c>
      <c r="J37" s="5">
        <v>1511</v>
      </c>
      <c r="K37" s="5">
        <v>1573</v>
      </c>
      <c r="L37" s="5">
        <v>1578</v>
      </c>
      <c r="M37" s="5">
        <v>1651</v>
      </c>
      <c r="N37" s="5">
        <v>1619</v>
      </c>
      <c r="O37" s="5">
        <v>1797</v>
      </c>
      <c r="P37" s="5">
        <v>1781</v>
      </c>
      <c r="Q37" s="5">
        <v>1750</v>
      </c>
      <c r="R37" s="5">
        <v>1760</v>
      </c>
      <c r="S37" s="5">
        <v>1801</v>
      </c>
      <c r="T37" s="5">
        <v>2010</v>
      </c>
      <c r="U37" s="5">
        <v>1938</v>
      </c>
      <c r="V37" s="8">
        <v>2045</v>
      </c>
      <c r="W37" s="8">
        <v>1156</v>
      </c>
      <c r="X37" s="17">
        <f t="shared" si="1"/>
        <v>124.08333333333333</v>
      </c>
      <c r="Y37" s="17">
        <f t="shared" si="2"/>
        <v>129.5</v>
      </c>
      <c r="Z37" s="17">
        <f t="shared" si="3"/>
        <v>123.75</v>
      </c>
      <c r="AA37" s="17">
        <f t="shared" si="4"/>
        <v>134.83333333333334</v>
      </c>
      <c r="AB37" s="17">
        <f t="shared" si="5"/>
        <v>129.91666666666666</v>
      </c>
      <c r="AC37" s="17">
        <f t="shared" si="6"/>
        <v>119.5</v>
      </c>
      <c r="AD37" s="17">
        <f t="shared" si="7"/>
        <v>127.91666666666667</v>
      </c>
      <c r="AE37" s="17">
        <f t="shared" si="8"/>
        <v>123.75</v>
      </c>
      <c r="AF37" s="17">
        <f t="shared" si="9"/>
        <v>125.91666666666667</v>
      </c>
      <c r="AG37" s="17">
        <f t="shared" si="10"/>
        <v>131.08333333333334</v>
      </c>
      <c r="AH37" s="17">
        <f t="shared" si="11"/>
        <v>131.5</v>
      </c>
      <c r="AI37" s="17">
        <f t="shared" si="12"/>
        <v>137.58333333333334</v>
      </c>
      <c r="AJ37" s="17">
        <f t="shared" si="13"/>
        <v>134.91666666666666</v>
      </c>
      <c r="AK37" s="17">
        <f t="shared" si="14"/>
        <v>149.75</v>
      </c>
      <c r="AL37" s="17">
        <f t="shared" si="15"/>
        <v>148.41666666666666</v>
      </c>
      <c r="AM37" s="17">
        <f t="shared" si="16"/>
        <v>145.83333333333334</v>
      </c>
      <c r="AN37" s="17">
        <f t="shared" si="17"/>
        <v>146.66666666666666</v>
      </c>
      <c r="AO37" s="17">
        <f t="shared" si="18"/>
        <v>150.08333333333334</v>
      </c>
      <c r="AP37" s="17">
        <f t="shared" si="19"/>
        <v>167.5</v>
      </c>
      <c r="AQ37" s="17">
        <f t="shared" si="20"/>
        <v>161.5</v>
      </c>
      <c r="AR37" s="17">
        <f t="shared" si="21"/>
        <v>170.41666666666666</v>
      </c>
      <c r="AS37" s="17">
        <f t="shared" si="22"/>
        <v>192.66666666666666</v>
      </c>
      <c r="AT37" s="12">
        <f>X37/('FDOH Population'!B37/10000)</f>
        <v>5.2431497491457426</v>
      </c>
      <c r="AU37" s="12">
        <f>Y37/('FDOH Population'!C37/10000)</f>
        <v>5.3816839891784518</v>
      </c>
      <c r="AV37" s="12">
        <f>Z37/('FDOH Population'!D37/10000)</f>
        <v>5.0763815962194796</v>
      </c>
      <c r="AW37" s="12">
        <f>AA37/('FDOH Population'!E37/10000)</f>
        <v>5.4411282034726369</v>
      </c>
      <c r="AX37" s="12">
        <f>AB37/('FDOH Population'!F37/10000)</f>
        <v>5.112293376776349</v>
      </c>
      <c r="AY37" s="12">
        <f>AC37/('FDOH Population'!G37/10000)</f>
        <v>4.5971440002462067</v>
      </c>
      <c r="AZ37" s="12">
        <f>AD37/('FDOH Population'!H37/10000)</f>
        <v>4.8274265759424964</v>
      </c>
      <c r="BA37" s="12">
        <f>AE37/('FDOH Population'!I37/10000)</f>
        <v>4.612649282104039</v>
      </c>
      <c r="BB37" s="12">
        <f>AF37/('FDOH Population'!J37/10000)</f>
        <v>4.6413875383505783</v>
      </c>
      <c r="BC37" s="12">
        <f>AG37/('FDOH Population'!K37/10000)</f>
        <v>4.7920383314323605</v>
      </c>
      <c r="BD37" s="12">
        <f>AH37/('FDOH Population'!L37/10000)</f>
        <v>4.7900745284599635</v>
      </c>
      <c r="BE37" s="12">
        <f>AI37/('FDOH Population'!M37/10000)</f>
        <v>4.9897123072719847</v>
      </c>
      <c r="BF37" s="12">
        <f>AJ37/('FDOH Population'!N37/10000)</f>
        <v>4.8773110742375545</v>
      </c>
      <c r="BG37" s="12">
        <f>AK37/('FDOH Population'!O37/10000)</f>
        <v>5.3901030868463486</v>
      </c>
      <c r="BH37" s="12">
        <f>AL37/('FDOH Population'!P37/10000)</f>
        <v>5.3213294180778199</v>
      </c>
      <c r="BI37" s="12">
        <f>AM37/('FDOH Population'!Q37/10000)</f>
        <v>5.1693966989118865</v>
      </c>
      <c r="BJ37" s="12">
        <f>AN37/('FDOH Population'!R37/10000)</f>
        <v>5.1419950239511794</v>
      </c>
      <c r="BK37" s="12">
        <f>AO37/('FDOH Population'!S37/10000)</f>
        <v>5.2022854237797311</v>
      </c>
      <c r="BL37" s="12">
        <f>AP37/('FDOH Population'!T37/10000)</f>
        <v>5.7386793842653976</v>
      </c>
      <c r="BM37" s="12">
        <f>AQ37/('FDOH Population'!U37/10000)</f>
        <v>5.5646864652353534</v>
      </c>
      <c r="BN37" s="12">
        <f>AR37/('FDOH Population'!V37/10000)</f>
        <v>5.7434075791635344</v>
      </c>
      <c r="BO37" s="12">
        <f>AS37/('FDOH Population'!W37/10000)</f>
        <v>6.4467628996602624</v>
      </c>
    </row>
    <row r="38" spans="1:67" x14ac:dyDescent="0.25">
      <c r="A38" t="s">
        <v>526</v>
      </c>
      <c r="B38" s="5">
        <v>427</v>
      </c>
      <c r="C38" s="5">
        <v>433</v>
      </c>
      <c r="D38" s="5">
        <v>462</v>
      </c>
      <c r="E38" s="5">
        <v>414</v>
      </c>
      <c r="F38" s="5">
        <v>450</v>
      </c>
      <c r="G38" s="5">
        <v>470</v>
      </c>
      <c r="H38" s="5">
        <v>473</v>
      </c>
      <c r="I38" s="5">
        <v>458</v>
      </c>
      <c r="J38" s="5">
        <v>457</v>
      </c>
      <c r="K38" s="5">
        <v>486</v>
      </c>
      <c r="L38" s="5">
        <v>477</v>
      </c>
      <c r="M38" s="5">
        <v>513</v>
      </c>
      <c r="N38" s="5">
        <v>522</v>
      </c>
      <c r="O38" s="5">
        <v>498</v>
      </c>
      <c r="P38" s="5">
        <v>495</v>
      </c>
      <c r="Q38" s="5">
        <v>532</v>
      </c>
      <c r="R38" s="5">
        <v>554</v>
      </c>
      <c r="S38" s="5">
        <v>562</v>
      </c>
      <c r="T38" s="5">
        <v>561</v>
      </c>
      <c r="U38" s="5">
        <v>549</v>
      </c>
      <c r="V38" s="8">
        <v>553</v>
      </c>
      <c r="W38" s="8">
        <v>327</v>
      </c>
      <c r="X38" s="17">
        <f t="shared" si="1"/>
        <v>35.583333333333336</v>
      </c>
      <c r="Y38" s="17">
        <f t="shared" si="2"/>
        <v>36.083333333333336</v>
      </c>
      <c r="Z38" s="17">
        <f t="shared" si="3"/>
        <v>38.5</v>
      </c>
      <c r="AA38" s="17">
        <f t="shared" si="4"/>
        <v>34.5</v>
      </c>
      <c r="AB38" s="17">
        <f t="shared" si="5"/>
        <v>37.5</v>
      </c>
      <c r="AC38" s="17">
        <f t="shared" si="6"/>
        <v>39.166666666666664</v>
      </c>
      <c r="AD38" s="17">
        <f t="shared" si="7"/>
        <v>39.416666666666664</v>
      </c>
      <c r="AE38" s="17">
        <f t="shared" si="8"/>
        <v>38.166666666666664</v>
      </c>
      <c r="AF38" s="17">
        <f t="shared" si="9"/>
        <v>38.083333333333336</v>
      </c>
      <c r="AG38" s="17">
        <f t="shared" si="10"/>
        <v>40.5</v>
      </c>
      <c r="AH38" s="17">
        <f t="shared" si="11"/>
        <v>39.75</v>
      </c>
      <c r="AI38" s="17">
        <f t="shared" si="12"/>
        <v>42.75</v>
      </c>
      <c r="AJ38" s="17">
        <f t="shared" si="13"/>
        <v>43.5</v>
      </c>
      <c r="AK38" s="17">
        <f t="shared" si="14"/>
        <v>41.5</v>
      </c>
      <c r="AL38" s="17">
        <f t="shared" si="15"/>
        <v>41.25</v>
      </c>
      <c r="AM38" s="17">
        <f t="shared" si="16"/>
        <v>44.333333333333336</v>
      </c>
      <c r="AN38" s="17">
        <f t="shared" si="17"/>
        <v>46.166666666666664</v>
      </c>
      <c r="AO38" s="17">
        <f t="shared" si="18"/>
        <v>46.833333333333336</v>
      </c>
      <c r="AP38" s="17">
        <f t="shared" si="19"/>
        <v>46.75</v>
      </c>
      <c r="AQ38" s="17">
        <f t="shared" si="20"/>
        <v>45.75</v>
      </c>
      <c r="AR38" s="17">
        <f t="shared" si="21"/>
        <v>46.083333333333336</v>
      </c>
      <c r="AS38" s="17">
        <f t="shared" si="22"/>
        <v>54.5</v>
      </c>
      <c r="AT38" s="12">
        <f>X38/('FDOH Population'!B38/10000)</f>
        <v>10.540399103448957</v>
      </c>
      <c r="AU38" s="12">
        <f>Y38/('FDOH Population'!C38/10000)</f>
        <v>10.420878338050406</v>
      </c>
      <c r="AV38" s="12">
        <f>Z38/('FDOH Population'!D38/10000)</f>
        <v>10.903426791277258</v>
      </c>
      <c r="AW38" s="12">
        <f>AA38/('FDOH Population'!E38/10000)</f>
        <v>9.5525528851478558</v>
      </c>
      <c r="AX38" s="12">
        <f>AB38/('FDOH Population'!F38/10000)</f>
        <v>10.220490038429043</v>
      </c>
      <c r="AY38" s="12">
        <f>AC38/('FDOH Population'!G38/10000)</f>
        <v>10.463138585383662</v>
      </c>
      <c r="AZ38" s="12">
        <f>AD38/('FDOH Population'!H38/10000)</f>
        <v>10.317958920126346</v>
      </c>
      <c r="BA38" s="12">
        <f>AE38/('FDOH Population'!I38/10000)</f>
        <v>9.7543106385878815</v>
      </c>
      <c r="BB38" s="12">
        <f>AF38/('FDOH Population'!J38/10000)</f>
        <v>9.5044381774771853</v>
      </c>
      <c r="BC38" s="12">
        <f>AG38/('FDOH Population'!K38/10000)</f>
        <v>9.9815157116451019</v>
      </c>
      <c r="BD38" s="12">
        <f>AH38/('FDOH Population'!L38/10000)</f>
        <v>9.76250706093278</v>
      </c>
      <c r="BE38" s="12">
        <f>AI38/('FDOH Population'!M38/10000)</f>
        <v>10.480766873421755</v>
      </c>
      <c r="BF38" s="12">
        <f>AJ38/('FDOH Population'!N38/10000)</f>
        <v>10.695055688048582</v>
      </c>
      <c r="BG38" s="12">
        <f>AK38/('FDOH Population'!O38/10000)</f>
        <v>10.302368303460602</v>
      </c>
      <c r="BH38" s="12">
        <f>AL38/('FDOH Population'!P38/10000)</f>
        <v>10.223048327137546</v>
      </c>
      <c r="BI38" s="12">
        <f>AM38/('FDOH Population'!Q38/10000)</f>
        <v>10.952180966262341</v>
      </c>
      <c r="BJ38" s="12">
        <f>AN38/('FDOH Population'!R38/10000)</f>
        <v>11.411292648161421</v>
      </c>
      <c r="BK38" s="12">
        <f>AO38/('FDOH Population'!S38/10000)</f>
        <v>11.535587904463986</v>
      </c>
      <c r="BL38" s="12">
        <f>AP38/('FDOH Population'!T38/10000)</f>
        <v>11.449353448275863</v>
      </c>
      <c r="BM38" s="12">
        <f>AQ38/('FDOH Population'!U38/10000)</f>
        <v>11.010830324909747</v>
      </c>
      <c r="BN38" s="12">
        <f>AR38/('FDOH Population'!V38/10000)</f>
        <v>11.143621737518339</v>
      </c>
      <c r="BO38" s="12">
        <f>AS38/('FDOH Population'!W38/10000)</f>
        <v>13.061713600958656</v>
      </c>
    </row>
    <row r="39" spans="1:67" x14ac:dyDescent="0.25">
      <c r="A39" t="s">
        <v>527</v>
      </c>
      <c r="B39" s="6">
        <v>61</v>
      </c>
      <c r="C39" s="6">
        <v>66</v>
      </c>
      <c r="D39" s="6">
        <v>52</v>
      </c>
      <c r="E39" s="6">
        <v>61</v>
      </c>
      <c r="F39" s="6">
        <v>47</v>
      </c>
      <c r="G39" s="6">
        <v>64</v>
      </c>
      <c r="H39" s="6">
        <v>66</v>
      </c>
      <c r="I39" s="6">
        <v>57</v>
      </c>
      <c r="J39" s="6">
        <v>51</v>
      </c>
      <c r="K39" s="6">
        <v>52</v>
      </c>
      <c r="L39" s="6">
        <v>72</v>
      </c>
      <c r="M39" s="6">
        <v>71</v>
      </c>
      <c r="N39" s="6">
        <v>71</v>
      </c>
      <c r="O39" s="6">
        <v>60</v>
      </c>
      <c r="P39" s="6">
        <v>51</v>
      </c>
      <c r="Q39" s="6">
        <v>79</v>
      </c>
      <c r="R39" s="6">
        <v>57</v>
      </c>
      <c r="S39" s="6">
        <v>59</v>
      </c>
      <c r="T39" s="6">
        <v>73</v>
      </c>
      <c r="U39" s="6">
        <v>93</v>
      </c>
      <c r="V39" s="10">
        <v>70</v>
      </c>
      <c r="W39" s="10">
        <v>46</v>
      </c>
      <c r="X39" s="17">
        <f t="shared" si="1"/>
        <v>5.083333333333333</v>
      </c>
      <c r="Y39" s="17">
        <f t="shared" si="2"/>
        <v>5.5</v>
      </c>
      <c r="Z39" s="17">
        <f t="shared" si="3"/>
        <v>4.333333333333333</v>
      </c>
      <c r="AA39" s="17">
        <f t="shared" si="4"/>
        <v>5.083333333333333</v>
      </c>
      <c r="AB39" s="17">
        <f t="shared" si="5"/>
        <v>3.9166666666666665</v>
      </c>
      <c r="AC39" s="17">
        <f t="shared" si="6"/>
        <v>5.333333333333333</v>
      </c>
      <c r="AD39" s="17">
        <f t="shared" si="7"/>
        <v>5.5</v>
      </c>
      <c r="AE39" s="17">
        <f t="shared" si="8"/>
        <v>4.75</v>
      </c>
      <c r="AF39" s="17">
        <f t="shared" si="9"/>
        <v>4.25</v>
      </c>
      <c r="AG39" s="17">
        <f t="shared" si="10"/>
        <v>4.333333333333333</v>
      </c>
      <c r="AH39" s="17">
        <f t="shared" si="11"/>
        <v>6</v>
      </c>
      <c r="AI39" s="17">
        <f t="shared" si="12"/>
        <v>5.916666666666667</v>
      </c>
      <c r="AJ39" s="17">
        <f t="shared" si="13"/>
        <v>5.916666666666667</v>
      </c>
      <c r="AK39" s="17">
        <f t="shared" si="14"/>
        <v>5</v>
      </c>
      <c r="AL39" s="17">
        <f t="shared" si="15"/>
        <v>4.25</v>
      </c>
      <c r="AM39" s="17">
        <f t="shared" si="16"/>
        <v>6.583333333333333</v>
      </c>
      <c r="AN39" s="17">
        <f t="shared" si="17"/>
        <v>4.75</v>
      </c>
      <c r="AO39" s="17">
        <f t="shared" si="18"/>
        <v>4.916666666666667</v>
      </c>
      <c r="AP39" s="17">
        <f t="shared" si="19"/>
        <v>6.083333333333333</v>
      </c>
      <c r="AQ39" s="17">
        <f t="shared" si="20"/>
        <v>7.75</v>
      </c>
      <c r="AR39" s="17">
        <f t="shared" si="21"/>
        <v>5.833333333333333</v>
      </c>
      <c r="AS39" s="17">
        <f t="shared" si="22"/>
        <v>7.666666666666667</v>
      </c>
      <c r="AT39" s="12">
        <f>X39/('FDOH Population'!B39/10000)</f>
        <v>7.2963016123630444</v>
      </c>
      <c r="AU39" s="12">
        <f>Y39/('FDOH Population'!C39/10000)</f>
        <v>7.8069552874378987</v>
      </c>
      <c r="AV39" s="12">
        <f>Z39/('FDOH Population'!D39/10000)</f>
        <v>6.1075875029363393</v>
      </c>
      <c r="AW39" s="12">
        <f>AA39/('FDOH Population'!E39/10000)</f>
        <v>7.0377036319165622</v>
      </c>
      <c r="AX39" s="12">
        <f>AB39/('FDOH Population'!F39/10000)</f>
        <v>5.365296803652968</v>
      </c>
      <c r="AY39" s="12">
        <f>AC39/('FDOH Population'!G39/10000)</f>
        <v>7.0780800707808007</v>
      </c>
      <c r="AZ39" s="12">
        <f>AD39/('FDOH Population'!H39/10000)</f>
        <v>7.0350473266820153</v>
      </c>
      <c r="BA39" s="12">
        <f>AE39/('FDOH Population'!I39/10000)</f>
        <v>5.9508895013781009</v>
      </c>
      <c r="BB39" s="12">
        <f>AF39/('FDOH Population'!J39/10000)</f>
        <v>5.2553480895264002</v>
      </c>
      <c r="BC39" s="12">
        <f>AG39/('FDOH Population'!K39/10000)</f>
        <v>5.2240305404862362</v>
      </c>
      <c r="BD39" s="12">
        <f>AH39/('FDOH Population'!L39/10000)</f>
        <v>7.1916576770945699</v>
      </c>
      <c r="BE39" s="12">
        <f>AI39/('FDOH Population'!M39/10000)</f>
        <v>7.106253503082713</v>
      </c>
      <c r="BF39" s="12">
        <f>AJ39/('FDOH Population'!N39/10000)</f>
        <v>7.0386232056467604</v>
      </c>
      <c r="BG39" s="12">
        <f>AK39/('FDOH Population'!O39/10000)</f>
        <v>5.871301080319399</v>
      </c>
      <c r="BH39" s="12">
        <f>AL39/('FDOH Population'!P39/10000)</f>
        <v>4.991778247592201</v>
      </c>
      <c r="BI39" s="12">
        <f>AM39/('FDOH Population'!Q39/10000)</f>
        <v>7.5731431419916406</v>
      </c>
      <c r="BJ39" s="12">
        <f>AN39/('FDOH Population'!R39/10000)</f>
        <v>5.4591426272842201</v>
      </c>
      <c r="BK39" s="12">
        <f>AO39/('FDOH Population'!S39/10000)</f>
        <v>5.6164800852943424</v>
      </c>
      <c r="BL39" s="12">
        <f>AP39/('FDOH Population'!T39/10000)</f>
        <v>6.8823773428366701</v>
      </c>
      <c r="BM39" s="12">
        <f>AQ39/('FDOH Population'!U39/10000)</f>
        <v>8.8258740462361924</v>
      </c>
      <c r="BN39" s="12">
        <f>AR39/('FDOH Population'!V39/10000)</f>
        <v>6.363404967092106</v>
      </c>
      <c r="BO39" s="12">
        <f>AS39/('FDOH Population'!W39/10000)</f>
        <v>8.239297868529464</v>
      </c>
    </row>
    <row r="40" spans="1:67" x14ac:dyDescent="0.25">
      <c r="A40" t="s">
        <v>528</v>
      </c>
      <c r="B40" s="6">
        <v>204</v>
      </c>
      <c r="C40" s="6">
        <v>202</v>
      </c>
      <c r="D40" s="6">
        <v>196</v>
      </c>
      <c r="E40" s="6">
        <v>207</v>
      </c>
      <c r="F40" s="6">
        <v>204</v>
      </c>
      <c r="G40" s="6">
        <v>220</v>
      </c>
      <c r="H40" s="6">
        <v>221</v>
      </c>
      <c r="I40" s="6">
        <v>218</v>
      </c>
      <c r="J40" s="6">
        <v>217</v>
      </c>
      <c r="K40" s="6">
        <v>226</v>
      </c>
      <c r="L40" s="6">
        <v>206</v>
      </c>
      <c r="M40" s="6">
        <v>201</v>
      </c>
      <c r="N40" s="6">
        <v>214</v>
      </c>
      <c r="O40" s="6">
        <v>219</v>
      </c>
      <c r="P40" s="6">
        <v>229</v>
      </c>
      <c r="Q40" s="6">
        <v>242</v>
      </c>
      <c r="R40" s="6">
        <v>234</v>
      </c>
      <c r="S40" s="6">
        <v>230</v>
      </c>
      <c r="T40" s="6">
        <v>198</v>
      </c>
      <c r="U40" s="6">
        <v>245</v>
      </c>
      <c r="V40" s="10">
        <v>247</v>
      </c>
      <c r="W40" s="10">
        <v>143</v>
      </c>
      <c r="X40" s="17">
        <f t="shared" si="1"/>
        <v>17</v>
      </c>
      <c r="Y40" s="17">
        <f t="shared" si="2"/>
        <v>16.833333333333332</v>
      </c>
      <c r="Z40" s="17">
        <f t="shared" si="3"/>
        <v>16.333333333333332</v>
      </c>
      <c r="AA40" s="17">
        <f t="shared" si="4"/>
        <v>17.25</v>
      </c>
      <c r="AB40" s="17">
        <f t="shared" si="5"/>
        <v>17</v>
      </c>
      <c r="AC40" s="17">
        <f t="shared" si="6"/>
        <v>18.333333333333332</v>
      </c>
      <c r="AD40" s="17">
        <f t="shared" si="7"/>
        <v>18.416666666666668</v>
      </c>
      <c r="AE40" s="17">
        <f t="shared" si="8"/>
        <v>18.166666666666668</v>
      </c>
      <c r="AF40" s="17">
        <f t="shared" si="9"/>
        <v>18.083333333333332</v>
      </c>
      <c r="AG40" s="17">
        <f t="shared" si="10"/>
        <v>18.833333333333332</v>
      </c>
      <c r="AH40" s="17">
        <f t="shared" si="11"/>
        <v>17.166666666666668</v>
      </c>
      <c r="AI40" s="17">
        <f t="shared" si="12"/>
        <v>16.75</v>
      </c>
      <c r="AJ40" s="17">
        <f t="shared" si="13"/>
        <v>17.833333333333332</v>
      </c>
      <c r="AK40" s="17">
        <f t="shared" si="14"/>
        <v>18.25</v>
      </c>
      <c r="AL40" s="17">
        <f t="shared" si="15"/>
        <v>19.083333333333332</v>
      </c>
      <c r="AM40" s="17">
        <f t="shared" si="16"/>
        <v>20.166666666666668</v>
      </c>
      <c r="AN40" s="17">
        <f t="shared" si="17"/>
        <v>19.5</v>
      </c>
      <c r="AO40" s="17">
        <f t="shared" si="18"/>
        <v>19.166666666666668</v>
      </c>
      <c r="AP40" s="17">
        <f t="shared" si="19"/>
        <v>16.5</v>
      </c>
      <c r="AQ40" s="17">
        <f t="shared" si="20"/>
        <v>20.416666666666668</v>
      </c>
      <c r="AR40" s="17">
        <f t="shared" si="21"/>
        <v>20.583333333333332</v>
      </c>
      <c r="AS40" s="17">
        <f t="shared" si="22"/>
        <v>23.833333333333332</v>
      </c>
      <c r="AT40" s="12">
        <f>X40/('FDOH Population'!B40/10000)</f>
        <v>9.1417509141750912</v>
      </c>
      <c r="AU40" s="12">
        <f>Y40/('FDOH Population'!C40/10000)</f>
        <v>8.9658233466489126</v>
      </c>
      <c r="AV40" s="12">
        <f>Z40/('FDOH Population'!D40/10000)</f>
        <v>8.6879432624113466</v>
      </c>
      <c r="AW40" s="12">
        <f>AA40/('FDOH Population'!E40/10000)</f>
        <v>9.1990187713310583</v>
      </c>
      <c r="AX40" s="12">
        <f>AB40/('FDOH Population'!F40/10000)</f>
        <v>8.9828269484808452</v>
      </c>
      <c r="AY40" s="12">
        <f>AC40/('FDOH Population'!G40/10000)</f>
        <v>9.5970964420946085</v>
      </c>
      <c r="AZ40" s="12">
        <f>AD40/('FDOH Population'!H40/10000)</f>
        <v>9.6599353090305105</v>
      </c>
      <c r="BA40" s="12">
        <f>AE40/('FDOH Population'!I40/10000)</f>
        <v>9.483538664996173</v>
      </c>
      <c r="BB40" s="12">
        <f>AF40/('FDOH Population'!J40/10000)</f>
        <v>9.4032204946873961</v>
      </c>
      <c r="BC40" s="12">
        <f>AG40/('FDOH Population'!K40/10000)</f>
        <v>9.7380213719407092</v>
      </c>
      <c r="BD40" s="12">
        <f>AH40/('FDOH Population'!L40/10000)</f>
        <v>8.8620446371724064</v>
      </c>
      <c r="BE40" s="12">
        <f>AI40/('FDOH Population'!M40/10000)</f>
        <v>8.7212329480370716</v>
      </c>
      <c r="BF40" s="12">
        <f>AJ40/('FDOH Population'!N40/10000)</f>
        <v>9.2472560712125134</v>
      </c>
      <c r="BG40" s="12">
        <f>AK40/('FDOH Population'!O40/10000)</f>
        <v>9.4775654341503941</v>
      </c>
      <c r="BH40" s="12">
        <f>AL40/('FDOH Population'!P40/10000)</f>
        <v>9.8367697594501706</v>
      </c>
      <c r="BI40" s="12">
        <f>AM40/('FDOH Population'!Q40/10000)</f>
        <v>10.468033566917553</v>
      </c>
      <c r="BJ40" s="12">
        <f>AN40/('FDOH Population'!R40/10000)</f>
        <v>10.15625</v>
      </c>
      <c r="BK40" s="12">
        <f>AO40/('FDOH Population'!S40/10000)</f>
        <v>9.9556756008033798</v>
      </c>
      <c r="BL40" s="12">
        <f>AP40/('FDOH Population'!T40/10000)</f>
        <v>8.5514381964239448</v>
      </c>
      <c r="BM40" s="12">
        <f>AQ40/('FDOH Population'!U40/10000)</f>
        <v>10.513216615173361</v>
      </c>
      <c r="BN40" s="12">
        <f>AR40/('FDOH Population'!V40/10000)</f>
        <v>10.537722486731855</v>
      </c>
      <c r="BO40" s="12">
        <f>AS40/('FDOH Population'!W40/10000)</f>
        <v>12.194082032915494</v>
      </c>
    </row>
    <row r="41" spans="1:67" x14ac:dyDescent="0.25">
      <c r="A41" t="s">
        <v>529</v>
      </c>
      <c r="B41" s="6">
        <v>3284</v>
      </c>
      <c r="C41" s="6">
        <v>3355</v>
      </c>
      <c r="D41" s="6">
        <v>3322</v>
      </c>
      <c r="E41" s="6">
        <v>3329</v>
      </c>
      <c r="F41" s="6">
        <v>3367</v>
      </c>
      <c r="G41" s="6">
        <v>3265</v>
      </c>
      <c r="H41" s="6">
        <v>3335</v>
      </c>
      <c r="I41" s="6">
        <v>3316</v>
      </c>
      <c r="J41" s="6">
        <v>3425</v>
      </c>
      <c r="K41" s="6">
        <v>3375</v>
      </c>
      <c r="L41" s="6">
        <v>3229</v>
      </c>
      <c r="M41" s="6">
        <v>3361</v>
      </c>
      <c r="N41" s="6">
        <v>3452</v>
      </c>
      <c r="O41" s="6">
        <v>3368</v>
      </c>
      <c r="P41" s="6">
        <v>3498</v>
      </c>
      <c r="Q41" s="6">
        <v>3668</v>
      </c>
      <c r="R41" s="6">
        <v>3848</v>
      </c>
      <c r="S41" s="6">
        <v>4047</v>
      </c>
      <c r="T41" s="6">
        <v>4037</v>
      </c>
      <c r="U41" s="6">
        <v>4180</v>
      </c>
      <c r="V41" s="10">
        <v>4364</v>
      </c>
      <c r="W41" s="10">
        <v>2469</v>
      </c>
      <c r="X41" s="17">
        <f t="shared" si="1"/>
        <v>273.66666666666669</v>
      </c>
      <c r="Y41" s="17">
        <f t="shared" si="2"/>
        <v>279.58333333333331</v>
      </c>
      <c r="Z41" s="17">
        <f t="shared" si="3"/>
        <v>276.83333333333331</v>
      </c>
      <c r="AA41" s="17">
        <f t="shared" si="4"/>
        <v>277.41666666666669</v>
      </c>
      <c r="AB41" s="17">
        <f t="shared" si="5"/>
        <v>280.58333333333331</v>
      </c>
      <c r="AC41" s="17">
        <f t="shared" si="6"/>
        <v>272.08333333333331</v>
      </c>
      <c r="AD41" s="17">
        <f t="shared" si="7"/>
        <v>277.91666666666669</v>
      </c>
      <c r="AE41" s="17">
        <f t="shared" si="8"/>
        <v>276.33333333333331</v>
      </c>
      <c r="AF41" s="17">
        <f t="shared" si="9"/>
        <v>285.41666666666669</v>
      </c>
      <c r="AG41" s="17">
        <f t="shared" si="10"/>
        <v>281.25</v>
      </c>
      <c r="AH41" s="17">
        <f t="shared" si="11"/>
        <v>269.08333333333331</v>
      </c>
      <c r="AI41" s="17">
        <f t="shared" si="12"/>
        <v>280.08333333333331</v>
      </c>
      <c r="AJ41" s="17">
        <f t="shared" si="13"/>
        <v>287.66666666666669</v>
      </c>
      <c r="AK41" s="17">
        <f t="shared" si="14"/>
        <v>280.66666666666669</v>
      </c>
      <c r="AL41" s="17">
        <f t="shared" si="15"/>
        <v>291.5</v>
      </c>
      <c r="AM41" s="17">
        <f t="shared" si="16"/>
        <v>305.66666666666669</v>
      </c>
      <c r="AN41" s="17">
        <f t="shared" si="17"/>
        <v>320.66666666666669</v>
      </c>
      <c r="AO41" s="17">
        <f t="shared" si="18"/>
        <v>337.25</v>
      </c>
      <c r="AP41" s="17">
        <f t="shared" si="19"/>
        <v>336.41666666666669</v>
      </c>
      <c r="AQ41" s="17">
        <f t="shared" si="20"/>
        <v>348.33333333333331</v>
      </c>
      <c r="AR41" s="17">
        <f t="shared" si="21"/>
        <v>363.66666666666669</v>
      </c>
      <c r="AS41" s="17">
        <f t="shared" si="22"/>
        <v>411.5</v>
      </c>
      <c r="AT41" s="12">
        <f>X41/('FDOH Population'!B41/10000)</f>
        <v>10.564689744272743</v>
      </c>
      <c r="AU41" s="12">
        <f>Y41/('FDOH Population'!C41/10000)</f>
        <v>10.522479528994371</v>
      </c>
      <c r="AV41" s="12">
        <f>Z41/('FDOH Population'!D41/10000)</f>
        <v>10.153618563822308</v>
      </c>
      <c r="AW41" s="12">
        <f>AA41/('FDOH Population'!E41/10000)</f>
        <v>9.9129069681572073</v>
      </c>
      <c r="AX41" s="12">
        <f>AB41/('FDOH Population'!F41/10000)</f>
        <v>9.7557215988836692</v>
      </c>
      <c r="AY41" s="12">
        <f>AC41/('FDOH Population'!G41/10000)</f>
        <v>9.1802190881076076</v>
      </c>
      <c r="AZ41" s="12">
        <f>AD41/('FDOH Population'!H41/10000)</f>
        <v>9.079069301475192</v>
      </c>
      <c r="BA41" s="12">
        <f>AE41/('FDOH Population'!I41/10000)</f>
        <v>8.7977348751124911</v>
      </c>
      <c r="BB41" s="12">
        <f>AF41/('FDOH Population'!J41/10000)</f>
        <v>8.9565243769135581</v>
      </c>
      <c r="BC41" s="12">
        <f>AG41/('FDOH Population'!K41/10000)</f>
        <v>8.7817900800899267</v>
      </c>
      <c r="BD41" s="12">
        <f>AH41/('FDOH Population'!L41/10000)</f>
        <v>8.3730853925055566</v>
      </c>
      <c r="BE41" s="12">
        <f>AI41/('FDOH Population'!M41/10000)</f>
        <v>8.6595143870063467</v>
      </c>
      <c r="BF41" s="12">
        <f>AJ41/('FDOH Population'!N41/10000)</f>
        <v>8.7980067366429324</v>
      </c>
      <c r="BG41" s="12">
        <f>AK41/('FDOH Population'!O41/10000)</f>
        <v>8.473135029771699</v>
      </c>
      <c r="BH41" s="12">
        <f>AL41/('FDOH Population'!P41/10000)</f>
        <v>8.7034670552125242</v>
      </c>
      <c r="BI41" s="12">
        <f>AM41/('FDOH Population'!Q41/10000)</f>
        <v>8.9433225467305686</v>
      </c>
      <c r="BJ41" s="12">
        <f>AN41/('FDOH Population'!R41/10000)</f>
        <v>9.1197714179538156</v>
      </c>
      <c r="BK41" s="12">
        <f>AO41/('FDOH Population'!S41/10000)</f>
        <v>9.3814501816482423</v>
      </c>
      <c r="BL41" s="12">
        <f>AP41/('FDOH Population'!T41/10000)</f>
        <v>9.163420768301874</v>
      </c>
      <c r="BM41" s="12">
        <f>AQ41/('FDOH Population'!U41/10000)</f>
        <v>9.1409037510945019</v>
      </c>
      <c r="BN41" s="12">
        <f>AR41/('FDOH Population'!V41/10000)</f>
        <v>9.35527492589096</v>
      </c>
      <c r="BO41" s="12">
        <f>AS41/('FDOH Population'!W41/10000)</f>
        <v>10.355223159462888</v>
      </c>
    </row>
    <row r="42" spans="1:67" x14ac:dyDescent="0.25">
      <c r="A42" t="s">
        <v>530</v>
      </c>
      <c r="B42" s="5">
        <v>3273</v>
      </c>
      <c r="C42" s="5">
        <v>3365</v>
      </c>
      <c r="D42" s="5">
        <v>3544</v>
      </c>
      <c r="E42" s="5">
        <v>3697</v>
      </c>
      <c r="F42" s="5">
        <v>3687</v>
      </c>
      <c r="G42" s="5">
        <v>3832</v>
      </c>
      <c r="H42" s="5">
        <v>3897</v>
      </c>
      <c r="I42" s="5">
        <v>3990</v>
      </c>
      <c r="J42" s="5">
        <v>3923</v>
      </c>
      <c r="K42" s="5">
        <v>4147</v>
      </c>
      <c r="L42" s="5">
        <v>4077</v>
      </c>
      <c r="M42" s="5">
        <v>4292</v>
      </c>
      <c r="N42" s="5">
        <v>4423</v>
      </c>
      <c r="O42" s="5">
        <v>4427</v>
      </c>
      <c r="P42" s="5">
        <v>4716</v>
      </c>
      <c r="Q42" s="5">
        <v>4621</v>
      </c>
      <c r="R42" s="5">
        <v>4801</v>
      </c>
      <c r="S42" s="5">
        <v>5095</v>
      </c>
      <c r="T42" s="5">
        <v>5112</v>
      </c>
      <c r="U42" s="5">
        <v>5300</v>
      </c>
      <c r="V42" s="8">
        <v>5350</v>
      </c>
      <c r="W42" s="8">
        <v>2967</v>
      </c>
      <c r="X42" s="17">
        <f t="shared" si="1"/>
        <v>272.75</v>
      </c>
      <c r="Y42" s="17">
        <f t="shared" si="2"/>
        <v>280.41666666666669</v>
      </c>
      <c r="Z42" s="17">
        <f t="shared" si="3"/>
        <v>295.33333333333331</v>
      </c>
      <c r="AA42" s="17">
        <f t="shared" si="4"/>
        <v>308.08333333333331</v>
      </c>
      <c r="AB42" s="17">
        <f t="shared" si="5"/>
        <v>307.25</v>
      </c>
      <c r="AC42" s="17">
        <f t="shared" si="6"/>
        <v>319.33333333333331</v>
      </c>
      <c r="AD42" s="17">
        <f t="shared" si="7"/>
        <v>324.75</v>
      </c>
      <c r="AE42" s="17">
        <f t="shared" si="8"/>
        <v>332.5</v>
      </c>
      <c r="AF42" s="17">
        <f t="shared" si="9"/>
        <v>326.91666666666669</v>
      </c>
      <c r="AG42" s="17">
        <f t="shared" si="10"/>
        <v>345.58333333333331</v>
      </c>
      <c r="AH42" s="17">
        <f t="shared" si="11"/>
        <v>339.75</v>
      </c>
      <c r="AI42" s="17">
        <f t="shared" si="12"/>
        <v>357.66666666666669</v>
      </c>
      <c r="AJ42" s="17">
        <f t="shared" si="13"/>
        <v>368.58333333333331</v>
      </c>
      <c r="AK42" s="17">
        <f t="shared" si="14"/>
        <v>368.91666666666669</v>
      </c>
      <c r="AL42" s="17">
        <f t="shared" si="15"/>
        <v>393</v>
      </c>
      <c r="AM42" s="17">
        <f t="shared" si="16"/>
        <v>385.08333333333331</v>
      </c>
      <c r="AN42" s="17">
        <f t="shared" si="17"/>
        <v>400.08333333333331</v>
      </c>
      <c r="AO42" s="17">
        <f t="shared" si="18"/>
        <v>424.58333333333331</v>
      </c>
      <c r="AP42" s="17">
        <f t="shared" si="19"/>
        <v>426</v>
      </c>
      <c r="AQ42" s="17">
        <f t="shared" si="20"/>
        <v>441.66666666666669</v>
      </c>
      <c r="AR42" s="17">
        <f t="shared" si="21"/>
        <v>445.83333333333331</v>
      </c>
      <c r="AS42" s="17">
        <f t="shared" si="22"/>
        <v>494.5</v>
      </c>
      <c r="AT42" s="12">
        <f>X42/('FDOH Population'!B42/10000)</f>
        <v>10.770628072738761</v>
      </c>
      <c r="AU42" s="12">
        <f>Y42/('FDOH Population'!C42/10000)</f>
        <v>10.768399722997717</v>
      </c>
      <c r="AV42" s="12">
        <f>Z42/('FDOH Population'!D42/10000)</f>
        <v>11.141837095275282</v>
      </c>
      <c r="AW42" s="12">
        <f>AA42/('FDOH Population'!E42/10000)</f>
        <v>11.3274676843923</v>
      </c>
      <c r="AX42" s="12">
        <f>AB42/('FDOH Population'!F42/10000)</f>
        <v>10.947799750579012</v>
      </c>
      <c r="AY42" s="12">
        <f>AC42/('FDOH Population'!G42/10000)</f>
        <v>10.962804280757647</v>
      </c>
      <c r="AZ42" s="12">
        <f>AD42/('FDOH Population'!H42/10000)</f>
        <v>10.70358565999677</v>
      </c>
      <c r="BA42" s="12">
        <f>AE42/('FDOH Population'!I42/10000)</f>
        <v>10.543372103347243</v>
      </c>
      <c r="BB42" s="12">
        <f>AF42/('FDOH Population'!J42/10000)</f>
        <v>10.075405019467645</v>
      </c>
      <c r="BC42" s="12">
        <f>AG42/('FDOH Population'!K42/10000)</f>
        <v>10.498787335632079</v>
      </c>
      <c r="BD42" s="12">
        <f>AH42/('FDOH Population'!L42/10000)</f>
        <v>10.270866713020345</v>
      </c>
      <c r="BE42" s="12">
        <f>AI42/('FDOH Population'!M42/10000)</f>
        <v>10.795398524259967</v>
      </c>
      <c r="BF42" s="12">
        <f>AJ42/('FDOH Population'!N42/10000)</f>
        <v>11.103278818568958</v>
      </c>
      <c r="BG42" s="12">
        <f>AK42/('FDOH Population'!O42/10000)</f>
        <v>11.06376044896825</v>
      </c>
      <c r="BH42" s="12">
        <f>AL42/('FDOH Population'!P42/10000)</f>
        <v>11.712079534854611</v>
      </c>
      <c r="BI42" s="12">
        <f>AM42/('FDOH Population'!Q42/10000)</f>
        <v>11.383938029595774</v>
      </c>
      <c r="BJ42" s="12">
        <f>AN42/('FDOH Population'!R42/10000)</f>
        <v>11.688431836551851</v>
      </c>
      <c r="BK42" s="12">
        <f>AO42/('FDOH Population'!S42/10000)</f>
        <v>12.237382646022358</v>
      </c>
      <c r="BL42" s="12">
        <f>AP42/('FDOH Population'!T42/10000)</f>
        <v>12.099969608057558</v>
      </c>
      <c r="BM42" s="12">
        <f>AQ42/('FDOH Population'!U42/10000)</f>
        <v>12.429935035999907</v>
      </c>
      <c r="BN42" s="12">
        <f>AR42/('FDOH Population'!V42/10000)</f>
        <v>12.382436289472198</v>
      </c>
      <c r="BO42" s="12">
        <f>AS42/('FDOH Population'!W42/10000)</f>
        <v>13.550432545152125</v>
      </c>
    </row>
    <row r="43" spans="1:67" x14ac:dyDescent="0.25">
      <c r="A43" t="s">
        <v>531</v>
      </c>
      <c r="B43" s="5">
        <v>1531</v>
      </c>
      <c r="C43" s="5">
        <v>1560</v>
      </c>
      <c r="D43" s="5">
        <v>1587</v>
      </c>
      <c r="E43" s="5">
        <v>1594</v>
      </c>
      <c r="F43" s="5">
        <v>1742</v>
      </c>
      <c r="G43" s="5">
        <v>1718</v>
      </c>
      <c r="H43" s="5">
        <v>1656</v>
      </c>
      <c r="I43" s="5">
        <v>1644</v>
      </c>
      <c r="J43" s="5">
        <v>1672</v>
      </c>
      <c r="K43" s="5">
        <v>1695</v>
      </c>
      <c r="L43" s="5">
        <v>1699</v>
      </c>
      <c r="M43" s="5">
        <v>1673</v>
      </c>
      <c r="N43" s="5">
        <v>1674</v>
      </c>
      <c r="O43" s="5">
        <v>1703</v>
      </c>
      <c r="P43" s="5">
        <v>1877</v>
      </c>
      <c r="Q43" s="5">
        <v>1851</v>
      </c>
      <c r="R43" s="5">
        <v>1869</v>
      </c>
      <c r="S43" s="5">
        <v>1988</v>
      </c>
      <c r="T43" s="5">
        <v>1992</v>
      </c>
      <c r="U43" s="5">
        <v>1942</v>
      </c>
      <c r="V43" s="8">
        <v>1964</v>
      </c>
      <c r="W43" s="8">
        <v>1161</v>
      </c>
      <c r="X43" s="17">
        <f t="shared" si="1"/>
        <v>127.58333333333333</v>
      </c>
      <c r="Y43" s="17">
        <f t="shared" si="2"/>
        <v>130</v>
      </c>
      <c r="Z43" s="17">
        <f t="shared" si="3"/>
        <v>132.25</v>
      </c>
      <c r="AA43" s="17">
        <f t="shared" si="4"/>
        <v>132.83333333333334</v>
      </c>
      <c r="AB43" s="17">
        <f t="shared" si="5"/>
        <v>145.16666666666666</v>
      </c>
      <c r="AC43" s="17">
        <f t="shared" si="6"/>
        <v>143.16666666666666</v>
      </c>
      <c r="AD43" s="17">
        <f t="shared" si="7"/>
        <v>138</v>
      </c>
      <c r="AE43" s="17">
        <f t="shared" si="8"/>
        <v>137</v>
      </c>
      <c r="AF43" s="17">
        <f t="shared" si="9"/>
        <v>139.33333333333334</v>
      </c>
      <c r="AG43" s="17">
        <f t="shared" si="10"/>
        <v>141.25</v>
      </c>
      <c r="AH43" s="17">
        <f t="shared" si="11"/>
        <v>141.58333333333334</v>
      </c>
      <c r="AI43" s="17">
        <f t="shared" si="12"/>
        <v>139.41666666666666</v>
      </c>
      <c r="AJ43" s="17">
        <f t="shared" si="13"/>
        <v>139.5</v>
      </c>
      <c r="AK43" s="17">
        <f t="shared" si="14"/>
        <v>141.91666666666666</v>
      </c>
      <c r="AL43" s="17">
        <f t="shared" si="15"/>
        <v>156.41666666666666</v>
      </c>
      <c r="AM43" s="17">
        <f t="shared" si="16"/>
        <v>154.25</v>
      </c>
      <c r="AN43" s="17">
        <f t="shared" si="17"/>
        <v>155.75</v>
      </c>
      <c r="AO43" s="17">
        <f t="shared" si="18"/>
        <v>165.66666666666666</v>
      </c>
      <c r="AP43" s="17">
        <f t="shared" si="19"/>
        <v>166</v>
      </c>
      <c r="AQ43" s="17">
        <f t="shared" si="20"/>
        <v>161.83333333333334</v>
      </c>
      <c r="AR43" s="17">
        <f t="shared" si="21"/>
        <v>163.66666666666666</v>
      </c>
      <c r="AS43" s="17">
        <f t="shared" si="22"/>
        <v>193.5</v>
      </c>
      <c r="AT43" s="12">
        <f>X43/('FDOH Population'!B43/10000)</f>
        <v>10.21058753227906</v>
      </c>
      <c r="AU43" s="12">
        <f>Y43/('FDOH Population'!C43/10000)</f>
        <v>10.201679353370478</v>
      </c>
      <c r="AV43" s="12">
        <f>Z43/('FDOH Population'!D43/10000)</f>
        <v>10.187182252349407</v>
      </c>
      <c r="AW43" s="12">
        <f>AA43/('FDOH Population'!E43/10000)</f>
        <v>10.018730122814295</v>
      </c>
      <c r="AX43" s="12">
        <f>AB43/('FDOH Population'!F43/10000)</f>
        <v>10.683996575233243</v>
      </c>
      <c r="AY43" s="12">
        <f>AC43/('FDOH Population'!G43/10000)</f>
        <v>10.308437077732096</v>
      </c>
      <c r="AZ43" s="12">
        <f>AD43/('FDOH Population'!H43/10000)</f>
        <v>9.7816148170200101</v>
      </c>
      <c r="BA43" s="12">
        <f>AE43/('FDOH Population'!I43/10000)</f>
        <v>9.5952486009847373</v>
      </c>
      <c r="BB43" s="12">
        <f>AF43/('FDOH Population'!J43/10000)</f>
        <v>9.654471544715447</v>
      </c>
      <c r="BC43" s="12">
        <f>AG43/('FDOH Population'!K43/10000)</f>
        <v>9.7345986588652043</v>
      </c>
      <c r="BD43" s="12">
        <f>AH43/('FDOH Population'!L43/10000)</f>
        <v>9.7079279316342468</v>
      </c>
      <c r="BE43" s="12">
        <f>AI43/('FDOH Population'!M43/10000)</f>
        <v>9.5207852456852002</v>
      </c>
      <c r="BF43" s="12">
        <f>AJ43/('FDOH Population'!N43/10000)</f>
        <v>9.5041491231655968</v>
      </c>
      <c r="BG43" s="12">
        <f>AK43/('FDOH Population'!O43/10000)</f>
        <v>9.6262330961538023</v>
      </c>
      <c r="BH43" s="12">
        <f>AL43/('FDOH Population'!P43/10000)</f>
        <v>10.555214399629302</v>
      </c>
      <c r="BI43" s="12">
        <f>AM43/('FDOH Population'!Q43/10000)</f>
        <v>10.359301544660847</v>
      </c>
      <c r="BJ43" s="12">
        <f>AN43/('FDOH Population'!R43/10000)</f>
        <v>10.360471226826137</v>
      </c>
      <c r="BK43" s="12">
        <f>AO43/('FDOH Population'!S43/10000)</f>
        <v>10.965420315371665</v>
      </c>
      <c r="BL43" s="12">
        <f>AP43/('FDOH Population'!T43/10000)</f>
        <v>10.897179206081415</v>
      </c>
      <c r="BM43" s="12">
        <f>AQ43/('FDOH Population'!U43/10000)</f>
        <v>10.393586161865922</v>
      </c>
      <c r="BN43" s="12">
        <f>AR43/('FDOH Population'!V43/10000)</f>
        <v>10.35825643751925</v>
      </c>
      <c r="BO43" s="12">
        <f>AS43/('FDOH Population'!W43/10000)</f>
        <v>12.131509322767112</v>
      </c>
    </row>
    <row r="44" spans="1:67" x14ac:dyDescent="0.25">
      <c r="A44" t="s">
        <v>532</v>
      </c>
      <c r="B44" s="5">
        <v>19133</v>
      </c>
      <c r="C44" s="5">
        <v>18466</v>
      </c>
      <c r="D44" s="5">
        <v>19042</v>
      </c>
      <c r="E44" s="5">
        <v>18184</v>
      </c>
      <c r="F44" s="5">
        <v>18369</v>
      </c>
      <c r="G44" s="5">
        <v>18353</v>
      </c>
      <c r="H44" s="5">
        <v>18364</v>
      </c>
      <c r="I44" s="5">
        <v>18210</v>
      </c>
      <c r="J44" s="5">
        <v>17949</v>
      </c>
      <c r="K44" s="5">
        <v>17989</v>
      </c>
      <c r="L44" s="5">
        <v>17814</v>
      </c>
      <c r="M44" s="5">
        <v>18018</v>
      </c>
      <c r="N44" s="5">
        <v>17992</v>
      </c>
      <c r="O44" s="5">
        <v>18580</v>
      </c>
      <c r="P44" s="5">
        <v>18440</v>
      </c>
      <c r="Q44" s="5">
        <v>18846</v>
      </c>
      <c r="R44" s="5">
        <v>19395</v>
      </c>
      <c r="S44" s="5">
        <v>20136</v>
      </c>
      <c r="T44" s="5">
        <v>20575</v>
      </c>
      <c r="U44" s="5">
        <v>20011</v>
      </c>
      <c r="V44" s="8">
        <v>19922</v>
      </c>
      <c r="W44" s="8">
        <v>12208</v>
      </c>
      <c r="X44" s="17">
        <f t="shared" si="1"/>
        <v>1594.4166666666667</v>
      </c>
      <c r="Y44" s="17">
        <f t="shared" si="2"/>
        <v>1538.8333333333333</v>
      </c>
      <c r="Z44" s="17">
        <f t="shared" si="3"/>
        <v>1586.8333333333333</v>
      </c>
      <c r="AA44" s="17">
        <f t="shared" si="4"/>
        <v>1515.3333333333333</v>
      </c>
      <c r="AB44" s="17">
        <f t="shared" si="5"/>
        <v>1530.75</v>
      </c>
      <c r="AC44" s="17">
        <f t="shared" si="6"/>
        <v>1529.4166666666667</v>
      </c>
      <c r="AD44" s="17">
        <f t="shared" si="7"/>
        <v>1530.3333333333333</v>
      </c>
      <c r="AE44" s="17">
        <f t="shared" si="8"/>
        <v>1517.5</v>
      </c>
      <c r="AF44" s="17">
        <f t="shared" si="9"/>
        <v>1495.75</v>
      </c>
      <c r="AG44" s="17">
        <f t="shared" si="10"/>
        <v>1499.0833333333333</v>
      </c>
      <c r="AH44" s="17">
        <f t="shared" si="11"/>
        <v>1484.5</v>
      </c>
      <c r="AI44" s="17">
        <f t="shared" si="12"/>
        <v>1501.5</v>
      </c>
      <c r="AJ44" s="17">
        <f t="shared" si="13"/>
        <v>1499.3333333333333</v>
      </c>
      <c r="AK44" s="17">
        <f t="shared" si="14"/>
        <v>1548.3333333333333</v>
      </c>
      <c r="AL44" s="17">
        <f t="shared" si="15"/>
        <v>1536.6666666666667</v>
      </c>
      <c r="AM44" s="17">
        <f t="shared" si="16"/>
        <v>1570.5</v>
      </c>
      <c r="AN44" s="17">
        <f t="shared" si="17"/>
        <v>1616.25</v>
      </c>
      <c r="AO44" s="17">
        <f t="shared" si="18"/>
        <v>1678</v>
      </c>
      <c r="AP44" s="17">
        <f t="shared" si="19"/>
        <v>1714.5833333333333</v>
      </c>
      <c r="AQ44" s="17">
        <f t="shared" si="20"/>
        <v>1667.5833333333333</v>
      </c>
      <c r="AR44" s="17">
        <f t="shared" si="21"/>
        <v>1660.1666666666667</v>
      </c>
      <c r="AS44" s="17">
        <f t="shared" si="22"/>
        <v>2034.6666666666667</v>
      </c>
      <c r="AT44" s="12">
        <f>X44/('FDOH Population'!B44/10000)</f>
        <v>7.184228506303783</v>
      </c>
      <c r="AU44" s="12">
        <f>Y44/('FDOH Population'!C44/10000)</f>
        <v>6.8002650284163133</v>
      </c>
      <c r="AV44" s="12">
        <f>Z44/('FDOH Population'!D44/10000)</f>
        <v>6.9356574086822107</v>
      </c>
      <c r="AW44" s="12">
        <f>AA44/('FDOH Population'!E44/10000)</f>
        <v>6.5434579310783585</v>
      </c>
      <c r="AX44" s="12">
        <f>AB44/('FDOH Population'!F44/10000)</f>
        <v>6.5307569534482788</v>
      </c>
      <c r="AY44" s="12">
        <f>AC44/('FDOH Population'!G44/10000)</f>
        <v>6.4481770065870974</v>
      </c>
      <c r="AZ44" s="12">
        <f>AD44/('FDOH Population'!H44/10000)</f>
        <v>6.3717295616469345</v>
      </c>
      <c r="BA44" s="12">
        <f>AE44/('FDOH Population'!I44/10000)</f>
        <v>6.2524798756673263</v>
      </c>
      <c r="BB44" s="12">
        <f>AF44/('FDOH Population'!J44/10000)</f>
        <v>6.0906113577126098</v>
      </c>
      <c r="BC44" s="12">
        <f>AG44/('FDOH Population'!K44/10000)</f>
        <v>6.0558918181868364</v>
      </c>
      <c r="BD44" s="12">
        <f>AH44/('FDOH Population'!L44/10000)</f>
        <v>5.9777737151913977</v>
      </c>
      <c r="BE44" s="12">
        <f>AI44/('FDOH Population'!M44/10000)</f>
        <v>6.0087520084198562</v>
      </c>
      <c r="BF44" s="12">
        <f>AJ44/('FDOH Population'!N44/10000)</f>
        <v>5.9397110088938518</v>
      </c>
      <c r="BG44" s="12">
        <f>AK44/('FDOH Population'!O44/10000)</f>
        <v>6.0488552167111438</v>
      </c>
      <c r="BH44" s="12">
        <f>AL44/('FDOH Population'!P44/10000)</f>
        <v>5.9336647175672121</v>
      </c>
      <c r="BI44" s="12">
        <f>AM44/('FDOH Population'!Q44/10000)</f>
        <v>5.9878664208229058</v>
      </c>
      <c r="BJ44" s="12">
        <f>AN44/('FDOH Population'!R44/10000)</f>
        <v>6.0637609386870759</v>
      </c>
      <c r="BK44" s="12">
        <f>AO44/('FDOH Population'!S44/10000)</f>
        <v>6.1869871216277597</v>
      </c>
      <c r="BL44" s="12">
        <f>AP44/('FDOH Population'!T44/10000)</f>
        <v>6.224100029924081</v>
      </c>
      <c r="BM44" s="12">
        <f>AQ44/('FDOH Population'!U44/10000)</f>
        <v>5.9468194872380078</v>
      </c>
      <c r="BN44" s="12">
        <f>AR44/('FDOH Population'!V44/10000)</f>
        <v>5.8652770417476301</v>
      </c>
      <c r="BO44" s="12">
        <f>AS44/('FDOH Population'!W44/10000)</f>
        <v>7.0852784767487025</v>
      </c>
    </row>
    <row r="45" spans="1:67" x14ac:dyDescent="0.25">
      <c r="A45" t="s">
        <v>533</v>
      </c>
      <c r="B45" s="6">
        <v>714</v>
      </c>
      <c r="C45" s="6">
        <v>660</v>
      </c>
      <c r="D45" s="6">
        <v>723</v>
      </c>
      <c r="E45" s="6">
        <v>733</v>
      </c>
      <c r="F45" s="6">
        <v>723</v>
      </c>
      <c r="G45" s="6">
        <v>699</v>
      </c>
      <c r="H45" s="6">
        <v>723</v>
      </c>
      <c r="I45" s="6">
        <v>695</v>
      </c>
      <c r="J45" s="6">
        <v>658</v>
      </c>
      <c r="K45" s="6">
        <v>647</v>
      </c>
      <c r="L45" s="6">
        <v>624</v>
      </c>
      <c r="M45" s="6">
        <v>676</v>
      </c>
      <c r="N45" s="6">
        <v>628</v>
      </c>
      <c r="O45" s="6">
        <v>622</v>
      </c>
      <c r="P45" s="6">
        <v>664</v>
      </c>
      <c r="Q45" s="6">
        <v>691</v>
      </c>
      <c r="R45" s="6">
        <v>781</v>
      </c>
      <c r="S45" s="6">
        <v>744</v>
      </c>
      <c r="T45" s="6">
        <v>753</v>
      </c>
      <c r="U45" s="6">
        <v>707</v>
      </c>
      <c r="V45" s="10">
        <v>660</v>
      </c>
      <c r="W45" s="10">
        <v>394</v>
      </c>
      <c r="X45" s="17">
        <f t="shared" si="1"/>
        <v>59.5</v>
      </c>
      <c r="Y45" s="17">
        <f t="shared" si="2"/>
        <v>55</v>
      </c>
      <c r="Z45" s="17">
        <f t="shared" si="3"/>
        <v>60.25</v>
      </c>
      <c r="AA45" s="17">
        <f t="shared" si="4"/>
        <v>61.083333333333336</v>
      </c>
      <c r="AB45" s="17">
        <f t="shared" si="5"/>
        <v>60.25</v>
      </c>
      <c r="AC45" s="17">
        <f t="shared" si="6"/>
        <v>58.25</v>
      </c>
      <c r="AD45" s="17">
        <f t="shared" si="7"/>
        <v>60.25</v>
      </c>
      <c r="AE45" s="17">
        <f t="shared" si="8"/>
        <v>57.916666666666664</v>
      </c>
      <c r="AF45" s="17">
        <f t="shared" si="9"/>
        <v>54.833333333333336</v>
      </c>
      <c r="AG45" s="17">
        <f t="shared" si="10"/>
        <v>53.916666666666664</v>
      </c>
      <c r="AH45" s="17">
        <f t="shared" si="11"/>
        <v>52</v>
      </c>
      <c r="AI45" s="17">
        <f t="shared" si="12"/>
        <v>56.333333333333336</v>
      </c>
      <c r="AJ45" s="17">
        <f t="shared" si="13"/>
        <v>52.333333333333336</v>
      </c>
      <c r="AK45" s="17">
        <f t="shared" si="14"/>
        <v>51.833333333333336</v>
      </c>
      <c r="AL45" s="17">
        <f t="shared" si="15"/>
        <v>55.333333333333336</v>
      </c>
      <c r="AM45" s="17">
        <f t="shared" si="16"/>
        <v>57.583333333333336</v>
      </c>
      <c r="AN45" s="17">
        <f t="shared" si="17"/>
        <v>65.083333333333329</v>
      </c>
      <c r="AO45" s="17">
        <f t="shared" si="18"/>
        <v>62</v>
      </c>
      <c r="AP45" s="17">
        <f t="shared" si="19"/>
        <v>62.75</v>
      </c>
      <c r="AQ45" s="17">
        <f t="shared" si="20"/>
        <v>58.916666666666664</v>
      </c>
      <c r="AR45" s="17">
        <f t="shared" si="21"/>
        <v>55</v>
      </c>
      <c r="AS45" s="17">
        <f t="shared" si="22"/>
        <v>65.666666666666671</v>
      </c>
      <c r="AT45" s="12">
        <f>X45/('FDOH Population'!B45/10000)</f>
        <v>7.4491392801251957</v>
      </c>
      <c r="AU45" s="12">
        <f>Y45/('FDOH Population'!C45/10000)</f>
        <v>6.8990604734009855</v>
      </c>
      <c r="AV45" s="12">
        <f>Z45/('FDOH Population'!D45/10000)</f>
        <v>7.5759480937531434</v>
      </c>
      <c r="AW45" s="12">
        <f>AA45/('FDOH Population'!E45/10000)</f>
        <v>7.6868222907359636</v>
      </c>
      <c r="AX45" s="12">
        <f>AB45/('FDOH Population'!F45/10000)</f>
        <v>7.611551872252261</v>
      </c>
      <c r="AY45" s="12">
        <f>AC45/('FDOH Population'!G45/10000)</f>
        <v>7.4333550272450015</v>
      </c>
      <c r="AZ45" s="12">
        <f>AD45/('FDOH Population'!H45/10000)</f>
        <v>7.801170499274912</v>
      </c>
      <c r="BA45" s="12">
        <f>AE45/('FDOH Population'!I45/10000)</f>
        <v>7.6437464255862038</v>
      </c>
      <c r="BB45" s="12">
        <f>AF45/('FDOH Population'!J45/10000)</f>
        <v>7.325077592387264</v>
      </c>
      <c r="BC45" s="12">
        <f>AG45/('FDOH Population'!K45/10000)</f>
        <v>7.2883998413900004</v>
      </c>
      <c r="BD45" s="12">
        <f>AH45/('FDOH Population'!L45/10000)</f>
        <v>7.0619550751011761</v>
      </c>
      <c r="BE45" s="12">
        <f>AI45/('FDOH Population'!M45/10000)</f>
        <v>7.7226075910033911</v>
      </c>
      <c r="BF45" s="12">
        <f>AJ45/('FDOH Population'!N45/10000)</f>
        <v>7.2017027210509905</v>
      </c>
      <c r="BG45" s="12">
        <f>AK45/('FDOH Population'!O45/10000)</f>
        <v>7.0966652518973889</v>
      </c>
      <c r="BH45" s="12">
        <f>AL45/('FDOH Population'!P45/10000)</f>
        <v>7.5043511674690899</v>
      </c>
      <c r="BI45" s="12">
        <f>AM45/('FDOH Population'!Q45/10000)</f>
        <v>7.7785882819113494</v>
      </c>
      <c r="BJ45" s="12">
        <f>AN45/('FDOH Population'!R45/10000)</f>
        <v>8.7300416269846597</v>
      </c>
      <c r="BK45" s="12">
        <f>AO45/('FDOH Population'!S45/10000)</f>
        <v>8.1087090150534262</v>
      </c>
      <c r="BL45" s="12">
        <f>AP45/('FDOH Population'!T45/10000)</f>
        <v>8.1177231565329873</v>
      </c>
      <c r="BM45" s="12">
        <f>AQ45/('FDOH Population'!U45/10000)</f>
        <v>7.6981036750550942</v>
      </c>
      <c r="BN45" s="12">
        <f>AR45/('FDOH Population'!V45/10000)</f>
        <v>7.50822491911594</v>
      </c>
      <c r="BO45" s="12">
        <f>AS45/('FDOH Population'!W45/10000)</f>
        <v>8.8464975503733942</v>
      </c>
    </row>
    <row r="46" spans="1:67" x14ac:dyDescent="0.25">
      <c r="A46" t="s">
        <v>534</v>
      </c>
      <c r="B46" s="6">
        <v>517</v>
      </c>
      <c r="C46" s="6">
        <v>521</v>
      </c>
      <c r="D46" s="6">
        <v>537</v>
      </c>
      <c r="E46" s="6">
        <v>531</v>
      </c>
      <c r="F46" s="6">
        <v>571</v>
      </c>
      <c r="G46" s="6">
        <v>604</v>
      </c>
      <c r="H46" s="6">
        <v>617</v>
      </c>
      <c r="I46" s="6">
        <v>596</v>
      </c>
      <c r="J46" s="6">
        <v>566</v>
      </c>
      <c r="K46" s="6">
        <v>603</v>
      </c>
      <c r="L46" s="6">
        <v>682</v>
      </c>
      <c r="M46" s="6">
        <v>652</v>
      </c>
      <c r="N46" s="6">
        <v>694</v>
      </c>
      <c r="O46" s="6">
        <v>654</v>
      </c>
      <c r="P46" s="6">
        <v>753</v>
      </c>
      <c r="Q46" s="6">
        <v>756</v>
      </c>
      <c r="R46" s="6">
        <v>777</v>
      </c>
      <c r="S46" s="6">
        <v>839</v>
      </c>
      <c r="T46" s="6">
        <v>937</v>
      </c>
      <c r="U46" s="6">
        <v>948</v>
      </c>
      <c r="V46" s="10">
        <v>935</v>
      </c>
      <c r="W46" s="10">
        <v>553</v>
      </c>
      <c r="X46" s="17">
        <f t="shared" si="1"/>
        <v>43.083333333333336</v>
      </c>
      <c r="Y46" s="17">
        <f t="shared" si="2"/>
        <v>43.416666666666664</v>
      </c>
      <c r="Z46" s="17">
        <f t="shared" si="3"/>
        <v>44.75</v>
      </c>
      <c r="AA46" s="17">
        <f t="shared" si="4"/>
        <v>44.25</v>
      </c>
      <c r="AB46" s="17">
        <f t="shared" si="5"/>
        <v>47.583333333333336</v>
      </c>
      <c r="AC46" s="17">
        <f t="shared" si="6"/>
        <v>50.333333333333336</v>
      </c>
      <c r="AD46" s="17">
        <f t="shared" si="7"/>
        <v>51.416666666666664</v>
      </c>
      <c r="AE46" s="17">
        <f t="shared" si="8"/>
        <v>49.666666666666664</v>
      </c>
      <c r="AF46" s="17">
        <f t="shared" si="9"/>
        <v>47.166666666666664</v>
      </c>
      <c r="AG46" s="17">
        <f t="shared" si="10"/>
        <v>50.25</v>
      </c>
      <c r="AH46" s="17">
        <f t="shared" si="11"/>
        <v>56.833333333333336</v>
      </c>
      <c r="AI46" s="17">
        <f t="shared" si="12"/>
        <v>54.333333333333336</v>
      </c>
      <c r="AJ46" s="17">
        <f t="shared" si="13"/>
        <v>57.833333333333336</v>
      </c>
      <c r="AK46" s="17">
        <f t="shared" si="14"/>
        <v>54.5</v>
      </c>
      <c r="AL46" s="17">
        <f t="shared" si="15"/>
        <v>62.75</v>
      </c>
      <c r="AM46" s="17">
        <f t="shared" si="16"/>
        <v>63</v>
      </c>
      <c r="AN46" s="17">
        <f t="shared" si="17"/>
        <v>64.75</v>
      </c>
      <c r="AO46" s="17">
        <f t="shared" si="18"/>
        <v>69.916666666666671</v>
      </c>
      <c r="AP46" s="17">
        <f t="shared" si="19"/>
        <v>78.083333333333329</v>
      </c>
      <c r="AQ46" s="17">
        <f t="shared" si="20"/>
        <v>79</v>
      </c>
      <c r="AR46" s="17">
        <f t="shared" si="21"/>
        <v>77.916666666666671</v>
      </c>
      <c r="AS46" s="17">
        <f t="shared" si="22"/>
        <v>92.166666666666671</v>
      </c>
      <c r="AT46" s="12">
        <f>X46/('FDOH Population'!B46/10000)</f>
        <v>7.6904311401473233</v>
      </c>
      <c r="AU46" s="12">
        <f>Y46/('FDOH Population'!C46/10000)</f>
        <v>7.4808599112060694</v>
      </c>
      <c r="AV46" s="12">
        <f>Z46/('FDOH Population'!D46/10000)</f>
        <v>7.5412874957869898</v>
      </c>
      <c r="AW46" s="12">
        <f>AA46/('FDOH Population'!E46/10000)</f>
        <v>7.2793972494571291</v>
      </c>
      <c r="AX46" s="12">
        <f>AB46/('FDOH Population'!F46/10000)</f>
        <v>7.6567008871581983</v>
      </c>
      <c r="AY46" s="12">
        <f>AC46/('FDOH Population'!G46/10000)</f>
        <v>7.8983983512747287</v>
      </c>
      <c r="AZ46" s="12">
        <f>AD46/('FDOH Population'!H46/10000)</f>
        <v>7.838264961304124</v>
      </c>
      <c r="BA46" s="12">
        <f>AE46/('FDOH Population'!I46/10000)</f>
        <v>7.3311979374240428</v>
      </c>
      <c r="BB46" s="12">
        <f>AF46/('FDOH Population'!J46/10000)</f>
        <v>6.7554664375059668</v>
      </c>
      <c r="BC46" s="12">
        <f>AG46/('FDOH Population'!K46/10000)</f>
        <v>7.0340715025616625</v>
      </c>
      <c r="BD46" s="12">
        <f>AH46/('FDOH Population'!L46/10000)</f>
        <v>7.8247261345852896</v>
      </c>
      <c r="BE46" s="12">
        <f>AI46/('FDOH Population'!M46/10000)</f>
        <v>7.3968189140743767</v>
      </c>
      <c r="BF46" s="12">
        <f>AJ46/('FDOH Population'!N46/10000)</f>
        <v>7.8502169555637007</v>
      </c>
      <c r="BG46" s="12">
        <f>AK46/('FDOH Population'!O46/10000)</f>
        <v>7.3726360217526583</v>
      </c>
      <c r="BH46" s="12">
        <f>AL46/('FDOH Population'!P46/10000)</f>
        <v>8.3844416830346997</v>
      </c>
      <c r="BI46" s="12">
        <f>AM46/('FDOH Population'!Q46/10000)</f>
        <v>8.3367518426868159</v>
      </c>
      <c r="BJ46" s="12">
        <f>AN46/('FDOH Population'!R46/10000)</f>
        <v>8.4236408341681077</v>
      </c>
      <c r="BK46" s="12">
        <f>AO46/('FDOH Population'!S46/10000)</f>
        <v>8.9437238297473165</v>
      </c>
      <c r="BL46" s="12">
        <f>AP46/('FDOH Population'!T46/10000)</f>
        <v>9.8104499614701641</v>
      </c>
      <c r="BM46" s="12">
        <f>AQ46/('FDOH Population'!U46/10000)</f>
        <v>9.503759398496241</v>
      </c>
      <c r="BN46" s="12">
        <f>AR46/('FDOH Population'!V46/10000)</f>
        <v>9.1521309293083526</v>
      </c>
      <c r="BO46" s="12">
        <f>AS46/('FDOH Population'!W46/10000)</f>
        <v>10.613388607400585</v>
      </c>
    </row>
    <row r="47" spans="1:67" x14ac:dyDescent="0.25">
      <c r="A47" t="s">
        <v>535</v>
      </c>
      <c r="B47" s="5">
        <v>1228</v>
      </c>
      <c r="C47" s="5">
        <v>1327</v>
      </c>
      <c r="D47" s="5">
        <v>1399</v>
      </c>
      <c r="E47" s="5">
        <v>1361</v>
      </c>
      <c r="F47" s="5">
        <v>1475</v>
      </c>
      <c r="G47" s="5">
        <v>1406</v>
      </c>
      <c r="H47" s="5">
        <v>1439</v>
      </c>
      <c r="I47" s="5">
        <v>1423</v>
      </c>
      <c r="J47" s="5">
        <v>1427</v>
      </c>
      <c r="K47" s="5">
        <v>1471</v>
      </c>
      <c r="L47" s="5">
        <v>1520</v>
      </c>
      <c r="M47" s="5">
        <v>1478</v>
      </c>
      <c r="N47" s="5">
        <v>1531</v>
      </c>
      <c r="O47" s="5">
        <v>1545</v>
      </c>
      <c r="P47" s="5">
        <v>1583</v>
      </c>
      <c r="Q47" s="5">
        <v>1679</v>
      </c>
      <c r="R47" s="5">
        <v>1839</v>
      </c>
      <c r="S47" s="5">
        <v>1738</v>
      </c>
      <c r="T47" s="5">
        <v>1862</v>
      </c>
      <c r="U47" s="5">
        <v>1920</v>
      </c>
      <c r="V47" s="8">
        <v>1882</v>
      </c>
      <c r="W47" s="8">
        <v>1003</v>
      </c>
      <c r="X47" s="17">
        <f t="shared" si="1"/>
        <v>102.33333333333333</v>
      </c>
      <c r="Y47" s="17">
        <f t="shared" si="2"/>
        <v>110.58333333333333</v>
      </c>
      <c r="Z47" s="17">
        <f t="shared" si="3"/>
        <v>116.58333333333333</v>
      </c>
      <c r="AA47" s="17">
        <f t="shared" si="4"/>
        <v>113.41666666666667</v>
      </c>
      <c r="AB47" s="17">
        <f t="shared" si="5"/>
        <v>122.91666666666667</v>
      </c>
      <c r="AC47" s="17">
        <f t="shared" si="6"/>
        <v>117.16666666666667</v>
      </c>
      <c r="AD47" s="17">
        <f t="shared" si="7"/>
        <v>119.91666666666667</v>
      </c>
      <c r="AE47" s="17">
        <f t="shared" si="8"/>
        <v>118.58333333333333</v>
      </c>
      <c r="AF47" s="17">
        <f t="shared" si="9"/>
        <v>118.91666666666667</v>
      </c>
      <c r="AG47" s="17">
        <f t="shared" si="10"/>
        <v>122.58333333333333</v>
      </c>
      <c r="AH47" s="17">
        <f t="shared" si="11"/>
        <v>126.66666666666667</v>
      </c>
      <c r="AI47" s="17">
        <f t="shared" si="12"/>
        <v>123.16666666666667</v>
      </c>
      <c r="AJ47" s="17">
        <f t="shared" si="13"/>
        <v>127.58333333333333</v>
      </c>
      <c r="AK47" s="17">
        <f t="shared" si="14"/>
        <v>128.75</v>
      </c>
      <c r="AL47" s="17">
        <f t="shared" si="15"/>
        <v>131.91666666666666</v>
      </c>
      <c r="AM47" s="17">
        <f t="shared" si="16"/>
        <v>139.91666666666666</v>
      </c>
      <c r="AN47" s="17">
        <f t="shared" si="17"/>
        <v>153.25</v>
      </c>
      <c r="AO47" s="17">
        <f t="shared" si="18"/>
        <v>144.83333333333334</v>
      </c>
      <c r="AP47" s="17">
        <f t="shared" si="19"/>
        <v>155.16666666666666</v>
      </c>
      <c r="AQ47" s="17">
        <f t="shared" si="20"/>
        <v>160</v>
      </c>
      <c r="AR47" s="17">
        <f t="shared" si="21"/>
        <v>156.83333333333334</v>
      </c>
      <c r="AS47" s="17">
        <f t="shared" si="22"/>
        <v>167.16666666666666</v>
      </c>
      <c r="AT47" s="12">
        <f>X47/('FDOH Population'!B47/10000)</f>
        <v>6.0956238583114919</v>
      </c>
      <c r="AU47" s="12">
        <f>Y47/('FDOH Population'!C47/10000)</f>
        <v>6.4568930617837568</v>
      </c>
      <c r="AV47" s="12">
        <f>Z47/('FDOH Population'!D47/10000)</f>
        <v>6.7387651923269596</v>
      </c>
      <c r="AW47" s="12">
        <f>AA47/('FDOH Population'!E47/10000)</f>
        <v>6.4542869554165749</v>
      </c>
      <c r="AX47" s="12">
        <f>AB47/('FDOH Population'!F47/10000)</f>
        <v>6.897835342357105</v>
      </c>
      <c r="AY47" s="12">
        <f>AC47/('FDOH Population'!G47/10000)</f>
        <v>6.4461585296523287</v>
      </c>
      <c r="AZ47" s="12">
        <f>AD47/('FDOH Population'!H47/10000)</f>
        <v>6.5371413203662616</v>
      </c>
      <c r="BA47" s="12">
        <f>AE47/('FDOH Population'!I47/10000)</f>
        <v>6.4639273787071048</v>
      </c>
      <c r="BB47" s="12">
        <f>AF47/('FDOH Population'!J47/10000)</f>
        <v>6.5155533152158034</v>
      </c>
      <c r="BC47" s="12">
        <f>AG47/('FDOH Population'!K47/10000)</f>
        <v>6.7451321330574752</v>
      </c>
      <c r="BD47" s="12">
        <f>AH47/('FDOH Population'!L47/10000)</f>
        <v>6.9942555075160646</v>
      </c>
      <c r="BE47" s="12">
        <f>AI47/('FDOH Population'!M47/10000)</f>
        <v>6.8092650232288996</v>
      </c>
      <c r="BF47" s="12">
        <f>AJ47/('FDOH Population'!N47/10000)</f>
        <v>6.9736341060356768</v>
      </c>
      <c r="BG47" s="12">
        <f>AK47/('FDOH Population'!O47/10000)</f>
        <v>6.8513197105151118</v>
      </c>
      <c r="BH47" s="12">
        <f>AL47/('FDOH Population'!P47/10000)</f>
        <v>6.9886662640347241</v>
      </c>
      <c r="BI47" s="12">
        <f>AM47/('FDOH Population'!Q47/10000)</f>
        <v>7.3206506004764735</v>
      </c>
      <c r="BJ47" s="12">
        <f>AN47/('FDOH Population'!R47/10000)</f>
        <v>7.9768683829729641</v>
      </c>
      <c r="BK47" s="12">
        <f>AO47/('FDOH Population'!S47/10000)</f>
        <v>7.4947260932036901</v>
      </c>
      <c r="BL47" s="12">
        <f>AP47/('FDOH Population'!T47/10000)</f>
        <v>7.9649848656732241</v>
      </c>
      <c r="BM47" s="12">
        <f>AQ47/('FDOH Population'!U47/10000)</f>
        <v>8.0641503157618857</v>
      </c>
      <c r="BN47" s="12">
        <f>AR47/('FDOH Population'!V47/10000)</f>
        <v>7.7986182936855233</v>
      </c>
      <c r="BO47" s="12">
        <f>AS47/('FDOH Population'!W47/10000)</f>
        <v>8.2316888011279783</v>
      </c>
    </row>
    <row r="48" spans="1:67" x14ac:dyDescent="0.25">
      <c r="A48" t="s">
        <v>536</v>
      </c>
      <c r="B48" s="6">
        <v>362</v>
      </c>
      <c r="C48" s="6">
        <v>379</v>
      </c>
      <c r="D48" s="6">
        <v>334</v>
      </c>
      <c r="E48" s="6">
        <v>414</v>
      </c>
      <c r="F48" s="6">
        <v>375</v>
      </c>
      <c r="G48" s="6">
        <v>422</v>
      </c>
      <c r="H48" s="6">
        <v>426</v>
      </c>
      <c r="I48" s="6">
        <v>447</v>
      </c>
      <c r="J48" s="6">
        <v>402</v>
      </c>
      <c r="K48" s="6">
        <v>404</v>
      </c>
      <c r="L48" s="6">
        <v>377</v>
      </c>
      <c r="M48" s="6">
        <v>426</v>
      </c>
      <c r="N48" s="6">
        <v>376</v>
      </c>
      <c r="O48" s="6">
        <v>405</v>
      </c>
      <c r="P48" s="6">
        <v>415</v>
      </c>
      <c r="Q48" s="6">
        <v>422</v>
      </c>
      <c r="R48" s="6">
        <v>422</v>
      </c>
      <c r="S48" s="6">
        <v>469</v>
      </c>
      <c r="T48" s="6">
        <v>496</v>
      </c>
      <c r="U48" s="6">
        <v>472</v>
      </c>
      <c r="V48" s="10">
        <v>481</v>
      </c>
      <c r="W48" s="10">
        <v>278</v>
      </c>
      <c r="X48" s="17">
        <f t="shared" si="1"/>
        <v>30.166666666666668</v>
      </c>
      <c r="Y48" s="17">
        <f t="shared" si="2"/>
        <v>31.583333333333332</v>
      </c>
      <c r="Z48" s="17">
        <f t="shared" si="3"/>
        <v>27.833333333333332</v>
      </c>
      <c r="AA48" s="17">
        <f t="shared" si="4"/>
        <v>34.5</v>
      </c>
      <c r="AB48" s="17">
        <f t="shared" si="5"/>
        <v>31.25</v>
      </c>
      <c r="AC48" s="17">
        <f t="shared" si="6"/>
        <v>35.166666666666664</v>
      </c>
      <c r="AD48" s="17">
        <f t="shared" si="7"/>
        <v>35.5</v>
      </c>
      <c r="AE48" s="17">
        <f t="shared" si="8"/>
        <v>37.25</v>
      </c>
      <c r="AF48" s="17">
        <f t="shared" si="9"/>
        <v>33.5</v>
      </c>
      <c r="AG48" s="17">
        <f t="shared" si="10"/>
        <v>33.666666666666664</v>
      </c>
      <c r="AH48" s="17">
        <f t="shared" si="11"/>
        <v>31.416666666666668</v>
      </c>
      <c r="AI48" s="17">
        <f t="shared" si="12"/>
        <v>35.5</v>
      </c>
      <c r="AJ48" s="17">
        <f t="shared" si="13"/>
        <v>31.333333333333332</v>
      </c>
      <c r="AK48" s="17">
        <f t="shared" si="14"/>
        <v>33.75</v>
      </c>
      <c r="AL48" s="17">
        <f t="shared" si="15"/>
        <v>34.583333333333336</v>
      </c>
      <c r="AM48" s="17">
        <f t="shared" si="16"/>
        <v>35.166666666666664</v>
      </c>
      <c r="AN48" s="17">
        <f t="shared" si="17"/>
        <v>35.166666666666664</v>
      </c>
      <c r="AO48" s="17">
        <f t="shared" si="18"/>
        <v>39.083333333333336</v>
      </c>
      <c r="AP48" s="17">
        <f t="shared" si="19"/>
        <v>41.333333333333336</v>
      </c>
      <c r="AQ48" s="17">
        <f t="shared" si="20"/>
        <v>39.333333333333336</v>
      </c>
      <c r="AR48" s="17">
        <f t="shared" si="21"/>
        <v>40.083333333333336</v>
      </c>
      <c r="AS48" s="17">
        <f t="shared" si="22"/>
        <v>46.333333333333336</v>
      </c>
      <c r="AT48" s="12">
        <f>X48/('FDOH Population'!B48/10000)</f>
        <v>8.509157922449134</v>
      </c>
      <c r="AU48" s="12">
        <f>Y48/('FDOH Population'!C48/10000)</f>
        <v>8.7736355723466115</v>
      </c>
      <c r="AV48" s="12">
        <f>Z48/('FDOH Population'!D48/10000)</f>
        <v>7.6578807388249972</v>
      </c>
      <c r="AW48" s="12">
        <f>AA48/('FDOH Population'!E48/10000)</f>
        <v>9.361517379860528</v>
      </c>
      <c r="AX48" s="12">
        <f>AB48/('FDOH Population'!F48/10000)</f>
        <v>8.3164786033638496</v>
      </c>
      <c r="AY48" s="12">
        <f>AC48/('FDOH Population'!G48/10000)</f>
        <v>9.1582246065435715</v>
      </c>
      <c r="AZ48" s="12">
        <f>AD48/('FDOH Population'!H48/10000)</f>
        <v>9.1679148804297306</v>
      </c>
      <c r="BA48" s="12">
        <f>AE48/('FDOH Population'!I48/10000)</f>
        <v>9.4873035682449132</v>
      </c>
      <c r="BB48" s="12">
        <f>AF48/('FDOH Population'!J48/10000)</f>
        <v>8.417296917007965</v>
      </c>
      <c r="BC48" s="12">
        <f>AG48/('FDOH Population'!K48/10000)</f>
        <v>8.4114095357068486</v>
      </c>
      <c r="BD48" s="12">
        <f>AH48/('FDOH Population'!L48/10000)</f>
        <v>7.8590785907859084</v>
      </c>
      <c r="BE48" s="12">
        <f>AI48/('FDOH Population'!M48/10000)</f>
        <v>8.8803281969181516</v>
      </c>
      <c r="BF48" s="12">
        <f>AJ48/('FDOH Population'!N48/10000)</f>
        <v>7.8638055799556605</v>
      </c>
      <c r="BG48" s="12">
        <f>AK48/('FDOH Population'!O48/10000)</f>
        <v>8.4820306609700928</v>
      </c>
      <c r="BH48" s="12">
        <f>AL48/('FDOH Population'!P48/10000)</f>
        <v>8.6958343810242233</v>
      </c>
      <c r="BI48" s="12">
        <f>AM48/('FDOH Population'!Q48/10000)</f>
        <v>8.8245380709810703</v>
      </c>
      <c r="BJ48" s="12">
        <f>AN48/('FDOH Population'!R48/10000)</f>
        <v>8.7461864968828742</v>
      </c>
      <c r="BK48" s="12">
        <f>AO48/('FDOH Population'!S48/10000)</f>
        <v>9.5364744731555362</v>
      </c>
      <c r="BL48" s="12">
        <f>AP48/('FDOH Population'!T48/10000)</f>
        <v>9.9672847990868689</v>
      </c>
      <c r="BM48" s="12">
        <f>AQ48/('FDOH Population'!U48/10000)</f>
        <v>9.4797390661653651</v>
      </c>
      <c r="BN48" s="12">
        <f>AR48/('FDOH Population'!V48/10000)</f>
        <v>9.6943752468941735</v>
      </c>
      <c r="BO48" s="12">
        <f>AS48/('FDOH Population'!W48/10000)</f>
        <v>11.135679036082806</v>
      </c>
    </row>
    <row r="49" spans="1:67" x14ac:dyDescent="0.25">
      <c r="A49" t="s">
        <v>537</v>
      </c>
      <c r="B49" s="5">
        <v>6107</v>
      </c>
      <c r="C49" s="5">
        <v>6262</v>
      </c>
      <c r="D49" s="5">
        <v>6384</v>
      </c>
      <c r="E49" s="5">
        <v>6469</v>
      </c>
      <c r="F49" s="5">
        <v>6556</v>
      </c>
      <c r="G49" s="5">
        <v>6458</v>
      </c>
      <c r="H49" s="5">
        <v>6576</v>
      </c>
      <c r="I49" s="5">
        <v>6614</v>
      </c>
      <c r="J49" s="5">
        <v>6526</v>
      </c>
      <c r="K49" s="5">
        <v>6696</v>
      </c>
      <c r="L49" s="5">
        <v>6501</v>
      </c>
      <c r="M49" s="5">
        <v>6755</v>
      </c>
      <c r="N49" s="5">
        <v>6716</v>
      </c>
      <c r="O49" s="5">
        <v>7020</v>
      </c>
      <c r="P49" s="5">
        <v>7143</v>
      </c>
      <c r="Q49" s="5">
        <v>7214</v>
      </c>
      <c r="R49" s="5">
        <v>7696</v>
      </c>
      <c r="S49" s="5">
        <v>7958</v>
      </c>
      <c r="T49" s="5">
        <v>8196</v>
      </c>
      <c r="U49" s="5">
        <v>8599</v>
      </c>
      <c r="V49" s="8">
        <v>8420</v>
      </c>
      <c r="W49" s="8">
        <v>4695</v>
      </c>
      <c r="X49" s="17">
        <f t="shared" si="1"/>
        <v>508.91666666666669</v>
      </c>
      <c r="Y49" s="17">
        <f t="shared" si="2"/>
        <v>521.83333333333337</v>
      </c>
      <c r="Z49" s="17">
        <f t="shared" si="3"/>
        <v>532</v>
      </c>
      <c r="AA49" s="17">
        <f t="shared" si="4"/>
        <v>539.08333333333337</v>
      </c>
      <c r="AB49" s="17">
        <f t="shared" si="5"/>
        <v>546.33333333333337</v>
      </c>
      <c r="AC49" s="17">
        <f t="shared" si="6"/>
        <v>538.16666666666663</v>
      </c>
      <c r="AD49" s="17">
        <f t="shared" si="7"/>
        <v>548</v>
      </c>
      <c r="AE49" s="17">
        <f t="shared" si="8"/>
        <v>551.16666666666663</v>
      </c>
      <c r="AF49" s="17">
        <f t="shared" si="9"/>
        <v>543.83333333333337</v>
      </c>
      <c r="AG49" s="17">
        <f t="shared" si="10"/>
        <v>558</v>
      </c>
      <c r="AH49" s="17">
        <f t="shared" si="11"/>
        <v>541.75</v>
      </c>
      <c r="AI49" s="17">
        <f t="shared" si="12"/>
        <v>562.91666666666663</v>
      </c>
      <c r="AJ49" s="17">
        <f t="shared" si="13"/>
        <v>559.66666666666663</v>
      </c>
      <c r="AK49" s="17">
        <f t="shared" si="14"/>
        <v>585</v>
      </c>
      <c r="AL49" s="17">
        <f t="shared" si="15"/>
        <v>595.25</v>
      </c>
      <c r="AM49" s="17">
        <f t="shared" si="16"/>
        <v>601.16666666666663</v>
      </c>
      <c r="AN49" s="17">
        <f t="shared" si="17"/>
        <v>641.33333333333337</v>
      </c>
      <c r="AO49" s="17">
        <f t="shared" si="18"/>
        <v>663.16666666666663</v>
      </c>
      <c r="AP49" s="17">
        <f t="shared" si="19"/>
        <v>683</v>
      </c>
      <c r="AQ49" s="17">
        <f t="shared" si="20"/>
        <v>716.58333333333337</v>
      </c>
      <c r="AR49" s="17">
        <f t="shared" si="21"/>
        <v>701.66666666666663</v>
      </c>
      <c r="AS49" s="17">
        <f t="shared" si="22"/>
        <v>782.5</v>
      </c>
      <c r="AT49" s="12">
        <f>X49/('FDOH Population'!B49/10000)</f>
        <v>5.8888964746078338</v>
      </c>
      <c r="AU49" s="12">
        <f>Y49/('FDOH Population'!C49/10000)</f>
        <v>5.7597498160412073</v>
      </c>
      <c r="AV49" s="12">
        <f>Z49/('FDOH Population'!D49/10000)</f>
        <v>5.6824796974186373</v>
      </c>
      <c r="AW49" s="12">
        <f>AA49/('FDOH Population'!E49/10000)</f>
        <v>5.6008774390526881</v>
      </c>
      <c r="AX49" s="12">
        <f>AB49/('FDOH Population'!F49/10000)</f>
        <v>5.5188752942951194</v>
      </c>
      <c r="AY49" s="12">
        <f>AC49/('FDOH Population'!G49/10000)</f>
        <v>5.2604603986220164</v>
      </c>
      <c r="AZ49" s="12">
        <f>AD49/('FDOH Population'!H49/10000)</f>
        <v>5.1730371486370279</v>
      </c>
      <c r="BA49" s="12">
        <f>AE49/('FDOH Population'!I49/10000)</f>
        <v>5.0458536418643201</v>
      </c>
      <c r="BB49" s="12">
        <f>AF49/('FDOH Population'!J49/10000)</f>
        <v>4.8727572697864865</v>
      </c>
      <c r="BC49" s="12">
        <f>AG49/('FDOH Population'!K49/10000)</f>
        <v>4.9472076204729287</v>
      </c>
      <c r="BD49" s="12">
        <f>AH49/('FDOH Population'!L49/10000)</f>
        <v>4.7682041099411006</v>
      </c>
      <c r="BE49" s="12">
        <f>AI49/('FDOH Population'!M49/10000)</f>
        <v>4.9010815899848739</v>
      </c>
      <c r="BF49" s="12">
        <f>AJ49/('FDOH Population'!N49/10000)</f>
        <v>4.8205320787891415</v>
      </c>
      <c r="BG49" s="12">
        <f>AK49/('FDOH Population'!O49/10000)</f>
        <v>4.9480371517237351</v>
      </c>
      <c r="BH49" s="12">
        <f>AL49/('FDOH Population'!P49/10000)</f>
        <v>4.9211337167725304</v>
      </c>
      <c r="BI49" s="12">
        <f>AM49/('FDOH Population'!Q49/10000)</f>
        <v>4.8719633971969794</v>
      </c>
      <c r="BJ49" s="12">
        <f>AN49/('FDOH Population'!R49/10000)</f>
        <v>5.0937188674894456</v>
      </c>
      <c r="BK49" s="12">
        <f>AO49/('FDOH Population'!S49/10000)</f>
        <v>5.1499970619519146</v>
      </c>
      <c r="BL49" s="12">
        <f>AP49/('FDOH Population'!T49/10000)</f>
        <v>5.1832581520584293</v>
      </c>
      <c r="BM49" s="12">
        <f>AQ49/('FDOH Population'!U49/10000)</f>
        <v>5.2288292311438047</v>
      </c>
      <c r="BN49" s="12">
        <f>AR49/('FDOH Population'!V49/10000)</f>
        <v>5.050515956391374</v>
      </c>
      <c r="BO49" s="12">
        <f>AS49/('FDOH Population'!W49/10000)</f>
        <v>5.4946212397831644</v>
      </c>
    </row>
    <row r="50" spans="1:67" x14ac:dyDescent="0.25">
      <c r="A50" t="s">
        <v>538</v>
      </c>
      <c r="B50" s="5">
        <v>1287</v>
      </c>
      <c r="C50" s="5">
        <v>1250</v>
      </c>
      <c r="D50" s="5">
        <v>1361</v>
      </c>
      <c r="E50" s="5">
        <v>1387</v>
      </c>
      <c r="F50" s="5">
        <v>1493</v>
      </c>
      <c r="G50" s="5">
        <v>1481</v>
      </c>
      <c r="H50" s="5">
        <v>1497</v>
      </c>
      <c r="I50" s="5">
        <v>1596</v>
      </c>
      <c r="J50" s="5">
        <v>1580</v>
      </c>
      <c r="K50" s="5">
        <v>1553</v>
      </c>
      <c r="L50" s="5">
        <v>1569</v>
      </c>
      <c r="M50" s="5">
        <v>1669</v>
      </c>
      <c r="N50" s="5">
        <v>1686</v>
      </c>
      <c r="O50" s="5">
        <v>1791</v>
      </c>
      <c r="P50" s="5">
        <v>1943</v>
      </c>
      <c r="Q50" s="5">
        <v>1958</v>
      </c>
      <c r="R50" s="5">
        <v>2078</v>
      </c>
      <c r="S50" s="5">
        <v>2166</v>
      </c>
      <c r="T50" s="5">
        <v>2406</v>
      </c>
      <c r="U50" s="5">
        <v>2459</v>
      </c>
      <c r="V50" s="8">
        <v>2531</v>
      </c>
      <c r="W50" s="8">
        <v>1454</v>
      </c>
      <c r="X50" s="17">
        <f t="shared" si="1"/>
        <v>107.25</v>
      </c>
      <c r="Y50" s="17">
        <f t="shared" si="2"/>
        <v>104.16666666666667</v>
      </c>
      <c r="Z50" s="17">
        <f t="shared" si="3"/>
        <v>113.41666666666667</v>
      </c>
      <c r="AA50" s="17">
        <f t="shared" si="4"/>
        <v>115.58333333333333</v>
      </c>
      <c r="AB50" s="17">
        <f t="shared" si="5"/>
        <v>124.41666666666667</v>
      </c>
      <c r="AC50" s="17">
        <f t="shared" si="6"/>
        <v>123.41666666666667</v>
      </c>
      <c r="AD50" s="17">
        <f t="shared" si="7"/>
        <v>124.75</v>
      </c>
      <c r="AE50" s="17">
        <f t="shared" si="8"/>
        <v>133</v>
      </c>
      <c r="AF50" s="17">
        <f t="shared" si="9"/>
        <v>131.66666666666666</v>
      </c>
      <c r="AG50" s="17">
        <f t="shared" si="10"/>
        <v>129.41666666666666</v>
      </c>
      <c r="AH50" s="17">
        <f t="shared" si="11"/>
        <v>130.75</v>
      </c>
      <c r="AI50" s="17">
        <f t="shared" si="12"/>
        <v>139.08333333333334</v>
      </c>
      <c r="AJ50" s="17">
        <f t="shared" si="13"/>
        <v>140.5</v>
      </c>
      <c r="AK50" s="17">
        <f t="shared" si="14"/>
        <v>149.25</v>
      </c>
      <c r="AL50" s="17">
        <f t="shared" si="15"/>
        <v>161.91666666666666</v>
      </c>
      <c r="AM50" s="17">
        <f t="shared" si="16"/>
        <v>163.16666666666666</v>
      </c>
      <c r="AN50" s="17">
        <f t="shared" si="17"/>
        <v>173.16666666666666</v>
      </c>
      <c r="AO50" s="17">
        <f t="shared" si="18"/>
        <v>180.5</v>
      </c>
      <c r="AP50" s="17">
        <f t="shared" si="19"/>
        <v>200.5</v>
      </c>
      <c r="AQ50" s="17">
        <f t="shared" si="20"/>
        <v>204.91666666666666</v>
      </c>
      <c r="AR50" s="17">
        <f t="shared" si="21"/>
        <v>210.91666666666666</v>
      </c>
      <c r="AS50" s="17">
        <f t="shared" si="22"/>
        <v>242.33333333333334</v>
      </c>
      <c r="AT50" s="12">
        <f>X50/('FDOH Population'!B50/10000)</f>
        <v>6.4599094106876116</v>
      </c>
      <c r="AU50" s="12">
        <f>Y50/('FDOH Population'!C50/10000)</f>
        <v>5.9829108919610743</v>
      </c>
      <c r="AV50" s="12">
        <f>Z50/('FDOH Population'!D50/10000)</f>
        <v>6.1888391720324494</v>
      </c>
      <c r="AW50" s="12">
        <f>AA50/('FDOH Population'!E50/10000)</f>
        <v>5.9727124123901696</v>
      </c>
      <c r="AX50" s="12">
        <f>AB50/('FDOH Population'!F50/10000)</f>
        <v>6.0594106340424423</v>
      </c>
      <c r="AY50" s="12">
        <f>AC50/('FDOH Population'!G50/10000)</f>
        <v>5.66019852353282</v>
      </c>
      <c r="AZ50" s="12">
        <f>AD50/('FDOH Population'!H50/10000)</f>
        <v>5.4189888318875452</v>
      </c>
      <c r="BA50" s="12">
        <f>AE50/('FDOH Population'!I50/10000)</f>
        <v>5.4725078487283616</v>
      </c>
      <c r="BB50" s="12">
        <f>AF50/('FDOH Population'!J50/10000)</f>
        <v>5.1820540875255485</v>
      </c>
      <c r="BC50" s="12">
        <f>AG50/('FDOH Population'!K50/10000)</f>
        <v>4.9482741261022891</v>
      </c>
      <c r="BD50" s="12">
        <f>AH50/('FDOH Population'!L50/10000)</f>
        <v>4.9209449719797815</v>
      </c>
      <c r="BE50" s="12">
        <f>AI50/('FDOH Population'!M50/10000)</f>
        <v>5.16919272633569</v>
      </c>
      <c r="BF50" s="12">
        <f>AJ50/('FDOH Population'!N50/10000)</f>
        <v>5.1004849998547908</v>
      </c>
      <c r="BG50" s="12">
        <f>AK50/('FDOH Population'!O50/10000)</f>
        <v>5.2775440060537049</v>
      </c>
      <c r="BH50" s="12">
        <f>AL50/('FDOH Population'!P50/10000)</f>
        <v>5.5838917225055837</v>
      </c>
      <c r="BI50" s="12">
        <f>AM50/('FDOH Population'!Q50/10000)</f>
        <v>5.4712054758998701</v>
      </c>
      <c r="BJ50" s="12">
        <f>AN50/('FDOH Population'!R50/10000)</f>
        <v>5.5505694809496333</v>
      </c>
      <c r="BK50" s="12">
        <f>AO50/('FDOH Population'!S50/10000)</f>
        <v>5.5310073481194575</v>
      </c>
      <c r="BL50" s="12">
        <f>AP50/('FDOH Population'!T50/10000)</f>
        <v>5.9062656493946442</v>
      </c>
      <c r="BM50" s="12">
        <f>AQ50/('FDOH Population'!U50/10000)</f>
        <v>5.6854019040431778</v>
      </c>
      <c r="BN50" s="12">
        <f>AR50/('FDOH Population'!V50/10000)</f>
        <v>5.7208910395159638</v>
      </c>
      <c r="BO50" s="12">
        <f>AS50/('FDOH Population'!W50/10000)</f>
        <v>6.3006729673396338</v>
      </c>
    </row>
    <row r="51" spans="1:67" x14ac:dyDescent="0.25">
      <c r="A51" t="s">
        <v>539</v>
      </c>
      <c r="B51" s="5">
        <v>13059</v>
      </c>
      <c r="C51" s="5">
        <v>12795</v>
      </c>
      <c r="D51" s="5">
        <v>13374</v>
      </c>
      <c r="E51" s="5">
        <v>13608</v>
      </c>
      <c r="F51" s="5">
        <v>13593</v>
      </c>
      <c r="G51" s="5">
        <v>13470</v>
      </c>
      <c r="H51" s="5">
        <v>13652</v>
      </c>
      <c r="I51" s="5">
        <v>13156</v>
      </c>
      <c r="J51" s="5">
        <v>13394</v>
      </c>
      <c r="K51" s="5">
        <v>13160</v>
      </c>
      <c r="L51" s="5">
        <v>13000</v>
      </c>
      <c r="M51" s="5">
        <v>12999</v>
      </c>
      <c r="N51" s="5">
        <v>12941</v>
      </c>
      <c r="O51" s="5">
        <v>13234</v>
      </c>
      <c r="P51" s="5">
        <v>13515</v>
      </c>
      <c r="Q51" s="5">
        <v>13922</v>
      </c>
      <c r="R51" s="5">
        <v>14431</v>
      </c>
      <c r="S51" s="5">
        <v>14646</v>
      </c>
      <c r="T51" s="5">
        <v>14944</v>
      </c>
      <c r="U51" s="5">
        <v>14730</v>
      </c>
      <c r="V51" s="8">
        <v>14839</v>
      </c>
      <c r="W51" s="8">
        <v>8842</v>
      </c>
      <c r="X51" s="17">
        <f t="shared" si="1"/>
        <v>1088.25</v>
      </c>
      <c r="Y51" s="17">
        <f t="shared" si="2"/>
        <v>1066.25</v>
      </c>
      <c r="Z51" s="17">
        <f t="shared" si="3"/>
        <v>1114.5</v>
      </c>
      <c r="AA51" s="17">
        <f t="shared" si="4"/>
        <v>1134</v>
      </c>
      <c r="AB51" s="17">
        <f t="shared" si="5"/>
        <v>1132.75</v>
      </c>
      <c r="AC51" s="17">
        <f t="shared" si="6"/>
        <v>1122.5</v>
      </c>
      <c r="AD51" s="17">
        <f t="shared" si="7"/>
        <v>1137.6666666666667</v>
      </c>
      <c r="AE51" s="17">
        <f t="shared" si="8"/>
        <v>1096.3333333333333</v>
      </c>
      <c r="AF51" s="17">
        <f t="shared" si="9"/>
        <v>1116.1666666666667</v>
      </c>
      <c r="AG51" s="17">
        <f t="shared" si="10"/>
        <v>1096.6666666666667</v>
      </c>
      <c r="AH51" s="17">
        <f t="shared" si="11"/>
        <v>1083.3333333333333</v>
      </c>
      <c r="AI51" s="17">
        <f t="shared" si="12"/>
        <v>1083.25</v>
      </c>
      <c r="AJ51" s="17">
        <f t="shared" si="13"/>
        <v>1078.4166666666667</v>
      </c>
      <c r="AK51" s="17">
        <f t="shared" si="14"/>
        <v>1102.8333333333333</v>
      </c>
      <c r="AL51" s="17">
        <f t="shared" si="15"/>
        <v>1126.25</v>
      </c>
      <c r="AM51" s="17">
        <f t="shared" si="16"/>
        <v>1160.1666666666667</v>
      </c>
      <c r="AN51" s="17">
        <f t="shared" si="17"/>
        <v>1202.5833333333333</v>
      </c>
      <c r="AO51" s="17">
        <f t="shared" si="18"/>
        <v>1220.5</v>
      </c>
      <c r="AP51" s="17">
        <f t="shared" si="19"/>
        <v>1245.3333333333333</v>
      </c>
      <c r="AQ51" s="17">
        <f t="shared" si="20"/>
        <v>1227.5</v>
      </c>
      <c r="AR51" s="17">
        <f t="shared" si="21"/>
        <v>1236.5833333333333</v>
      </c>
      <c r="AS51" s="17">
        <f t="shared" si="22"/>
        <v>1473.6666666666667</v>
      </c>
      <c r="AT51" s="12">
        <f>X51/('FDOH Population'!B51/10000)</f>
        <v>9.8301526665841656</v>
      </c>
      <c r="AU51" s="12">
        <f>Y51/('FDOH Population'!C51/10000)</f>
        <v>9.3733626834234105</v>
      </c>
      <c r="AV51" s="12">
        <f>Z51/('FDOH Population'!D51/10000)</f>
        <v>9.582027572510027</v>
      </c>
      <c r="AW51" s="12">
        <f>AA51/('FDOH Population'!E51/10000)</f>
        <v>9.5138378519868319</v>
      </c>
      <c r="AX51" s="12">
        <f>AB51/('FDOH Population'!F51/10000)</f>
        <v>9.2568606187693412</v>
      </c>
      <c r="AY51" s="12">
        <f>AC51/('FDOH Population'!G51/10000)</f>
        <v>8.9392655547202509</v>
      </c>
      <c r="AZ51" s="12">
        <f>AD51/('FDOH Population'!H51/10000)</f>
        <v>8.8963333448023842</v>
      </c>
      <c r="BA51" s="12">
        <f>AE51/('FDOH Population'!I51/10000)</f>
        <v>8.4672348389770828</v>
      </c>
      <c r="BB51" s="12">
        <f>AF51/('FDOH Population'!J51/10000)</f>
        <v>8.5581558445674304</v>
      </c>
      <c r="BC51" s="12">
        <f>AG51/('FDOH Population'!K51/10000)</f>
        <v>8.3795545999297545</v>
      </c>
      <c r="BD51" s="12">
        <f>AH51/('FDOH Population'!L51/10000)</f>
        <v>8.2454997330995141</v>
      </c>
      <c r="BE51" s="12">
        <f>AI51/('FDOH Population'!M51/10000)</f>
        <v>8.2045187906770316</v>
      </c>
      <c r="BF51" s="12">
        <f>AJ51/('FDOH Population'!N51/10000)</f>
        <v>8.1218428305108663</v>
      </c>
      <c r="BG51" s="12">
        <f>AK51/('FDOH Population'!O51/10000)</f>
        <v>8.2429806976972468</v>
      </c>
      <c r="BH51" s="12">
        <f>AL51/('FDOH Population'!P51/10000)</f>
        <v>8.3503862864599547</v>
      </c>
      <c r="BI51" s="12">
        <f>AM51/('FDOH Population'!Q51/10000)</f>
        <v>8.5005415874434753</v>
      </c>
      <c r="BJ51" s="12">
        <f>AN51/('FDOH Population'!R51/10000)</f>
        <v>8.7009170842576271</v>
      </c>
      <c r="BK51" s="12">
        <f>AO51/('FDOH Population'!S51/10000)</f>
        <v>8.7483702083767891</v>
      </c>
      <c r="BL51" s="12">
        <f>AP51/('FDOH Population'!T51/10000)</f>
        <v>8.8255540421084753</v>
      </c>
      <c r="BM51" s="12">
        <f>AQ51/('FDOH Population'!U51/10000)</f>
        <v>8.5108241736527059</v>
      </c>
      <c r="BN51" s="12">
        <f>AR51/('FDOH Population'!V51/10000)</f>
        <v>8.4780178292617823</v>
      </c>
      <c r="BO51" s="12">
        <f>AS51/('FDOH Population'!W51/10000)</f>
        <v>9.966062188137883</v>
      </c>
    </row>
    <row r="52" spans="1:67" x14ac:dyDescent="0.25">
      <c r="A52" t="s">
        <v>540</v>
      </c>
      <c r="B52" s="5">
        <v>5149</v>
      </c>
      <c r="C52" s="5">
        <v>5196</v>
      </c>
      <c r="D52" s="5">
        <v>5365</v>
      </c>
      <c r="E52" s="5">
        <v>5315</v>
      </c>
      <c r="F52" s="5">
        <v>5430</v>
      </c>
      <c r="G52" s="5">
        <v>5531</v>
      </c>
      <c r="H52" s="5">
        <v>5336</v>
      </c>
      <c r="I52" s="5">
        <v>5389</v>
      </c>
      <c r="J52" s="5">
        <v>5513</v>
      </c>
      <c r="K52" s="5">
        <v>5467</v>
      </c>
      <c r="L52" s="5">
        <v>5319</v>
      </c>
      <c r="M52" s="5">
        <v>5386</v>
      </c>
      <c r="N52" s="5">
        <v>5456</v>
      </c>
      <c r="O52" s="5">
        <v>5527</v>
      </c>
      <c r="P52" s="5">
        <v>5574</v>
      </c>
      <c r="Q52" s="5">
        <v>5674</v>
      </c>
      <c r="R52" s="5">
        <v>5891</v>
      </c>
      <c r="S52" s="5">
        <v>6024</v>
      </c>
      <c r="T52" s="5">
        <v>6188</v>
      </c>
      <c r="U52" s="5">
        <v>6481</v>
      </c>
      <c r="V52" s="8">
        <v>6551</v>
      </c>
      <c r="W52" s="8">
        <v>3660</v>
      </c>
      <c r="X52" s="17">
        <f t="shared" si="1"/>
        <v>429.08333333333331</v>
      </c>
      <c r="Y52" s="17">
        <f t="shared" si="2"/>
        <v>433</v>
      </c>
      <c r="Z52" s="17">
        <f t="shared" si="3"/>
        <v>447.08333333333331</v>
      </c>
      <c r="AA52" s="17">
        <f t="shared" si="4"/>
        <v>442.91666666666669</v>
      </c>
      <c r="AB52" s="17">
        <f t="shared" si="5"/>
        <v>452.5</v>
      </c>
      <c r="AC52" s="17">
        <f t="shared" si="6"/>
        <v>460.91666666666669</v>
      </c>
      <c r="AD52" s="17">
        <f t="shared" si="7"/>
        <v>444.66666666666669</v>
      </c>
      <c r="AE52" s="17">
        <f t="shared" si="8"/>
        <v>449.08333333333331</v>
      </c>
      <c r="AF52" s="17">
        <f t="shared" si="9"/>
        <v>459.41666666666669</v>
      </c>
      <c r="AG52" s="17">
        <f t="shared" si="10"/>
        <v>455.58333333333331</v>
      </c>
      <c r="AH52" s="17">
        <f t="shared" si="11"/>
        <v>443.25</v>
      </c>
      <c r="AI52" s="17">
        <f t="shared" si="12"/>
        <v>448.83333333333331</v>
      </c>
      <c r="AJ52" s="17">
        <f t="shared" si="13"/>
        <v>454.66666666666669</v>
      </c>
      <c r="AK52" s="17">
        <f t="shared" si="14"/>
        <v>460.58333333333331</v>
      </c>
      <c r="AL52" s="17">
        <f t="shared" si="15"/>
        <v>464.5</v>
      </c>
      <c r="AM52" s="17">
        <f t="shared" si="16"/>
        <v>472.83333333333331</v>
      </c>
      <c r="AN52" s="17">
        <f t="shared" si="17"/>
        <v>490.91666666666669</v>
      </c>
      <c r="AO52" s="17">
        <f t="shared" si="18"/>
        <v>502</v>
      </c>
      <c r="AP52" s="17">
        <f t="shared" si="19"/>
        <v>515.66666666666663</v>
      </c>
      <c r="AQ52" s="17">
        <f t="shared" si="20"/>
        <v>540.08333333333337</v>
      </c>
      <c r="AR52" s="17">
        <f t="shared" si="21"/>
        <v>545.91666666666663</v>
      </c>
      <c r="AS52" s="17">
        <f t="shared" si="22"/>
        <v>610</v>
      </c>
      <c r="AT52" s="12">
        <f>X52/('FDOH Population'!B52/10000)</f>
        <v>12.719308646659631</v>
      </c>
      <c r="AU52" s="12">
        <f>Y52/('FDOH Population'!C52/10000)</f>
        <v>12.482630981140559</v>
      </c>
      <c r="AV52" s="12">
        <f>Z52/('FDOH Population'!D52/10000)</f>
        <v>12.489547424429508</v>
      </c>
      <c r="AW52" s="12">
        <f>AA52/('FDOH Population'!E52/10000)</f>
        <v>11.953759305489958</v>
      </c>
      <c r="AX52" s="12">
        <f>AB52/('FDOH Population'!F52/10000)</f>
        <v>11.726048412383744</v>
      </c>
      <c r="AY52" s="12">
        <f>AC52/('FDOH Population'!G52/10000)</f>
        <v>11.422626010296266</v>
      </c>
      <c r="AZ52" s="12">
        <f>AD52/('FDOH Population'!H52/10000)</f>
        <v>10.508761108445848</v>
      </c>
      <c r="BA52" s="12">
        <f>AE52/('FDOH Population'!I52/10000)</f>
        <v>10.16278561029517</v>
      </c>
      <c r="BB52" s="12">
        <f>AF52/('FDOH Population'!J52/10000)</f>
        <v>10.107265717870703</v>
      </c>
      <c r="BC52" s="12">
        <f>AG52/('FDOH Population'!K52/10000)</f>
        <v>9.9051482855233726</v>
      </c>
      <c r="BD52" s="12">
        <f>AH52/('FDOH Population'!L52/10000)</f>
        <v>9.5835765713173782</v>
      </c>
      <c r="BE52" s="12">
        <f>AI52/('FDOH Population'!M52/10000)</f>
        <v>9.6498809621071064</v>
      </c>
      <c r="BF52" s="12">
        <f>AJ52/('FDOH Population'!N52/10000)</f>
        <v>9.7385513119556428</v>
      </c>
      <c r="BG52" s="12">
        <f>AK52/('FDOH Population'!O52/10000)</f>
        <v>9.8081597074339708</v>
      </c>
      <c r="BH52" s="12">
        <f>AL52/('FDOH Population'!P52/10000)</f>
        <v>9.7809447402943341</v>
      </c>
      <c r="BI52" s="12">
        <f>AM52/('FDOH Population'!Q52/10000)</f>
        <v>9.8258228304049826</v>
      </c>
      <c r="BJ52" s="12">
        <f>AN52/('FDOH Population'!R52/10000)</f>
        <v>10.02502938928154</v>
      </c>
      <c r="BK52" s="12">
        <f>AO52/('FDOH Population'!S52/10000)</f>
        <v>10.080503462913988</v>
      </c>
      <c r="BL52" s="12">
        <f>AP52/('FDOH Population'!T52/10000)</f>
        <v>10.169315487400763</v>
      </c>
      <c r="BM52" s="12">
        <f>AQ52/('FDOH Population'!U52/10000)</f>
        <v>10.413473212260037</v>
      </c>
      <c r="BN52" s="12">
        <f>AR52/('FDOH Population'!V52/10000)</f>
        <v>10.355530937919296</v>
      </c>
      <c r="BO52" s="12">
        <f>AS52/('FDOH Population'!W52/10000)</f>
        <v>11.361625643747846</v>
      </c>
    </row>
    <row r="53" spans="1:67" x14ac:dyDescent="0.25">
      <c r="A53" t="s">
        <v>541</v>
      </c>
      <c r="B53" s="5">
        <v>12713</v>
      </c>
      <c r="C53" s="5">
        <v>12560</v>
      </c>
      <c r="D53" s="5">
        <v>13022</v>
      </c>
      <c r="E53" s="5">
        <v>12507</v>
      </c>
      <c r="F53" s="5">
        <v>12049</v>
      </c>
      <c r="G53" s="5">
        <v>11868</v>
      </c>
      <c r="H53" s="5">
        <v>11823</v>
      </c>
      <c r="I53" s="5">
        <v>11554</v>
      </c>
      <c r="J53" s="5">
        <v>10948</v>
      </c>
      <c r="K53" s="5">
        <v>11268</v>
      </c>
      <c r="L53" s="5">
        <v>11434</v>
      </c>
      <c r="M53" s="5">
        <v>11282</v>
      </c>
      <c r="N53" s="5">
        <v>11107</v>
      </c>
      <c r="O53" s="5">
        <v>11107</v>
      </c>
      <c r="P53" s="5">
        <v>11340</v>
      </c>
      <c r="Q53" s="5">
        <v>11490</v>
      </c>
      <c r="R53" s="5">
        <v>11658</v>
      </c>
      <c r="S53" s="5">
        <v>11840</v>
      </c>
      <c r="T53" s="5">
        <v>12062</v>
      </c>
      <c r="U53" s="5">
        <v>12205</v>
      </c>
      <c r="V53" s="8">
        <v>12179</v>
      </c>
      <c r="W53" s="8">
        <v>6754</v>
      </c>
      <c r="X53" s="17">
        <f t="shared" si="1"/>
        <v>1059.4166666666667</v>
      </c>
      <c r="Y53" s="17">
        <f t="shared" si="2"/>
        <v>1046.6666666666667</v>
      </c>
      <c r="Z53" s="17">
        <f t="shared" si="3"/>
        <v>1085.1666666666667</v>
      </c>
      <c r="AA53" s="17">
        <f t="shared" si="4"/>
        <v>1042.25</v>
      </c>
      <c r="AB53" s="17">
        <f t="shared" si="5"/>
        <v>1004.0833333333334</v>
      </c>
      <c r="AC53" s="17">
        <f t="shared" si="6"/>
        <v>989</v>
      </c>
      <c r="AD53" s="17">
        <f t="shared" si="7"/>
        <v>985.25</v>
      </c>
      <c r="AE53" s="17">
        <f t="shared" si="8"/>
        <v>962.83333333333337</v>
      </c>
      <c r="AF53" s="17">
        <f t="shared" si="9"/>
        <v>912.33333333333337</v>
      </c>
      <c r="AG53" s="17">
        <f t="shared" si="10"/>
        <v>939</v>
      </c>
      <c r="AH53" s="17">
        <f t="shared" si="11"/>
        <v>952.83333333333337</v>
      </c>
      <c r="AI53" s="17">
        <f t="shared" si="12"/>
        <v>940.16666666666663</v>
      </c>
      <c r="AJ53" s="17">
        <f t="shared" si="13"/>
        <v>925.58333333333337</v>
      </c>
      <c r="AK53" s="17">
        <f t="shared" si="14"/>
        <v>925.58333333333337</v>
      </c>
      <c r="AL53" s="17">
        <f t="shared" si="15"/>
        <v>945</v>
      </c>
      <c r="AM53" s="17">
        <f t="shared" si="16"/>
        <v>957.5</v>
      </c>
      <c r="AN53" s="17">
        <f t="shared" si="17"/>
        <v>971.5</v>
      </c>
      <c r="AO53" s="17">
        <f t="shared" si="18"/>
        <v>986.66666666666663</v>
      </c>
      <c r="AP53" s="17">
        <f t="shared" si="19"/>
        <v>1005.1666666666666</v>
      </c>
      <c r="AQ53" s="17">
        <f t="shared" si="20"/>
        <v>1017.0833333333334</v>
      </c>
      <c r="AR53" s="17">
        <f t="shared" si="21"/>
        <v>1014.9166666666666</v>
      </c>
      <c r="AS53" s="17">
        <f t="shared" si="22"/>
        <v>1125.6666666666667</v>
      </c>
      <c r="AT53" s="12">
        <f>X53/('FDOH Population'!B53/10000)</f>
        <v>11.548902922354818</v>
      </c>
      <c r="AU53" s="12">
        <f>Y53/('FDOH Population'!C53/10000)</f>
        <v>11.336051097430833</v>
      </c>
      <c r="AV53" s="12">
        <f>Z53/('FDOH Population'!D53/10000)</f>
        <v>11.714535956122756</v>
      </c>
      <c r="AW53" s="12">
        <f>AA53/('FDOH Population'!E53/10000)</f>
        <v>11.226496794429892</v>
      </c>
      <c r="AX53" s="12">
        <f>AB53/('FDOH Population'!F53/10000)</f>
        <v>10.784268447283733</v>
      </c>
      <c r="AY53" s="12">
        <f>AC53/('FDOH Population'!G53/10000)</f>
        <v>10.606819466355791</v>
      </c>
      <c r="AZ53" s="12">
        <f>AD53/('FDOH Population'!H53/10000)</f>
        <v>10.561108109730476</v>
      </c>
      <c r="BA53" s="12">
        <f>AE53/('FDOH Population'!I53/10000)</f>
        <v>10.342903876342053</v>
      </c>
      <c r="BB53" s="12">
        <f>AF53/('FDOH Population'!J53/10000)</f>
        <v>9.8443216032324763</v>
      </c>
      <c r="BC53" s="12">
        <f>AG53/('FDOH Population'!K53/10000)</f>
        <v>10.182791407849534</v>
      </c>
      <c r="BD53" s="12">
        <f>AH53/('FDOH Population'!L53/10000)</f>
        <v>10.381868249606482</v>
      </c>
      <c r="BE53" s="12">
        <f>AI53/('FDOH Population'!M53/10000)</f>
        <v>10.2582175760492</v>
      </c>
      <c r="BF53" s="12">
        <f>AJ53/('FDOH Population'!N53/10000)</f>
        <v>10.073312894674885</v>
      </c>
      <c r="BG53" s="12">
        <f>AK53/('FDOH Population'!O53/10000)</f>
        <v>10.042916809529803</v>
      </c>
      <c r="BH53" s="12">
        <f>AL53/('FDOH Population'!P53/10000)</f>
        <v>10.18201565121263</v>
      </c>
      <c r="BI53" s="12">
        <f>AM53/('FDOH Population'!Q53/10000)</f>
        <v>10.231526351389618</v>
      </c>
      <c r="BJ53" s="12">
        <f>AN53/('FDOH Population'!R53/10000)</f>
        <v>10.250236604792446</v>
      </c>
      <c r="BK53" s="12">
        <f>AO53/('FDOH Population'!S53/10000)</f>
        <v>10.317521731280145</v>
      </c>
      <c r="BL53" s="12">
        <f>AP53/('FDOH Population'!T53/10000)</f>
        <v>10.456837759327323</v>
      </c>
      <c r="BM53" s="12">
        <f>AQ53/('FDOH Population'!U53/10000)</f>
        <v>10.474359317639903</v>
      </c>
      <c r="BN53" s="12">
        <f>AR53/('FDOH Population'!V53/10000)</f>
        <v>10.36096552390636</v>
      </c>
      <c r="BO53" s="12">
        <f>AS53/('FDOH Population'!W53/10000)</f>
        <v>11.424411297751554</v>
      </c>
    </row>
    <row r="54" spans="1:67" x14ac:dyDescent="0.25">
      <c r="A54" t="s">
        <v>542</v>
      </c>
      <c r="B54" s="5">
        <v>5255</v>
      </c>
      <c r="C54" s="5">
        <v>5278</v>
      </c>
      <c r="D54" s="5">
        <v>5216</v>
      </c>
      <c r="E54" s="5">
        <v>5286</v>
      </c>
      <c r="F54" s="5">
        <v>5299</v>
      </c>
      <c r="G54" s="5">
        <v>5550</v>
      </c>
      <c r="H54" s="5">
        <v>5603</v>
      </c>
      <c r="I54" s="5">
        <v>5564</v>
      </c>
      <c r="J54" s="5">
        <v>5599</v>
      </c>
      <c r="K54" s="5">
        <v>5548</v>
      </c>
      <c r="L54" s="5">
        <v>5621</v>
      </c>
      <c r="M54" s="5">
        <v>5830</v>
      </c>
      <c r="N54" s="5">
        <v>5781</v>
      </c>
      <c r="O54" s="5">
        <v>5962</v>
      </c>
      <c r="P54" s="5">
        <v>6053</v>
      </c>
      <c r="Q54" s="5">
        <v>6399</v>
      </c>
      <c r="R54" s="5">
        <v>6652</v>
      </c>
      <c r="S54" s="5">
        <v>6696</v>
      </c>
      <c r="T54" s="5">
        <v>6966</v>
      </c>
      <c r="U54" s="5">
        <v>7180</v>
      </c>
      <c r="V54" s="8">
        <v>7379</v>
      </c>
      <c r="W54" s="8">
        <v>4312</v>
      </c>
      <c r="X54" s="17">
        <f t="shared" si="1"/>
        <v>437.91666666666669</v>
      </c>
      <c r="Y54" s="17">
        <f t="shared" si="2"/>
        <v>439.83333333333331</v>
      </c>
      <c r="Z54" s="17">
        <f t="shared" si="3"/>
        <v>434.66666666666669</v>
      </c>
      <c r="AA54" s="17">
        <f t="shared" si="4"/>
        <v>440.5</v>
      </c>
      <c r="AB54" s="17">
        <f t="shared" si="5"/>
        <v>441.58333333333331</v>
      </c>
      <c r="AC54" s="17">
        <f t="shared" si="6"/>
        <v>462.5</v>
      </c>
      <c r="AD54" s="17">
        <f t="shared" si="7"/>
        <v>466.91666666666669</v>
      </c>
      <c r="AE54" s="17">
        <f t="shared" si="8"/>
        <v>463.66666666666669</v>
      </c>
      <c r="AF54" s="17">
        <f t="shared" si="9"/>
        <v>466.58333333333331</v>
      </c>
      <c r="AG54" s="17">
        <f t="shared" si="10"/>
        <v>462.33333333333331</v>
      </c>
      <c r="AH54" s="17">
        <f t="shared" si="11"/>
        <v>468.41666666666669</v>
      </c>
      <c r="AI54" s="17">
        <f t="shared" si="12"/>
        <v>485.83333333333331</v>
      </c>
      <c r="AJ54" s="17">
        <f t="shared" si="13"/>
        <v>481.75</v>
      </c>
      <c r="AK54" s="17">
        <f t="shared" si="14"/>
        <v>496.83333333333331</v>
      </c>
      <c r="AL54" s="17">
        <f t="shared" si="15"/>
        <v>504.41666666666669</v>
      </c>
      <c r="AM54" s="17">
        <f t="shared" si="16"/>
        <v>533.25</v>
      </c>
      <c r="AN54" s="17">
        <f t="shared" si="17"/>
        <v>554.33333333333337</v>
      </c>
      <c r="AO54" s="17">
        <f t="shared" si="18"/>
        <v>558</v>
      </c>
      <c r="AP54" s="17">
        <f t="shared" si="19"/>
        <v>580.5</v>
      </c>
      <c r="AQ54" s="17">
        <f t="shared" si="20"/>
        <v>598.33333333333337</v>
      </c>
      <c r="AR54" s="17">
        <f t="shared" si="21"/>
        <v>614.91666666666663</v>
      </c>
      <c r="AS54" s="17">
        <f t="shared" si="22"/>
        <v>718.66666666666663</v>
      </c>
      <c r="AT54" s="12">
        <f>X54/('FDOH Population'!B54/10000)</f>
        <v>9.2140995536553412</v>
      </c>
      <c r="AU54" s="12">
        <f>Y54/('FDOH Population'!C54/10000)</f>
        <v>9.0280927974361447</v>
      </c>
      <c r="AV54" s="12">
        <f>Z54/('FDOH Population'!D54/10000)</f>
        <v>8.8136931266711542</v>
      </c>
      <c r="AW54" s="12">
        <f>AA54/('FDOH Population'!E54/10000)</f>
        <v>8.771266088951192</v>
      </c>
      <c r="AX54" s="12">
        <f>AB54/('FDOH Population'!F54/10000)</f>
        <v>8.5972372026254753</v>
      </c>
      <c r="AY54" s="12">
        <f>AC54/('FDOH Population'!G54/10000)</f>
        <v>8.7507355347976556</v>
      </c>
      <c r="AZ54" s="12">
        <f>AD54/('FDOH Population'!H54/10000)</f>
        <v>8.5329741656325986</v>
      </c>
      <c r="BA54" s="12">
        <f>AE54/('FDOH Population'!I54/10000)</f>
        <v>8.1744285539665071</v>
      </c>
      <c r="BB54" s="12">
        <f>AF54/('FDOH Population'!J54/10000)</f>
        <v>7.9912331932905039</v>
      </c>
      <c r="BC54" s="12">
        <f>AG54/('FDOH Population'!K54/10000)</f>
        <v>7.7899728951628022</v>
      </c>
      <c r="BD54" s="12">
        <f>AH54/('FDOH Population'!L54/10000)</f>
        <v>7.8223675457888913</v>
      </c>
      <c r="BE54" s="12">
        <f>AI54/('FDOH Population'!M54/10000)</f>
        <v>8.0644001137592216</v>
      </c>
      <c r="BF54" s="12">
        <f>AJ54/('FDOH Population'!N54/10000)</f>
        <v>7.9609545543931084</v>
      </c>
      <c r="BG54" s="12">
        <f>AK54/('FDOH Population'!O54/10000)</f>
        <v>8.1692629631212998</v>
      </c>
      <c r="BH54" s="12">
        <f>AL54/('FDOH Population'!P54/10000)</f>
        <v>8.1857783562232207</v>
      </c>
      <c r="BI54" s="12">
        <f>AM54/('FDOH Population'!Q54/10000)</f>
        <v>8.5260113296420599</v>
      </c>
      <c r="BJ54" s="12">
        <f>AN54/('FDOH Population'!R54/10000)</f>
        <v>8.7127272879684732</v>
      </c>
      <c r="BK54" s="12">
        <f>AO54/('FDOH Population'!S54/10000)</f>
        <v>8.5773312509991513</v>
      </c>
      <c r="BL54" s="12">
        <f>AP54/('FDOH Population'!T54/10000)</f>
        <v>8.7424830459082017</v>
      </c>
      <c r="BM54" s="12">
        <f>AQ54/('FDOH Population'!U54/10000)</f>
        <v>8.77719279458484</v>
      </c>
      <c r="BN54" s="12">
        <f>AR54/('FDOH Population'!V54/10000)</f>
        <v>8.9277504343491536</v>
      </c>
      <c r="BO54" s="12">
        <f>AS54/('FDOH Population'!W54/10000)</f>
        <v>10.221269627705897</v>
      </c>
    </row>
    <row r="55" spans="1:67" x14ac:dyDescent="0.25">
      <c r="A55" t="s">
        <v>543</v>
      </c>
      <c r="B55" s="6">
        <v>890</v>
      </c>
      <c r="C55" s="6">
        <v>909</v>
      </c>
      <c r="D55" s="6">
        <v>888</v>
      </c>
      <c r="E55" s="6">
        <v>904</v>
      </c>
      <c r="F55" s="6">
        <v>880</v>
      </c>
      <c r="G55" s="6">
        <v>937</v>
      </c>
      <c r="H55" s="6">
        <v>901</v>
      </c>
      <c r="I55" s="6">
        <v>918</v>
      </c>
      <c r="J55" s="6">
        <v>937</v>
      </c>
      <c r="K55" s="6">
        <v>883</v>
      </c>
      <c r="L55" s="6">
        <v>862</v>
      </c>
      <c r="M55" s="6">
        <v>984</v>
      </c>
      <c r="N55" s="6">
        <v>941</v>
      </c>
      <c r="O55" s="6">
        <v>890</v>
      </c>
      <c r="P55" s="6">
        <v>933</v>
      </c>
      <c r="Q55" s="6">
        <v>985</v>
      </c>
      <c r="R55" s="6">
        <v>966</v>
      </c>
      <c r="S55" s="6">
        <v>963</v>
      </c>
      <c r="T55" s="5">
        <v>1025</v>
      </c>
      <c r="U55" s="5">
        <v>1091</v>
      </c>
      <c r="V55" s="10">
        <v>997</v>
      </c>
      <c r="W55" s="10">
        <v>588</v>
      </c>
      <c r="X55" s="17">
        <f t="shared" si="1"/>
        <v>74.166666666666671</v>
      </c>
      <c r="Y55" s="17">
        <f t="shared" si="2"/>
        <v>75.75</v>
      </c>
      <c r="Z55" s="17">
        <f t="shared" si="3"/>
        <v>74</v>
      </c>
      <c r="AA55" s="17">
        <f t="shared" si="4"/>
        <v>75.333333333333329</v>
      </c>
      <c r="AB55" s="17">
        <f t="shared" si="5"/>
        <v>73.333333333333329</v>
      </c>
      <c r="AC55" s="17">
        <f t="shared" si="6"/>
        <v>78.083333333333329</v>
      </c>
      <c r="AD55" s="17">
        <f t="shared" si="7"/>
        <v>75.083333333333329</v>
      </c>
      <c r="AE55" s="17">
        <f t="shared" si="8"/>
        <v>76.5</v>
      </c>
      <c r="AF55" s="17">
        <f t="shared" si="9"/>
        <v>78.083333333333329</v>
      </c>
      <c r="AG55" s="17">
        <f t="shared" si="10"/>
        <v>73.583333333333329</v>
      </c>
      <c r="AH55" s="17">
        <f t="shared" si="11"/>
        <v>71.833333333333329</v>
      </c>
      <c r="AI55" s="17">
        <f t="shared" si="12"/>
        <v>82</v>
      </c>
      <c r="AJ55" s="17">
        <f t="shared" si="13"/>
        <v>78.416666666666671</v>
      </c>
      <c r="AK55" s="17">
        <f t="shared" si="14"/>
        <v>74.166666666666671</v>
      </c>
      <c r="AL55" s="17">
        <f t="shared" si="15"/>
        <v>77.75</v>
      </c>
      <c r="AM55" s="17">
        <f t="shared" si="16"/>
        <v>82.083333333333329</v>
      </c>
      <c r="AN55" s="17">
        <f t="shared" si="17"/>
        <v>80.5</v>
      </c>
      <c r="AO55" s="17">
        <f t="shared" si="18"/>
        <v>80.25</v>
      </c>
      <c r="AP55" s="17">
        <f t="shared" si="19"/>
        <v>85.416666666666671</v>
      </c>
      <c r="AQ55" s="17">
        <f t="shared" si="20"/>
        <v>90.916666666666671</v>
      </c>
      <c r="AR55" s="17">
        <f t="shared" si="21"/>
        <v>83.083333333333329</v>
      </c>
      <c r="AS55" s="17">
        <f t="shared" si="22"/>
        <v>98</v>
      </c>
      <c r="AT55" s="12">
        <f>X55/('FDOH Population'!B55/10000)</f>
        <v>10.590850457191545</v>
      </c>
      <c r="AU55" s="12">
        <f>Y55/('FDOH Population'!C55/10000)</f>
        <v>10.739806045482901</v>
      </c>
      <c r="AV55" s="12">
        <f>Z55/('FDOH Population'!D55/10000)</f>
        <v>10.449320794148379</v>
      </c>
      <c r="AW55" s="12">
        <f>AA55/('FDOH Population'!E55/10000)</f>
        <v>10.555322030731867</v>
      </c>
      <c r="AX55" s="12">
        <f>AB55/('FDOH Population'!F55/10000)</f>
        <v>10.182780917468561</v>
      </c>
      <c r="AY55" s="12">
        <f>AC55/('FDOH Population'!G55/10000)</f>
        <v>10.707641393433255</v>
      </c>
      <c r="AZ55" s="12">
        <f>AD55/('FDOH Population'!H55/10000)</f>
        <v>10.1973833129612</v>
      </c>
      <c r="BA55" s="12">
        <f>AE55/('FDOH Population'!I55/10000)</f>
        <v>10.283916760767866</v>
      </c>
      <c r="BB55" s="12">
        <f>AF55/('FDOH Population'!J55/10000)</f>
        <v>10.416666666666666</v>
      </c>
      <c r="BC55" s="12">
        <f>AG55/('FDOH Population'!K55/10000)</f>
        <v>9.8132045947579911</v>
      </c>
      <c r="BD55" s="12">
        <f>AH55/('FDOH Population'!L55/10000)</f>
        <v>9.6264233035383242</v>
      </c>
      <c r="BE55" s="12">
        <f>AI55/('FDOH Population'!M55/10000)</f>
        <v>11.039905218374711</v>
      </c>
      <c r="BF55" s="12">
        <f>AJ55/('FDOH Population'!N55/10000)</f>
        <v>10.616357991263223</v>
      </c>
      <c r="BG55" s="12">
        <f>AK55/('FDOH Population'!O55/10000)</f>
        <v>10.164690833504649</v>
      </c>
      <c r="BH55" s="12">
        <f>AL55/('FDOH Population'!P55/10000)</f>
        <v>10.717485698531945</v>
      </c>
      <c r="BI55" s="12">
        <f>AM55/('FDOH Population'!Q55/10000)</f>
        <v>11.311853444315821</v>
      </c>
      <c r="BJ55" s="12">
        <f>AN55/('FDOH Population'!R55/10000)</f>
        <v>11.054503508603288</v>
      </c>
      <c r="BK55" s="12">
        <f>AO55/('FDOH Population'!S55/10000)</f>
        <v>10.992548353514875</v>
      </c>
      <c r="BL55" s="12">
        <f>AP55/('FDOH Population'!T55/10000)</f>
        <v>11.690023904673273</v>
      </c>
      <c r="BM55" s="12">
        <f>AQ55/('FDOH Population'!U55/10000)</f>
        <v>12.382755395748777</v>
      </c>
      <c r="BN55" s="12">
        <f>AR55/('FDOH Population'!V55/10000)</f>
        <v>11.379407951204367</v>
      </c>
      <c r="BO55" s="12">
        <f>AS55/('FDOH Population'!W55/10000)</f>
        <v>13.399510507677373</v>
      </c>
    </row>
    <row r="56" spans="1:67" x14ac:dyDescent="0.25">
      <c r="A56" t="s">
        <v>546</v>
      </c>
      <c r="B56" s="5">
        <v>1077</v>
      </c>
      <c r="C56" s="5">
        <v>1122</v>
      </c>
      <c r="D56" s="5">
        <v>1183</v>
      </c>
      <c r="E56" s="5">
        <v>1168</v>
      </c>
      <c r="F56" s="5">
        <v>1173</v>
      </c>
      <c r="G56" s="5">
        <v>1247</v>
      </c>
      <c r="H56" s="5">
        <v>1292</v>
      </c>
      <c r="I56" s="5">
        <v>1319</v>
      </c>
      <c r="J56" s="5">
        <v>1324</v>
      </c>
      <c r="K56" s="5">
        <v>1432</v>
      </c>
      <c r="L56" s="5">
        <v>1386</v>
      </c>
      <c r="M56" s="5">
        <v>1473</v>
      </c>
      <c r="N56" s="5">
        <v>1466</v>
      </c>
      <c r="O56" s="5">
        <v>1582</v>
      </c>
      <c r="P56" s="5">
        <v>1639</v>
      </c>
      <c r="Q56" s="5">
        <v>1790</v>
      </c>
      <c r="R56" s="5">
        <v>1887</v>
      </c>
      <c r="S56" s="5">
        <v>1926</v>
      </c>
      <c r="T56" s="5">
        <v>2018</v>
      </c>
      <c r="U56" s="5">
        <v>2082</v>
      </c>
      <c r="V56" s="8">
        <v>2120</v>
      </c>
      <c r="W56" s="8">
        <v>1200</v>
      </c>
      <c r="X56" s="17">
        <f t="shared" si="1"/>
        <v>89.75</v>
      </c>
      <c r="Y56" s="17">
        <f t="shared" si="2"/>
        <v>93.5</v>
      </c>
      <c r="Z56" s="17">
        <f t="shared" si="3"/>
        <v>98.583333333333329</v>
      </c>
      <c r="AA56" s="17">
        <f t="shared" si="4"/>
        <v>97.333333333333329</v>
      </c>
      <c r="AB56" s="17">
        <f t="shared" si="5"/>
        <v>97.75</v>
      </c>
      <c r="AC56" s="17">
        <f t="shared" si="6"/>
        <v>103.91666666666667</v>
      </c>
      <c r="AD56" s="17">
        <f t="shared" si="7"/>
        <v>107.66666666666667</v>
      </c>
      <c r="AE56" s="17">
        <f t="shared" si="8"/>
        <v>109.91666666666667</v>
      </c>
      <c r="AF56" s="17">
        <f t="shared" si="9"/>
        <v>110.33333333333333</v>
      </c>
      <c r="AG56" s="17">
        <f t="shared" si="10"/>
        <v>119.33333333333333</v>
      </c>
      <c r="AH56" s="17">
        <f t="shared" si="11"/>
        <v>115.5</v>
      </c>
      <c r="AI56" s="17">
        <f t="shared" si="12"/>
        <v>122.75</v>
      </c>
      <c r="AJ56" s="17">
        <f t="shared" si="13"/>
        <v>122.16666666666667</v>
      </c>
      <c r="AK56" s="17">
        <f t="shared" si="14"/>
        <v>131.83333333333334</v>
      </c>
      <c r="AL56" s="17">
        <f t="shared" si="15"/>
        <v>136.58333333333334</v>
      </c>
      <c r="AM56" s="17">
        <f t="shared" si="16"/>
        <v>149.16666666666666</v>
      </c>
      <c r="AN56" s="17">
        <f t="shared" si="17"/>
        <v>157.25</v>
      </c>
      <c r="AO56" s="17">
        <f t="shared" si="18"/>
        <v>160.5</v>
      </c>
      <c r="AP56" s="17">
        <f t="shared" si="19"/>
        <v>168.16666666666666</v>
      </c>
      <c r="AQ56" s="17">
        <f t="shared" si="20"/>
        <v>173.5</v>
      </c>
      <c r="AR56" s="17">
        <f t="shared" si="21"/>
        <v>176.66666666666666</v>
      </c>
      <c r="AS56" s="17">
        <f t="shared" si="22"/>
        <v>200</v>
      </c>
      <c r="AT56" s="12">
        <f>X56/('FDOH Population'!B56/10000)</f>
        <v>7.5899161937944513</v>
      </c>
      <c r="AU56" s="12">
        <f>Y56/('FDOH Population'!C56/10000)</f>
        <v>7.503230000080249</v>
      </c>
      <c r="AV56" s="12">
        <f>Z56/('FDOH Population'!D56/10000)</f>
        <v>7.5726733393248988</v>
      </c>
      <c r="AW56" s="12">
        <f>AA56/('FDOH Population'!E56/10000)</f>
        <v>7.1624979456876607</v>
      </c>
      <c r="AX56" s="12">
        <f>AB56/('FDOH Population'!F56/10000)</f>
        <v>6.8419800095192764</v>
      </c>
      <c r="AY56" s="12">
        <f>AC56/('FDOH Population'!G56/10000)</f>
        <v>6.8395476135628179</v>
      </c>
      <c r="AZ56" s="12">
        <f>AD56/('FDOH Population'!H56/10000)</f>
        <v>6.7032335319399738</v>
      </c>
      <c r="BA56" s="12">
        <f>AE56/('FDOH Population'!I56/10000)</f>
        <v>6.4801713634398466</v>
      </c>
      <c r="BB56" s="12">
        <f>AF56/('FDOH Population'!J56/10000)</f>
        <v>6.2012192608746144</v>
      </c>
      <c r="BC56" s="12">
        <f>AG56/('FDOH Population'!K56/10000)</f>
        <v>6.4982211573368183</v>
      </c>
      <c r="BD56" s="12">
        <f>AH56/('FDOH Population'!L56/10000)</f>
        <v>6.1660180336007944</v>
      </c>
      <c r="BE56" s="12">
        <f>AI56/('FDOH Population'!M56/10000)</f>
        <v>6.4386349569358918</v>
      </c>
      <c r="BF56" s="12">
        <f>AJ56/('FDOH Population'!N56/10000)</f>
        <v>6.3130008199149765</v>
      </c>
      <c r="BG56" s="12">
        <f>AK56/('FDOH Population'!O56/10000)</f>
        <v>6.683159114950338</v>
      </c>
      <c r="BH56" s="12">
        <f>AL56/('FDOH Population'!P56/10000)</f>
        <v>6.7275139311667385</v>
      </c>
      <c r="BI56" s="12">
        <f>AM56/('FDOH Population'!Q56/10000)</f>
        <v>7.1394156368358743</v>
      </c>
      <c r="BJ56" s="12">
        <f>AN56/('FDOH Population'!R56/10000)</f>
        <v>7.3076654971303761</v>
      </c>
      <c r="BK56" s="12">
        <f>AO56/('FDOH Population'!S56/10000)</f>
        <v>7.2295343369098131</v>
      </c>
      <c r="BL56" s="12">
        <f>AP56/('FDOH Population'!T56/10000)</f>
        <v>7.334810472568245</v>
      </c>
      <c r="BM56" s="12">
        <f>AQ56/('FDOH Population'!U56/10000)</f>
        <v>7.1829265768283346</v>
      </c>
      <c r="BN56" s="12">
        <f>AR56/('FDOH Population'!V56/10000)</f>
        <v>7.0741936086662864</v>
      </c>
      <c r="BO56" s="12">
        <f>AS56/('FDOH Population'!W56/10000)</f>
        <v>7.7448835363138233</v>
      </c>
    </row>
    <row r="57" spans="1:67" x14ac:dyDescent="0.25">
      <c r="A57" t="s">
        <v>547</v>
      </c>
      <c r="B57" s="5">
        <v>2180</v>
      </c>
      <c r="C57" s="5">
        <v>2330</v>
      </c>
      <c r="D57" s="5">
        <v>2329</v>
      </c>
      <c r="E57" s="5">
        <v>2306</v>
      </c>
      <c r="F57" s="5">
        <v>2421</v>
      </c>
      <c r="G57" s="5">
        <v>2411</v>
      </c>
      <c r="H57" s="5">
        <v>2407</v>
      </c>
      <c r="I57" s="5">
        <v>2474</v>
      </c>
      <c r="J57" s="5">
        <v>2593</v>
      </c>
      <c r="K57" s="5">
        <v>2580</v>
      </c>
      <c r="L57" s="5">
        <v>2690</v>
      </c>
      <c r="M57" s="5">
        <v>2723</v>
      </c>
      <c r="N57" s="5">
        <v>2702</v>
      </c>
      <c r="O57" s="5">
        <v>2761</v>
      </c>
      <c r="P57" s="5">
        <v>2866</v>
      </c>
      <c r="Q57" s="5">
        <v>3009</v>
      </c>
      <c r="R57" s="5">
        <v>3103</v>
      </c>
      <c r="S57" s="5">
        <v>3228</v>
      </c>
      <c r="T57" s="5">
        <v>3262</v>
      </c>
      <c r="U57" s="5">
        <v>3332</v>
      </c>
      <c r="V57" s="8">
        <v>3506</v>
      </c>
      <c r="W57" s="8">
        <v>1987</v>
      </c>
      <c r="X57" s="17">
        <f t="shared" si="1"/>
        <v>181.66666666666666</v>
      </c>
      <c r="Y57" s="17">
        <f t="shared" si="2"/>
        <v>194.16666666666666</v>
      </c>
      <c r="Z57" s="17">
        <f t="shared" si="3"/>
        <v>194.08333333333334</v>
      </c>
      <c r="AA57" s="17">
        <f t="shared" si="4"/>
        <v>192.16666666666666</v>
      </c>
      <c r="AB57" s="17">
        <f t="shared" si="5"/>
        <v>201.75</v>
      </c>
      <c r="AC57" s="17">
        <f t="shared" si="6"/>
        <v>200.91666666666666</v>
      </c>
      <c r="AD57" s="17">
        <f t="shared" si="7"/>
        <v>200.58333333333334</v>
      </c>
      <c r="AE57" s="17">
        <f t="shared" si="8"/>
        <v>206.16666666666666</v>
      </c>
      <c r="AF57" s="17">
        <f t="shared" si="9"/>
        <v>216.08333333333334</v>
      </c>
      <c r="AG57" s="17">
        <f t="shared" si="10"/>
        <v>215</v>
      </c>
      <c r="AH57" s="17">
        <f t="shared" si="11"/>
        <v>224.16666666666666</v>
      </c>
      <c r="AI57" s="17">
        <f t="shared" si="12"/>
        <v>226.91666666666666</v>
      </c>
      <c r="AJ57" s="17">
        <f t="shared" si="13"/>
        <v>225.16666666666666</v>
      </c>
      <c r="AK57" s="17">
        <f t="shared" si="14"/>
        <v>230.08333333333334</v>
      </c>
      <c r="AL57" s="17">
        <f t="shared" si="15"/>
        <v>238.83333333333334</v>
      </c>
      <c r="AM57" s="17">
        <f t="shared" si="16"/>
        <v>250.75</v>
      </c>
      <c r="AN57" s="17">
        <f t="shared" si="17"/>
        <v>258.58333333333331</v>
      </c>
      <c r="AO57" s="17">
        <f t="shared" si="18"/>
        <v>269</v>
      </c>
      <c r="AP57" s="17">
        <f t="shared" si="19"/>
        <v>271.83333333333331</v>
      </c>
      <c r="AQ57" s="17">
        <f t="shared" si="20"/>
        <v>277.66666666666669</v>
      </c>
      <c r="AR57" s="17">
        <f t="shared" si="21"/>
        <v>292.16666666666669</v>
      </c>
      <c r="AS57" s="17">
        <f t="shared" si="22"/>
        <v>331.16666666666669</v>
      </c>
      <c r="AT57" s="12">
        <f>X57/('FDOH Population'!B57/10000)</f>
        <v>9.5952393528055069</v>
      </c>
      <c r="AU57" s="12">
        <f>Y57/('FDOH Population'!C57/10000)</f>
        <v>10.005393465318644</v>
      </c>
      <c r="AV57" s="12">
        <f>Z57/('FDOH Population'!D57/10000)</f>
        <v>9.7557256768689182</v>
      </c>
      <c r="AW57" s="12">
        <f>AA57/('FDOH Population'!E57/10000)</f>
        <v>9.3225957728941289</v>
      </c>
      <c r="AX57" s="12">
        <f>AB57/('FDOH Population'!F57/10000)</f>
        <v>9.3508407645673817</v>
      </c>
      <c r="AY57" s="12">
        <f>AC57/('FDOH Population'!G57/10000)</f>
        <v>8.7967402075607453</v>
      </c>
      <c r="AZ57" s="12">
        <f>AD57/('FDOH Population'!H57/10000)</f>
        <v>8.2994047323502329</v>
      </c>
      <c r="BA57" s="12">
        <f>AE57/('FDOH Population'!I57/10000)</f>
        <v>8.0950305543230865</v>
      </c>
      <c r="BB57" s="12">
        <f>AF57/('FDOH Population'!J57/10000)</f>
        <v>8.1337995917102379</v>
      </c>
      <c r="BC57" s="12">
        <f>AG57/('FDOH Population'!K57/10000)</f>
        <v>7.90612669659963</v>
      </c>
      <c r="BD57" s="12">
        <f>AH57/('FDOH Population'!L57/10000)</f>
        <v>8.1511298253779518</v>
      </c>
      <c r="BE57" s="12">
        <f>AI57/('FDOH Population'!M57/10000)</f>
        <v>8.1546380514637615</v>
      </c>
      <c r="BF57" s="12">
        <f>AJ57/('FDOH Population'!N57/10000)</f>
        <v>8.0443385362519209</v>
      </c>
      <c r="BG57" s="12">
        <f>AK57/('FDOH Population'!O57/10000)</f>
        <v>8.2017371879418715</v>
      </c>
      <c r="BH57" s="12">
        <f>AL57/('FDOH Population'!P57/10000)</f>
        <v>8.4882000395681629</v>
      </c>
      <c r="BI57" s="12">
        <f>AM57/('FDOH Population'!Q57/10000)</f>
        <v>8.8349182748038348</v>
      </c>
      <c r="BJ57" s="12">
        <f>AN57/('FDOH Population'!R57/10000)</f>
        <v>8.9458176932878981</v>
      </c>
      <c r="BK57" s="12">
        <f>AO57/('FDOH Population'!S57/10000)</f>
        <v>9.1451805918189724</v>
      </c>
      <c r="BL57" s="12">
        <f>AP57/('FDOH Population'!T57/10000)</f>
        <v>9.0622589972507619</v>
      </c>
      <c r="BM57" s="12">
        <f>AQ57/('FDOH Population'!U57/10000)</f>
        <v>9.1115026979017308</v>
      </c>
      <c r="BN57" s="12">
        <f>AR57/('FDOH Population'!V57/10000)</f>
        <v>9.4529986982579093</v>
      </c>
      <c r="BO57" s="12">
        <f>AS57/('FDOH Population'!W57/10000)</f>
        <v>10.533894010047225</v>
      </c>
    </row>
    <row r="58" spans="1:67" x14ac:dyDescent="0.25">
      <c r="A58" t="s">
        <v>548</v>
      </c>
      <c r="B58" s="6">
        <v>874</v>
      </c>
      <c r="C58" s="6">
        <v>893</v>
      </c>
      <c r="D58" s="6">
        <v>923</v>
      </c>
      <c r="E58" s="6">
        <v>898</v>
      </c>
      <c r="F58" s="6">
        <v>986</v>
      </c>
      <c r="G58" s="5">
        <v>1079</v>
      </c>
      <c r="H58" s="5">
        <v>1069</v>
      </c>
      <c r="I58" s="5">
        <v>1000</v>
      </c>
      <c r="J58" s="5">
        <v>1110</v>
      </c>
      <c r="K58" s="5">
        <v>1091</v>
      </c>
      <c r="L58" s="5">
        <v>1171</v>
      </c>
      <c r="M58" s="5">
        <v>1149</v>
      </c>
      <c r="N58" s="5">
        <v>1282</v>
      </c>
      <c r="O58" s="5">
        <v>1205</v>
      </c>
      <c r="P58" s="5">
        <v>1309</v>
      </c>
      <c r="Q58" s="5">
        <v>1251</v>
      </c>
      <c r="R58" s="5">
        <v>1343</v>
      </c>
      <c r="S58" s="5">
        <v>1446</v>
      </c>
      <c r="T58" s="5">
        <v>1526</v>
      </c>
      <c r="U58" s="5">
        <v>1696</v>
      </c>
      <c r="V58" s="8">
        <v>1683</v>
      </c>
      <c r="W58" s="10">
        <v>886</v>
      </c>
      <c r="X58" s="17">
        <f t="shared" si="1"/>
        <v>72.833333333333329</v>
      </c>
      <c r="Y58" s="17">
        <f t="shared" si="2"/>
        <v>74.416666666666671</v>
      </c>
      <c r="Z58" s="17">
        <f t="shared" si="3"/>
        <v>76.916666666666671</v>
      </c>
      <c r="AA58" s="17">
        <f t="shared" si="4"/>
        <v>74.833333333333329</v>
      </c>
      <c r="AB58" s="17">
        <f t="shared" si="5"/>
        <v>82.166666666666671</v>
      </c>
      <c r="AC58" s="17">
        <f t="shared" si="6"/>
        <v>89.916666666666671</v>
      </c>
      <c r="AD58" s="17">
        <f t="shared" si="7"/>
        <v>89.083333333333329</v>
      </c>
      <c r="AE58" s="17">
        <f t="shared" si="8"/>
        <v>83.333333333333329</v>
      </c>
      <c r="AF58" s="17">
        <f t="shared" si="9"/>
        <v>92.5</v>
      </c>
      <c r="AG58" s="17">
        <f t="shared" si="10"/>
        <v>90.916666666666671</v>
      </c>
      <c r="AH58" s="17">
        <f t="shared" si="11"/>
        <v>97.583333333333329</v>
      </c>
      <c r="AI58" s="17">
        <f t="shared" si="12"/>
        <v>95.75</v>
      </c>
      <c r="AJ58" s="17">
        <f t="shared" si="13"/>
        <v>106.83333333333333</v>
      </c>
      <c r="AK58" s="17">
        <f t="shared" si="14"/>
        <v>100.41666666666667</v>
      </c>
      <c r="AL58" s="17">
        <f t="shared" si="15"/>
        <v>109.08333333333333</v>
      </c>
      <c r="AM58" s="17">
        <f t="shared" si="16"/>
        <v>104.25</v>
      </c>
      <c r="AN58" s="17">
        <f t="shared" si="17"/>
        <v>111.91666666666667</v>
      </c>
      <c r="AO58" s="17">
        <f t="shared" si="18"/>
        <v>120.5</v>
      </c>
      <c r="AP58" s="17">
        <f t="shared" si="19"/>
        <v>127.16666666666667</v>
      </c>
      <c r="AQ58" s="17">
        <f t="shared" si="20"/>
        <v>141.33333333333334</v>
      </c>
      <c r="AR58" s="17">
        <f t="shared" si="21"/>
        <v>140.25</v>
      </c>
      <c r="AS58" s="17">
        <f t="shared" si="22"/>
        <v>147.66666666666666</v>
      </c>
      <c r="AT58" s="12">
        <f>X58/('FDOH Population'!B58/10000)</f>
        <v>6.3150471533154713</v>
      </c>
      <c r="AU58" s="12">
        <f>Y58/('FDOH Population'!C58/10000)</f>
        <v>6.274327951323019</v>
      </c>
      <c r="AV58" s="12">
        <f>Z58/('FDOH Population'!D58/10000)</f>
        <v>6.3036630907208444</v>
      </c>
      <c r="AW58" s="12">
        <f>AA58/('FDOH Population'!E58/10000)</f>
        <v>5.8860389448652501</v>
      </c>
      <c r="AX58" s="12">
        <f>AB58/('FDOH Population'!F58/10000)</f>
        <v>6.2354232752035053</v>
      </c>
      <c r="AY58" s="12">
        <f>AC58/('FDOH Population'!G58/10000)</f>
        <v>6.5710304642472614</v>
      </c>
      <c r="AZ58" s="12">
        <f>AD58/('FDOH Population'!H58/10000)</f>
        <v>6.3409020808123948</v>
      </c>
      <c r="BA58" s="12">
        <f>AE58/('FDOH Population'!I58/10000)</f>
        <v>5.8272613270305671</v>
      </c>
      <c r="BB58" s="12">
        <f>AF58/('FDOH Population'!J58/10000)</f>
        <v>6.3380908985014699</v>
      </c>
      <c r="BC58" s="12">
        <f>AG58/('FDOH Population'!K58/10000)</f>
        <v>6.1354316397067592</v>
      </c>
      <c r="BD58" s="12">
        <f>AH58/('FDOH Population'!L58/10000)</f>
        <v>6.5195944155303307</v>
      </c>
      <c r="BE58" s="12">
        <f>AI58/('FDOH Population'!M58/10000)</f>
        <v>6.2921392616347074</v>
      </c>
      <c r="BF58" s="12">
        <f>AJ58/('FDOH Population'!N58/10000)</f>
        <v>6.8824824179953827</v>
      </c>
      <c r="BG58" s="12">
        <f>AK58/('FDOH Population'!O58/10000)</f>
        <v>6.4504455892870149</v>
      </c>
      <c r="BH58" s="12">
        <f>AL58/('FDOH Population'!P58/10000)</f>
        <v>6.9073746910414151</v>
      </c>
      <c r="BI58" s="12">
        <f>AM58/('FDOH Population'!Q58/10000)</f>
        <v>6.4963389936127127</v>
      </c>
      <c r="BJ58" s="12">
        <f>AN58/('FDOH Population'!R58/10000)</f>
        <v>6.8286839300677693</v>
      </c>
      <c r="BK58" s="12">
        <f>AO58/('FDOH Population'!S58/10000)</f>
        <v>7.1715091711996948</v>
      </c>
      <c r="BL58" s="12">
        <f>AP58/('FDOH Population'!T58/10000)</f>
        <v>7.3998211629066271</v>
      </c>
      <c r="BM58" s="12">
        <f>AQ58/('FDOH Population'!U58/10000)</f>
        <v>8.0507959654879091</v>
      </c>
      <c r="BN58" s="12">
        <f>AR58/('FDOH Population'!V58/10000)</f>
        <v>7.7970813064628208</v>
      </c>
      <c r="BO58" s="12">
        <f>AS58/('FDOH Population'!W58/10000)</f>
        <v>8.0453883398168635</v>
      </c>
    </row>
    <row r="59" spans="1:67" x14ac:dyDescent="0.25">
      <c r="A59" t="s">
        <v>544</v>
      </c>
      <c r="B59" s="5">
        <v>4744</v>
      </c>
      <c r="C59" s="5">
        <v>4815</v>
      </c>
      <c r="D59" s="5">
        <v>4723</v>
      </c>
      <c r="E59" s="5">
        <v>4740</v>
      </c>
      <c r="F59" s="5">
        <v>4729</v>
      </c>
      <c r="G59" s="5">
        <v>4704</v>
      </c>
      <c r="H59" s="5">
        <v>4834</v>
      </c>
      <c r="I59" s="5">
        <v>4905</v>
      </c>
      <c r="J59" s="5">
        <v>4788</v>
      </c>
      <c r="K59" s="5">
        <v>4996</v>
      </c>
      <c r="L59" s="5">
        <v>4926</v>
      </c>
      <c r="M59" s="5">
        <v>4952</v>
      </c>
      <c r="N59" s="5">
        <v>4913</v>
      </c>
      <c r="O59" s="5">
        <v>5005</v>
      </c>
      <c r="P59" s="5">
        <v>5078</v>
      </c>
      <c r="Q59" s="5">
        <v>5265</v>
      </c>
      <c r="R59" s="5">
        <v>5494</v>
      </c>
      <c r="S59" s="5">
        <v>5690</v>
      </c>
      <c r="T59" s="5">
        <v>5641</v>
      </c>
      <c r="U59" s="5">
        <v>5873</v>
      </c>
      <c r="V59" s="8">
        <v>5986</v>
      </c>
      <c r="W59" s="8">
        <v>3425</v>
      </c>
      <c r="X59" s="17">
        <f t="shared" si="1"/>
        <v>395.33333333333331</v>
      </c>
      <c r="Y59" s="17">
        <f t="shared" si="2"/>
        <v>401.25</v>
      </c>
      <c r="Z59" s="17">
        <f t="shared" si="3"/>
        <v>393.58333333333331</v>
      </c>
      <c r="AA59" s="17">
        <f t="shared" si="4"/>
        <v>395</v>
      </c>
      <c r="AB59" s="17">
        <f t="shared" si="5"/>
        <v>394.08333333333331</v>
      </c>
      <c r="AC59" s="17">
        <f t="shared" si="6"/>
        <v>392</v>
      </c>
      <c r="AD59" s="17">
        <f t="shared" si="7"/>
        <v>402.83333333333331</v>
      </c>
      <c r="AE59" s="17">
        <f t="shared" si="8"/>
        <v>408.75</v>
      </c>
      <c r="AF59" s="17">
        <f t="shared" si="9"/>
        <v>399</v>
      </c>
      <c r="AG59" s="17">
        <f t="shared" si="10"/>
        <v>416.33333333333331</v>
      </c>
      <c r="AH59" s="17">
        <f t="shared" si="11"/>
        <v>410.5</v>
      </c>
      <c r="AI59" s="17">
        <f t="shared" si="12"/>
        <v>412.66666666666669</v>
      </c>
      <c r="AJ59" s="17">
        <f t="shared" si="13"/>
        <v>409.41666666666669</v>
      </c>
      <c r="AK59" s="17">
        <f t="shared" si="14"/>
        <v>417.08333333333331</v>
      </c>
      <c r="AL59" s="17">
        <f t="shared" si="15"/>
        <v>423.16666666666669</v>
      </c>
      <c r="AM59" s="17">
        <f t="shared" si="16"/>
        <v>438.75</v>
      </c>
      <c r="AN59" s="17">
        <f t="shared" si="17"/>
        <v>457.83333333333331</v>
      </c>
      <c r="AO59" s="17">
        <f t="shared" si="18"/>
        <v>474.16666666666669</v>
      </c>
      <c r="AP59" s="17">
        <f t="shared" si="19"/>
        <v>470.08333333333331</v>
      </c>
      <c r="AQ59" s="17">
        <f t="shared" si="20"/>
        <v>489.41666666666669</v>
      </c>
      <c r="AR59" s="17">
        <f t="shared" si="21"/>
        <v>498.83333333333331</v>
      </c>
      <c r="AS59" s="17">
        <f t="shared" si="22"/>
        <v>570.83333333333337</v>
      </c>
      <c r="AT59" s="12">
        <f>X59/('FDOH Population'!B59/10000)</f>
        <v>12.354938850344812</v>
      </c>
      <c r="AU59" s="12">
        <f>Y59/('FDOH Population'!C59/10000)</f>
        <v>12.22819875965685</v>
      </c>
      <c r="AV59" s="12">
        <f>Z59/('FDOH Population'!D59/10000)</f>
        <v>11.789932999830251</v>
      </c>
      <c r="AW59" s="12">
        <f>AA59/('FDOH Population'!E59/10000)</f>
        <v>11.591906208272807</v>
      </c>
      <c r="AX59" s="12">
        <f>AB59/('FDOH Population'!F59/10000)</f>
        <v>11.312206370621272</v>
      </c>
      <c r="AY59" s="12">
        <f>AC59/('FDOH Population'!G59/10000)</f>
        <v>10.956239326750273</v>
      </c>
      <c r="AZ59" s="12">
        <f>AD59/('FDOH Population'!H59/10000)</f>
        <v>10.995800032027486</v>
      </c>
      <c r="BA59" s="12">
        <f>AE59/('FDOH Population'!I59/10000)</f>
        <v>11.015115298277195</v>
      </c>
      <c r="BB59" s="12">
        <f>AF59/('FDOH Population'!J59/10000)</f>
        <v>10.647922054008182</v>
      </c>
      <c r="BC59" s="12">
        <f>AG59/('FDOH Population'!K59/10000)</f>
        <v>11.052177960417451</v>
      </c>
      <c r="BD59" s="12">
        <f>AH59/('FDOH Population'!L59/10000)</f>
        <v>10.866170078723483</v>
      </c>
      <c r="BE59" s="12">
        <f>AI59/('FDOH Population'!M59/10000)</f>
        <v>10.867055879314234</v>
      </c>
      <c r="BF59" s="12">
        <f>AJ59/('FDOH Population'!N59/10000)</f>
        <v>10.721053591738439</v>
      </c>
      <c r="BG59" s="12">
        <f>AK59/('FDOH Population'!O59/10000)</f>
        <v>10.857106165795061</v>
      </c>
      <c r="BH59" s="12">
        <f>AL59/('FDOH Population'!P59/10000)</f>
        <v>10.973698564299649</v>
      </c>
      <c r="BI59" s="12">
        <f>AM59/('FDOH Population'!Q59/10000)</f>
        <v>11.306911454320078</v>
      </c>
      <c r="BJ59" s="12">
        <f>AN59/('FDOH Population'!R59/10000)</f>
        <v>11.62456095806356</v>
      </c>
      <c r="BK59" s="12">
        <f>AO59/('FDOH Population'!S59/10000)</f>
        <v>11.815294348260888</v>
      </c>
      <c r="BL59" s="12">
        <f>AP59/('FDOH Population'!T59/10000)</f>
        <v>11.535759012452321</v>
      </c>
      <c r="BM59" s="12">
        <f>AQ59/('FDOH Population'!U59/10000)</f>
        <v>11.76776565936356</v>
      </c>
      <c r="BN59" s="12">
        <f>AR59/('FDOH Population'!V59/10000)</f>
        <v>11.682908759332079</v>
      </c>
      <c r="BO59" s="12">
        <f>AS59/('FDOH Population'!W59/10000)</f>
        <v>13.197573650167582</v>
      </c>
    </row>
    <row r="60" spans="1:67" x14ac:dyDescent="0.25">
      <c r="A60" t="s">
        <v>545</v>
      </c>
      <c r="B60" s="5">
        <v>2493</v>
      </c>
      <c r="C60" s="5">
        <v>2611</v>
      </c>
      <c r="D60" s="5">
        <v>2644</v>
      </c>
      <c r="E60" s="5">
        <v>2713</v>
      </c>
      <c r="F60" s="5">
        <v>2693</v>
      </c>
      <c r="G60" s="5">
        <v>2691</v>
      </c>
      <c r="H60" s="5">
        <v>2755</v>
      </c>
      <c r="I60" s="5">
        <v>2706</v>
      </c>
      <c r="J60" s="5">
        <v>2725</v>
      </c>
      <c r="K60" s="5">
        <v>2769</v>
      </c>
      <c r="L60" s="5">
        <v>2866</v>
      </c>
      <c r="M60" s="5">
        <v>2845</v>
      </c>
      <c r="N60" s="5">
        <v>2836</v>
      </c>
      <c r="O60" s="5">
        <v>2989</v>
      </c>
      <c r="P60" s="5">
        <v>2976</v>
      </c>
      <c r="Q60" s="5">
        <v>3197</v>
      </c>
      <c r="R60" s="5">
        <v>3351</v>
      </c>
      <c r="S60" s="5">
        <v>3431</v>
      </c>
      <c r="T60" s="5">
        <v>3594</v>
      </c>
      <c r="U60" s="5">
        <v>3574</v>
      </c>
      <c r="V60" s="8">
        <v>3533</v>
      </c>
      <c r="W60" s="8">
        <v>1992</v>
      </c>
      <c r="X60" s="17">
        <f t="shared" si="1"/>
        <v>207.75</v>
      </c>
      <c r="Y60" s="17">
        <f t="shared" si="2"/>
        <v>217.58333333333334</v>
      </c>
      <c r="Z60" s="17">
        <f t="shared" si="3"/>
        <v>220.33333333333334</v>
      </c>
      <c r="AA60" s="17">
        <f t="shared" si="4"/>
        <v>226.08333333333334</v>
      </c>
      <c r="AB60" s="17">
        <f t="shared" si="5"/>
        <v>224.41666666666666</v>
      </c>
      <c r="AC60" s="17">
        <f t="shared" si="6"/>
        <v>224.25</v>
      </c>
      <c r="AD60" s="17">
        <f t="shared" si="7"/>
        <v>229.58333333333334</v>
      </c>
      <c r="AE60" s="17">
        <f t="shared" si="8"/>
        <v>225.5</v>
      </c>
      <c r="AF60" s="17">
        <f t="shared" si="9"/>
        <v>227.08333333333334</v>
      </c>
      <c r="AG60" s="17">
        <f t="shared" si="10"/>
        <v>230.75</v>
      </c>
      <c r="AH60" s="17">
        <f t="shared" si="11"/>
        <v>238.83333333333334</v>
      </c>
      <c r="AI60" s="17">
        <f t="shared" si="12"/>
        <v>237.08333333333334</v>
      </c>
      <c r="AJ60" s="17">
        <f t="shared" si="13"/>
        <v>236.33333333333334</v>
      </c>
      <c r="AK60" s="17">
        <f t="shared" si="14"/>
        <v>249.08333333333334</v>
      </c>
      <c r="AL60" s="17">
        <f t="shared" si="15"/>
        <v>248</v>
      </c>
      <c r="AM60" s="17">
        <f t="shared" si="16"/>
        <v>266.41666666666669</v>
      </c>
      <c r="AN60" s="17">
        <f t="shared" si="17"/>
        <v>279.25</v>
      </c>
      <c r="AO60" s="17">
        <f t="shared" si="18"/>
        <v>285.91666666666669</v>
      </c>
      <c r="AP60" s="17">
        <f t="shared" si="19"/>
        <v>299.5</v>
      </c>
      <c r="AQ60" s="17">
        <f t="shared" si="20"/>
        <v>297.83333333333331</v>
      </c>
      <c r="AR60" s="17">
        <f t="shared" si="21"/>
        <v>294.41666666666669</v>
      </c>
      <c r="AS60" s="17">
        <f t="shared" si="22"/>
        <v>332</v>
      </c>
      <c r="AT60" s="12">
        <f>X60/('FDOH Population'!B60/10000)</f>
        <v>5.8077123064794778</v>
      </c>
      <c r="AU60" s="12">
        <f>Y60/('FDOH Population'!C60/10000)</f>
        <v>5.9088814720469856</v>
      </c>
      <c r="AV60" s="12">
        <f>Z60/('FDOH Population'!D60/10000)</f>
        <v>5.8279682521209049</v>
      </c>
      <c r="AW60" s="12">
        <f>AA60/('FDOH Population'!E60/10000)</f>
        <v>5.8528355942149046</v>
      </c>
      <c r="AX60" s="12">
        <f>AB60/('FDOH Population'!F60/10000)</f>
        <v>5.7147683364909927</v>
      </c>
      <c r="AY60" s="12">
        <f>AC60/('FDOH Population'!G60/10000)</f>
        <v>5.6015586945932787</v>
      </c>
      <c r="AZ60" s="12">
        <f>AD60/('FDOH Population'!H60/10000)</f>
        <v>5.6102803959086289</v>
      </c>
      <c r="BA60" s="12">
        <f>AE60/('FDOH Population'!I60/10000)</f>
        <v>5.4182765315341292</v>
      </c>
      <c r="BB60" s="12">
        <f>AF60/('FDOH Population'!J60/10000)</f>
        <v>5.4118615294298031</v>
      </c>
      <c r="BC60" s="12">
        <f>AG60/('FDOH Population'!K60/10000)</f>
        <v>5.485623269027327</v>
      </c>
      <c r="BD60" s="12">
        <f>AH60/('FDOH Population'!L60/10000)</f>
        <v>5.6671048489536622</v>
      </c>
      <c r="BE60" s="12">
        <f>AI60/('FDOH Population'!M60/10000)</f>
        <v>5.6050852012353651</v>
      </c>
      <c r="BF60" s="12">
        <f>AJ60/('FDOH Population'!N60/10000)</f>
        <v>5.5555816748864206</v>
      </c>
      <c r="BG60" s="12">
        <f>AK60/('FDOH Population'!O60/10000)</f>
        <v>5.808981863693961</v>
      </c>
      <c r="BH60" s="12">
        <f>AL60/('FDOH Population'!P60/10000)</f>
        <v>5.7362791902594275</v>
      </c>
      <c r="BI60" s="12">
        <f>AM60/('FDOH Population'!Q60/10000)</f>
        <v>6.0741683120309959</v>
      </c>
      <c r="BJ60" s="12">
        <f>AN60/('FDOH Population'!R60/10000)</f>
        <v>6.2837109560466509</v>
      </c>
      <c r="BK60" s="12">
        <f>AO60/('FDOH Population'!S60/10000)</f>
        <v>6.3437510631468559</v>
      </c>
      <c r="BL60" s="12">
        <f>AP60/('FDOH Population'!T60/10000)</f>
        <v>6.5532089937596814</v>
      </c>
      <c r="BM60" s="12">
        <f>AQ60/('FDOH Population'!U60/10000)</f>
        <v>6.4239859484743844</v>
      </c>
      <c r="BN60" s="12">
        <f>AR60/('FDOH Population'!V60/10000)</f>
        <v>6.2274161422805072</v>
      </c>
      <c r="BO60" s="12">
        <f>AS60/('FDOH Population'!W60/10000)</f>
        <v>6.924817754231543</v>
      </c>
    </row>
    <row r="61" spans="1:67" x14ac:dyDescent="0.25">
      <c r="A61" t="s">
        <v>549</v>
      </c>
      <c r="B61" s="6">
        <v>534</v>
      </c>
      <c r="C61" s="6">
        <v>618</v>
      </c>
      <c r="D61" s="6">
        <v>703</v>
      </c>
      <c r="E61" s="6">
        <v>736</v>
      </c>
      <c r="F61" s="6">
        <v>759</v>
      </c>
      <c r="G61" s="6">
        <v>757</v>
      </c>
      <c r="H61" s="6">
        <v>825</v>
      </c>
      <c r="I61" s="6">
        <v>880</v>
      </c>
      <c r="J61" s="6">
        <v>898</v>
      </c>
      <c r="K61" s="5">
        <v>1013</v>
      </c>
      <c r="L61" s="5">
        <v>1064</v>
      </c>
      <c r="M61" s="5">
        <v>1162</v>
      </c>
      <c r="N61" s="5">
        <v>1237</v>
      </c>
      <c r="O61" s="5">
        <v>1288</v>
      </c>
      <c r="P61" s="5">
        <v>1404</v>
      </c>
      <c r="Q61" s="5">
        <v>1530</v>
      </c>
      <c r="R61" s="5">
        <v>1694</v>
      </c>
      <c r="S61" s="5">
        <v>1847</v>
      </c>
      <c r="T61" s="5">
        <v>1921</v>
      </c>
      <c r="U61" s="5">
        <v>2007</v>
      </c>
      <c r="V61" s="8">
        <v>2084</v>
      </c>
      <c r="W61" s="8">
        <v>1216</v>
      </c>
      <c r="X61" s="17">
        <f t="shared" si="1"/>
        <v>44.5</v>
      </c>
      <c r="Y61" s="17">
        <f t="shared" si="2"/>
        <v>51.5</v>
      </c>
      <c r="Z61" s="17">
        <f t="shared" si="3"/>
        <v>58.583333333333336</v>
      </c>
      <c r="AA61" s="17">
        <f t="shared" si="4"/>
        <v>61.333333333333336</v>
      </c>
      <c r="AB61" s="17">
        <f t="shared" si="5"/>
        <v>63.25</v>
      </c>
      <c r="AC61" s="17">
        <f t="shared" si="6"/>
        <v>63.083333333333336</v>
      </c>
      <c r="AD61" s="17">
        <f t="shared" si="7"/>
        <v>68.75</v>
      </c>
      <c r="AE61" s="17">
        <f t="shared" si="8"/>
        <v>73.333333333333329</v>
      </c>
      <c r="AF61" s="17">
        <f t="shared" si="9"/>
        <v>74.833333333333329</v>
      </c>
      <c r="AG61" s="17">
        <f t="shared" si="10"/>
        <v>84.416666666666671</v>
      </c>
      <c r="AH61" s="17">
        <f t="shared" si="11"/>
        <v>88.666666666666671</v>
      </c>
      <c r="AI61" s="17">
        <f t="shared" si="12"/>
        <v>96.833333333333329</v>
      </c>
      <c r="AJ61" s="17">
        <f t="shared" si="13"/>
        <v>103.08333333333333</v>
      </c>
      <c r="AK61" s="17">
        <f t="shared" si="14"/>
        <v>107.33333333333333</v>
      </c>
      <c r="AL61" s="17">
        <f t="shared" si="15"/>
        <v>117</v>
      </c>
      <c r="AM61" s="17">
        <f t="shared" si="16"/>
        <v>127.5</v>
      </c>
      <c r="AN61" s="17">
        <f t="shared" si="17"/>
        <v>141.16666666666666</v>
      </c>
      <c r="AO61" s="17">
        <f t="shared" si="18"/>
        <v>153.91666666666666</v>
      </c>
      <c r="AP61" s="17">
        <f t="shared" si="19"/>
        <v>160.08333333333334</v>
      </c>
      <c r="AQ61" s="17">
        <f t="shared" si="20"/>
        <v>167.25</v>
      </c>
      <c r="AR61" s="17">
        <f t="shared" si="21"/>
        <v>173.66666666666666</v>
      </c>
      <c r="AS61" s="17">
        <f t="shared" si="22"/>
        <v>202.66666666666666</v>
      </c>
      <c r="AT61" s="12">
        <f>X61/('FDOH Population'!B61/10000)</f>
        <v>8.8050812244009578</v>
      </c>
      <c r="AU61" s="12">
        <f>Y61/('FDOH Population'!C61/10000)</f>
        <v>9.5013191151781271</v>
      </c>
      <c r="AV61" s="12">
        <f>Z61/('FDOH Population'!D61/10000)</f>
        <v>10.351875412307983</v>
      </c>
      <c r="AW61" s="12">
        <f>AA61/('FDOH Population'!E61/10000)</f>
        <v>10.256581771155595</v>
      </c>
      <c r="AX61" s="12">
        <f>AB61/('FDOH Population'!F61/10000)</f>
        <v>10.246731576133621</v>
      </c>
      <c r="AY61" s="12">
        <f>AC61/('FDOH Population'!G61/10000)</f>
        <v>9.716189713417327</v>
      </c>
      <c r="AZ61" s="12">
        <f>AD61/('FDOH Population'!H61/10000)</f>
        <v>9.7041470231205711</v>
      </c>
      <c r="BA61" s="12">
        <f>AE61/('FDOH Population'!I61/10000)</f>
        <v>9.4188565508147306</v>
      </c>
      <c r="BB61" s="12">
        <f>AF61/('FDOH Population'!J61/10000)</f>
        <v>8.9629345725738183</v>
      </c>
      <c r="BC61" s="12">
        <f>AG61/('FDOH Population'!K61/10000)</f>
        <v>9.6551224570714016</v>
      </c>
      <c r="BD61" s="12">
        <f>AH61/('FDOH Population'!L61/10000)</f>
        <v>9.74605303171864</v>
      </c>
      <c r="BE61" s="12">
        <f>AI61/('FDOH Population'!M61/10000)</f>
        <v>10.275838161739214</v>
      </c>
      <c r="BF61" s="12">
        <f>AJ61/('FDOH Population'!N61/10000)</f>
        <v>10.57915982484948</v>
      </c>
      <c r="BG61" s="12">
        <f>AK61/('FDOH Population'!O61/10000)</f>
        <v>10.598415503967823</v>
      </c>
      <c r="BH61" s="12">
        <f>AL61/('FDOH Population'!P61/10000)</f>
        <v>10.976536480565901</v>
      </c>
      <c r="BI61" s="12">
        <f>AM61/('FDOH Population'!Q61/10000)</f>
        <v>11.33675955399854</v>
      </c>
      <c r="BJ61" s="12">
        <f>AN61/('FDOH Population'!R61/10000)</f>
        <v>12.123554334134889</v>
      </c>
      <c r="BK61" s="12">
        <f>AO61/('FDOH Population'!S61/10000)</f>
        <v>12.887281292998304</v>
      </c>
      <c r="BL61" s="12">
        <f>AP61/('FDOH Population'!T61/10000)</f>
        <v>12.917446689475611</v>
      </c>
      <c r="BM61" s="12">
        <f>AQ61/('FDOH Population'!U61/10000)</f>
        <v>13.297132271682873</v>
      </c>
      <c r="BN61" s="12">
        <f>AR61/('FDOH Population'!V61/10000)</f>
        <v>13.293325780887209</v>
      </c>
      <c r="BO61" s="12">
        <f>AS61/('FDOH Population'!W61/10000)</f>
        <v>15.0182417294691</v>
      </c>
    </row>
    <row r="62" spans="1:67" x14ac:dyDescent="0.25">
      <c r="A62" t="s">
        <v>550</v>
      </c>
      <c r="B62" s="6">
        <v>420</v>
      </c>
      <c r="C62" s="6">
        <v>430</v>
      </c>
      <c r="D62" s="6">
        <v>464</v>
      </c>
      <c r="E62" s="6">
        <v>471</v>
      </c>
      <c r="F62" s="6">
        <v>448</v>
      </c>
      <c r="G62" s="6">
        <v>485</v>
      </c>
      <c r="H62" s="6">
        <v>485</v>
      </c>
      <c r="I62" s="6">
        <v>466</v>
      </c>
      <c r="J62" s="6">
        <v>482</v>
      </c>
      <c r="K62" s="6">
        <v>502</v>
      </c>
      <c r="L62" s="6">
        <v>477</v>
      </c>
      <c r="M62" s="6">
        <v>470</v>
      </c>
      <c r="N62" s="6">
        <v>526</v>
      </c>
      <c r="O62" s="6">
        <v>542</v>
      </c>
      <c r="P62" s="6">
        <v>513</v>
      </c>
      <c r="Q62" s="6">
        <v>576</v>
      </c>
      <c r="R62" s="6">
        <v>572</v>
      </c>
      <c r="S62" s="6">
        <v>558</v>
      </c>
      <c r="T62" s="6">
        <v>611</v>
      </c>
      <c r="U62" s="6">
        <v>559</v>
      </c>
      <c r="V62" s="10">
        <v>580</v>
      </c>
      <c r="W62" s="10">
        <v>321</v>
      </c>
      <c r="X62" s="17">
        <f t="shared" si="1"/>
        <v>35</v>
      </c>
      <c r="Y62" s="17">
        <f t="shared" si="2"/>
        <v>35.833333333333336</v>
      </c>
      <c r="Z62" s="17">
        <f t="shared" si="3"/>
        <v>38.666666666666664</v>
      </c>
      <c r="AA62" s="17">
        <f t="shared" si="4"/>
        <v>39.25</v>
      </c>
      <c r="AB62" s="17">
        <f t="shared" si="5"/>
        <v>37.333333333333336</v>
      </c>
      <c r="AC62" s="17">
        <f t="shared" si="6"/>
        <v>40.416666666666664</v>
      </c>
      <c r="AD62" s="17">
        <f t="shared" si="7"/>
        <v>40.416666666666664</v>
      </c>
      <c r="AE62" s="17">
        <f t="shared" si="8"/>
        <v>38.833333333333336</v>
      </c>
      <c r="AF62" s="17">
        <f t="shared" si="9"/>
        <v>40.166666666666664</v>
      </c>
      <c r="AG62" s="17">
        <f t="shared" si="10"/>
        <v>41.833333333333336</v>
      </c>
      <c r="AH62" s="17">
        <f t="shared" si="11"/>
        <v>39.75</v>
      </c>
      <c r="AI62" s="17">
        <f t="shared" si="12"/>
        <v>39.166666666666664</v>
      </c>
      <c r="AJ62" s="17">
        <f t="shared" si="13"/>
        <v>43.833333333333336</v>
      </c>
      <c r="AK62" s="17">
        <f t="shared" si="14"/>
        <v>45.166666666666664</v>
      </c>
      <c r="AL62" s="17">
        <f t="shared" si="15"/>
        <v>42.75</v>
      </c>
      <c r="AM62" s="17">
        <f t="shared" si="16"/>
        <v>48</v>
      </c>
      <c r="AN62" s="17">
        <f t="shared" si="17"/>
        <v>47.666666666666664</v>
      </c>
      <c r="AO62" s="17">
        <f t="shared" si="18"/>
        <v>46.5</v>
      </c>
      <c r="AP62" s="17">
        <f t="shared" si="19"/>
        <v>50.916666666666664</v>
      </c>
      <c r="AQ62" s="17">
        <f t="shared" si="20"/>
        <v>46.583333333333336</v>
      </c>
      <c r="AR62" s="17">
        <f t="shared" si="21"/>
        <v>48.333333333333336</v>
      </c>
      <c r="AS62" s="17">
        <f t="shared" si="22"/>
        <v>53.5</v>
      </c>
      <c r="AT62" s="12">
        <f>X62/('FDOH Population'!B62/10000)</f>
        <v>10.226143867235434</v>
      </c>
      <c r="AU62" s="12">
        <f>Y62/('FDOH Population'!C62/10000)</f>
        <v>10.211545220521881</v>
      </c>
      <c r="AV62" s="12">
        <f>Z62/('FDOH Population'!D62/10000)</f>
        <v>10.814338320980749</v>
      </c>
      <c r="AW62" s="12">
        <f>AA62/('FDOH Population'!E62/10000)</f>
        <v>10.85153442079071</v>
      </c>
      <c r="AX62" s="12">
        <f>AB62/('FDOH Population'!F62/10000)</f>
        <v>10.143824946563779</v>
      </c>
      <c r="AY62" s="12">
        <f>AC62/('FDOH Population'!G62/10000)</f>
        <v>10.767441034384767</v>
      </c>
      <c r="AZ62" s="12">
        <f>AD62/('FDOH Population'!H62/10000)</f>
        <v>10.513674279867505</v>
      </c>
      <c r="BA62" s="12">
        <f>AE62/('FDOH Population'!I62/10000)</f>
        <v>9.8749735113371475</v>
      </c>
      <c r="BB62" s="12">
        <f>AF62/('FDOH Population'!J62/10000)</f>
        <v>9.9498790325910136</v>
      </c>
      <c r="BC62" s="12">
        <f>AG62/('FDOH Population'!K62/10000)</f>
        <v>10.191569014381887</v>
      </c>
      <c r="BD62" s="12">
        <f>AH62/('FDOH Population'!L62/10000)</f>
        <v>9.6672989931416904</v>
      </c>
      <c r="BE62" s="12">
        <f>AI62/('FDOH Population'!M62/10000)</f>
        <v>9.351447285692684</v>
      </c>
      <c r="BF62" s="12">
        <f>AJ62/('FDOH Population'!N62/10000)</f>
        <v>10.079177109920515</v>
      </c>
      <c r="BG62" s="12">
        <f>AK62/('FDOH Population'!O62/10000)</f>
        <v>10.307788275746649</v>
      </c>
      <c r="BH62" s="12">
        <f>AL62/('FDOH Population'!P62/10000)</f>
        <v>9.7329417389522579</v>
      </c>
      <c r="BI62" s="12">
        <f>AM62/('FDOH Population'!Q62/10000)</f>
        <v>10.844271739376001</v>
      </c>
      <c r="BJ62" s="12">
        <f>AN62/('FDOH Population'!R62/10000)</f>
        <v>10.723900800167984</v>
      </c>
      <c r="BK62" s="12">
        <f>AO62/('FDOH Population'!S62/10000)</f>
        <v>10.487144790257103</v>
      </c>
      <c r="BL62" s="12">
        <f>AP62/('FDOH Population'!T62/10000)</f>
        <v>11.435009469909643</v>
      </c>
      <c r="BM62" s="12">
        <f>AQ62/('FDOH Population'!U62/10000)</f>
        <v>10.323633919139539</v>
      </c>
      <c r="BN62" s="12">
        <f>AR62/('FDOH Population'!V62/10000)</f>
        <v>10.626914676868505</v>
      </c>
      <c r="BO62" s="12">
        <f>AS62/('FDOH Population'!W62/10000)</f>
        <v>11.609235309434945</v>
      </c>
    </row>
    <row r="63" spans="1:67" x14ac:dyDescent="0.25">
      <c r="A63" t="s">
        <v>551</v>
      </c>
      <c r="B63" s="6">
        <v>217</v>
      </c>
      <c r="C63" s="6">
        <v>246</v>
      </c>
      <c r="D63" s="6">
        <v>210</v>
      </c>
      <c r="E63" s="6">
        <v>226</v>
      </c>
      <c r="F63" s="6">
        <v>215</v>
      </c>
      <c r="G63" s="6">
        <v>215</v>
      </c>
      <c r="H63" s="6">
        <v>190</v>
      </c>
      <c r="I63" s="6">
        <v>183</v>
      </c>
      <c r="J63" s="6">
        <v>228</v>
      </c>
      <c r="K63" s="6">
        <v>245</v>
      </c>
      <c r="L63" s="6">
        <v>213</v>
      </c>
      <c r="M63" s="6">
        <v>214</v>
      </c>
      <c r="N63" s="6">
        <v>219</v>
      </c>
      <c r="O63" s="6">
        <v>249</v>
      </c>
      <c r="P63" s="6">
        <v>234</v>
      </c>
      <c r="Q63" s="6">
        <v>242</v>
      </c>
      <c r="R63" s="6">
        <v>253</v>
      </c>
      <c r="S63" s="6">
        <v>280</v>
      </c>
      <c r="T63" s="6">
        <v>238</v>
      </c>
      <c r="U63" s="6">
        <v>286</v>
      </c>
      <c r="V63" s="10">
        <v>262</v>
      </c>
      <c r="W63" s="10">
        <v>162</v>
      </c>
      <c r="X63" s="17">
        <f t="shared" si="1"/>
        <v>18.083333333333332</v>
      </c>
      <c r="Y63" s="17">
        <f t="shared" si="2"/>
        <v>20.5</v>
      </c>
      <c r="Z63" s="17">
        <f t="shared" si="3"/>
        <v>17.5</v>
      </c>
      <c r="AA63" s="17">
        <f t="shared" si="4"/>
        <v>18.833333333333332</v>
      </c>
      <c r="AB63" s="17">
        <f t="shared" si="5"/>
        <v>17.916666666666668</v>
      </c>
      <c r="AC63" s="17">
        <f t="shared" si="6"/>
        <v>17.916666666666668</v>
      </c>
      <c r="AD63" s="17">
        <f t="shared" si="7"/>
        <v>15.833333333333334</v>
      </c>
      <c r="AE63" s="17">
        <f t="shared" si="8"/>
        <v>15.25</v>
      </c>
      <c r="AF63" s="17">
        <f t="shared" si="9"/>
        <v>19</v>
      </c>
      <c r="AG63" s="17">
        <f t="shared" si="10"/>
        <v>20.416666666666668</v>
      </c>
      <c r="AH63" s="17">
        <f t="shared" si="11"/>
        <v>17.75</v>
      </c>
      <c r="AI63" s="17">
        <f t="shared" si="12"/>
        <v>17.833333333333332</v>
      </c>
      <c r="AJ63" s="17">
        <f t="shared" si="13"/>
        <v>18.25</v>
      </c>
      <c r="AK63" s="17">
        <f t="shared" si="14"/>
        <v>20.75</v>
      </c>
      <c r="AL63" s="17">
        <f t="shared" si="15"/>
        <v>19.5</v>
      </c>
      <c r="AM63" s="17">
        <f t="shared" si="16"/>
        <v>20.166666666666668</v>
      </c>
      <c r="AN63" s="17">
        <f t="shared" si="17"/>
        <v>21.083333333333332</v>
      </c>
      <c r="AO63" s="17">
        <f t="shared" si="18"/>
        <v>23.333333333333332</v>
      </c>
      <c r="AP63" s="17">
        <f t="shared" si="19"/>
        <v>19.833333333333332</v>
      </c>
      <c r="AQ63" s="17">
        <f t="shared" si="20"/>
        <v>23.833333333333332</v>
      </c>
      <c r="AR63" s="17">
        <f t="shared" si="21"/>
        <v>21.833333333333332</v>
      </c>
      <c r="AS63" s="17">
        <f t="shared" si="22"/>
        <v>27</v>
      </c>
      <c r="AT63" s="12">
        <f>X63/('FDOH Population'!B63/10000)</f>
        <v>9.387112403100776</v>
      </c>
      <c r="AU63" s="12">
        <f>Y63/('FDOH Population'!C63/10000)</f>
        <v>10.62341296574597</v>
      </c>
      <c r="AV63" s="12">
        <f>Z63/('FDOH Population'!D63/10000)</f>
        <v>8.9702188733405084</v>
      </c>
      <c r="AW63" s="12">
        <f>AA63/('FDOH Population'!E63/10000)</f>
        <v>9.534416713073119</v>
      </c>
      <c r="AX63" s="12">
        <f>AB63/('FDOH Population'!F63/10000)</f>
        <v>8.845552538467869</v>
      </c>
      <c r="AY63" s="12">
        <f>AC63/('FDOH Population'!G63/10000)</f>
        <v>8.8194273525309725</v>
      </c>
      <c r="AZ63" s="12">
        <f>AD63/('FDOH Population'!H63/10000)</f>
        <v>7.6950492483151898</v>
      </c>
      <c r="BA63" s="12">
        <f>AE63/('FDOH Population'!I63/10000)</f>
        <v>7.2684810066250414</v>
      </c>
      <c r="BB63" s="12">
        <f>AF63/('FDOH Population'!J63/10000)</f>
        <v>8.6489439184268022</v>
      </c>
      <c r="BC63" s="12">
        <f>AG63/('FDOH Population'!K63/10000)</f>
        <v>9.0946887017981517</v>
      </c>
      <c r="BD63" s="12">
        <f>AH63/('FDOH Population'!L63/10000)</f>
        <v>7.8797833614489914</v>
      </c>
      <c r="BE63" s="12">
        <f>AI63/('FDOH Population'!M63/10000)</f>
        <v>7.9157234379392483</v>
      </c>
      <c r="BF63" s="12">
        <f>AJ63/('FDOH Population'!N63/10000)</f>
        <v>8.0859548072662815</v>
      </c>
      <c r="BG63" s="12">
        <f>AK63/('FDOH Population'!O63/10000)</f>
        <v>9.0339152771126301</v>
      </c>
      <c r="BH63" s="12">
        <f>AL63/('FDOH Population'!P63/10000)</f>
        <v>8.4775236935918628</v>
      </c>
      <c r="BI63" s="12">
        <f>AM63/('FDOH Population'!Q63/10000)</f>
        <v>8.8002560074474907</v>
      </c>
      <c r="BJ63" s="12">
        <f>AN63/('FDOH Population'!R63/10000)</f>
        <v>9.2665846225972803</v>
      </c>
      <c r="BK63" s="12">
        <f>AO63/('FDOH Population'!S63/10000)</f>
        <v>10.416666666666664</v>
      </c>
      <c r="BL63" s="12">
        <f>AP63/('FDOH Population'!T63/10000)</f>
        <v>8.9258925892589254</v>
      </c>
      <c r="BM63" s="12">
        <f>AQ63/('FDOH Population'!U63/10000)</f>
        <v>10.707760505586005</v>
      </c>
      <c r="BN63" s="12">
        <f>AR63/('FDOH Population'!V63/10000)</f>
        <v>9.6385896756724936</v>
      </c>
      <c r="BO63" s="12">
        <f>AS63/('FDOH Population'!W63/10000)</f>
        <v>11.740151317505871</v>
      </c>
    </row>
    <row r="64" spans="1:67" x14ac:dyDescent="0.25">
      <c r="A64" t="s">
        <v>552</v>
      </c>
      <c r="B64" s="6">
        <v>155</v>
      </c>
      <c r="C64" s="6">
        <v>152</v>
      </c>
      <c r="D64" s="6">
        <v>137</v>
      </c>
      <c r="E64" s="6">
        <v>147</v>
      </c>
      <c r="F64" s="6">
        <v>172</v>
      </c>
      <c r="G64" s="6">
        <v>167</v>
      </c>
      <c r="H64" s="6">
        <v>194</v>
      </c>
      <c r="I64" s="6">
        <v>191</v>
      </c>
      <c r="J64" s="6">
        <v>171</v>
      </c>
      <c r="K64" s="6">
        <v>231</v>
      </c>
      <c r="L64" s="6">
        <v>181</v>
      </c>
      <c r="M64" s="6">
        <v>199</v>
      </c>
      <c r="N64" s="6">
        <v>183</v>
      </c>
      <c r="O64" s="6">
        <v>176</v>
      </c>
      <c r="P64" s="6">
        <v>221</v>
      </c>
      <c r="Q64" s="6">
        <v>223</v>
      </c>
      <c r="R64" s="6">
        <v>253</v>
      </c>
      <c r="S64" s="6">
        <v>234</v>
      </c>
      <c r="T64" s="6">
        <v>240</v>
      </c>
      <c r="U64" s="6">
        <v>249</v>
      </c>
      <c r="V64" s="10">
        <v>251</v>
      </c>
      <c r="W64" s="10">
        <v>130</v>
      </c>
      <c r="X64" s="17">
        <f t="shared" si="1"/>
        <v>12.916666666666666</v>
      </c>
      <c r="Y64" s="17">
        <f t="shared" si="2"/>
        <v>12.666666666666666</v>
      </c>
      <c r="Z64" s="17">
        <f t="shared" si="3"/>
        <v>11.416666666666666</v>
      </c>
      <c r="AA64" s="17">
        <f t="shared" si="4"/>
        <v>12.25</v>
      </c>
      <c r="AB64" s="17">
        <f t="shared" si="5"/>
        <v>14.333333333333334</v>
      </c>
      <c r="AC64" s="17">
        <f t="shared" si="6"/>
        <v>13.916666666666666</v>
      </c>
      <c r="AD64" s="17">
        <f t="shared" si="7"/>
        <v>16.166666666666668</v>
      </c>
      <c r="AE64" s="17">
        <f t="shared" si="8"/>
        <v>15.916666666666666</v>
      </c>
      <c r="AF64" s="17">
        <f t="shared" si="9"/>
        <v>14.25</v>
      </c>
      <c r="AG64" s="17">
        <f t="shared" si="10"/>
        <v>19.25</v>
      </c>
      <c r="AH64" s="17">
        <f t="shared" si="11"/>
        <v>15.083333333333334</v>
      </c>
      <c r="AI64" s="17">
        <f t="shared" si="12"/>
        <v>16.583333333333332</v>
      </c>
      <c r="AJ64" s="17">
        <f t="shared" si="13"/>
        <v>15.25</v>
      </c>
      <c r="AK64" s="17">
        <f t="shared" si="14"/>
        <v>14.666666666666666</v>
      </c>
      <c r="AL64" s="17">
        <f t="shared" si="15"/>
        <v>18.416666666666668</v>
      </c>
      <c r="AM64" s="17">
        <f t="shared" si="16"/>
        <v>18.583333333333332</v>
      </c>
      <c r="AN64" s="17">
        <f t="shared" si="17"/>
        <v>21.083333333333332</v>
      </c>
      <c r="AO64" s="17">
        <f t="shared" si="18"/>
        <v>19.5</v>
      </c>
      <c r="AP64" s="17">
        <f t="shared" si="19"/>
        <v>20</v>
      </c>
      <c r="AQ64" s="17">
        <f t="shared" si="20"/>
        <v>20.75</v>
      </c>
      <c r="AR64" s="17">
        <f t="shared" si="21"/>
        <v>20.916666666666668</v>
      </c>
      <c r="AS64" s="17">
        <f t="shared" si="22"/>
        <v>21.666666666666668</v>
      </c>
      <c r="AT64" s="12">
        <f>X64/('FDOH Population'!B64/10000)</f>
        <v>9.6862892138482692</v>
      </c>
      <c r="AU64" s="12">
        <f>Y64/('FDOH Population'!C64/10000)</f>
        <v>9.4015190875578316</v>
      </c>
      <c r="AV64" s="12">
        <f>Z64/('FDOH Population'!D64/10000)</f>
        <v>8.4088286563060084</v>
      </c>
      <c r="AW64" s="12">
        <f>AA64/('FDOH Population'!E64/10000)</f>
        <v>8.9954472022323397</v>
      </c>
      <c r="AX64" s="12">
        <f>AB64/('FDOH Population'!F64/10000)</f>
        <v>10.403813118482496</v>
      </c>
      <c r="AY64" s="12">
        <f>AC64/('FDOH Population'!G64/10000)</f>
        <v>9.5588066945989887</v>
      </c>
      <c r="AZ64" s="12">
        <f>AD64/('FDOH Population'!H64/10000)</f>
        <v>10.914573769016114</v>
      </c>
      <c r="BA64" s="12">
        <f>AE64/('FDOH Population'!I64/10000)</f>
        <v>10.658720060715639</v>
      </c>
      <c r="BB64" s="12">
        <f>AF64/('FDOH Population'!J64/10000)</f>
        <v>9.1911764705882355</v>
      </c>
      <c r="BC64" s="12">
        <f>AG64/('FDOH Population'!K64/10000)</f>
        <v>12.35241273100616</v>
      </c>
      <c r="BD64" s="12">
        <f>AH64/('FDOH Population'!L64/10000)</f>
        <v>9.8154053057417414</v>
      </c>
      <c r="BE64" s="12">
        <f>AI64/('FDOH Population'!M64/10000)</f>
        <v>10.652876812059699</v>
      </c>
      <c r="BF64" s="12">
        <f>AJ64/('FDOH Population'!N64/10000)</f>
        <v>9.8571520910089845</v>
      </c>
      <c r="BG64" s="12">
        <f>AK64/('FDOH Population'!O64/10000)</f>
        <v>9.458704157530418</v>
      </c>
      <c r="BH64" s="12">
        <f>AL64/('FDOH Population'!P64/10000)</f>
        <v>11.882487042174764</v>
      </c>
      <c r="BI64" s="12">
        <f>AM64/('FDOH Population'!Q64/10000)</f>
        <v>11.818451623844652</v>
      </c>
      <c r="BJ64" s="12">
        <f>AN64/('FDOH Population'!R64/10000)</f>
        <v>13.231663947115184</v>
      </c>
      <c r="BK64" s="12">
        <f>AO64/('FDOH Population'!S64/10000)</f>
        <v>12.285012285012286</v>
      </c>
      <c r="BL64" s="12">
        <f>AP64/('FDOH Population'!T64/10000)</f>
        <v>12.581781580271768</v>
      </c>
      <c r="BM64" s="12">
        <f>AQ64/('FDOH Population'!U64/10000)</f>
        <v>12.996367280471</v>
      </c>
      <c r="BN64" s="12">
        <f>AR64/('FDOH Population'!V64/10000)</f>
        <v>13.085184026691691</v>
      </c>
      <c r="BO64" s="12">
        <f>AS64/('FDOH Population'!W64/10000)</f>
        <v>13.417554289488894</v>
      </c>
    </row>
    <row r="65" spans="1:67" x14ac:dyDescent="0.25">
      <c r="A65" t="s">
        <v>553</v>
      </c>
      <c r="B65" s="5">
        <v>5705</v>
      </c>
      <c r="C65" s="5">
        <v>5650</v>
      </c>
      <c r="D65" s="5">
        <v>5805</v>
      </c>
      <c r="E65" s="5">
        <v>6100</v>
      </c>
      <c r="F65" s="5">
        <v>5921</v>
      </c>
      <c r="G65" s="5">
        <v>6142</v>
      </c>
      <c r="H65" s="5">
        <v>6152</v>
      </c>
      <c r="I65" s="5">
        <v>6085</v>
      </c>
      <c r="J65" s="5">
        <v>5728</v>
      </c>
      <c r="K65" s="5">
        <v>6040</v>
      </c>
      <c r="L65" s="5">
        <v>5884</v>
      </c>
      <c r="M65" s="5">
        <v>6104</v>
      </c>
      <c r="N65" s="5">
        <v>6018</v>
      </c>
      <c r="O65" s="5">
        <v>6290</v>
      </c>
      <c r="P65" s="5">
        <v>6347</v>
      </c>
      <c r="Q65" s="5">
        <v>6695</v>
      </c>
      <c r="R65" s="5">
        <v>6885</v>
      </c>
      <c r="S65" s="5">
        <v>7008</v>
      </c>
      <c r="T65" s="5">
        <v>7445</v>
      </c>
      <c r="U65" s="5">
        <v>7343</v>
      </c>
      <c r="V65" s="8">
        <v>7406</v>
      </c>
      <c r="W65" s="8">
        <v>4254</v>
      </c>
      <c r="X65" s="17">
        <f t="shared" si="1"/>
        <v>475.41666666666669</v>
      </c>
      <c r="Y65" s="17">
        <f t="shared" si="2"/>
        <v>470.83333333333331</v>
      </c>
      <c r="Z65" s="17">
        <f t="shared" si="3"/>
        <v>483.75</v>
      </c>
      <c r="AA65" s="17">
        <f t="shared" si="4"/>
        <v>508.33333333333331</v>
      </c>
      <c r="AB65" s="17">
        <f t="shared" si="5"/>
        <v>493.41666666666669</v>
      </c>
      <c r="AC65" s="17">
        <f t="shared" si="6"/>
        <v>511.83333333333331</v>
      </c>
      <c r="AD65" s="17">
        <f t="shared" si="7"/>
        <v>512.66666666666663</v>
      </c>
      <c r="AE65" s="17">
        <f t="shared" si="8"/>
        <v>507.08333333333331</v>
      </c>
      <c r="AF65" s="17">
        <f t="shared" si="9"/>
        <v>477.33333333333331</v>
      </c>
      <c r="AG65" s="17">
        <f t="shared" si="10"/>
        <v>503.33333333333331</v>
      </c>
      <c r="AH65" s="17">
        <f t="shared" si="11"/>
        <v>490.33333333333331</v>
      </c>
      <c r="AI65" s="17">
        <f t="shared" si="12"/>
        <v>508.66666666666669</v>
      </c>
      <c r="AJ65" s="17">
        <f t="shared" si="13"/>
        <v>501.5</v>
      </c>
      <c r="AK65" s="17">
        <f t="shared" si="14"/>
        <v>524.16666666666663</v>
      </c>
      <c r="AL65" s="17">
        <f t="shared" si="15"/>
        <v>528.91666666666663</v>
      </c>
      <c r="AM65" s="17">
        <f t="shared" si="16"/>
        <v>557.91666666666663</v>
      </c>
      <c r="AN65" s="17">
        <f t="shared" si="17"/>
        <v>573.75</v>
      </c>
      <c r="AO65" s="17">
        <f t="shared" si="18"/>
        <v>584</v>
      </c>
      <c r="AP65" s="17">
        <f t="shared" si="19"/>
        <v>620.41666666666663</v>
      </c>
      <c r="AQ65" s="17">
        <f t="shared" si="20"/>
        <v>611.91666666666663</v>
      </c>
      <c r="AR65" s="17">
        <f t="shared" si="21"/>
        <v>617.16666666666663</v>
      </c>
      <c r="AS65" s="17">
        <f t="shared" si="22"/>
        <v>709</v>
      </c>
      <c r="AT65" s="12">
        <f>X65/('FDOH Population'!B65/10000)</f>
        <v>10.898602686424372</v>
      </c>
      <c r="AU65" s="12">
        <f>Y65/('FDOH Population'!C65/10000)</f>
        <v>10.564475837454413</v>
      </c>
      <c r="AV65" s="12">
        <f>Z65/('FDOH Population'!D65/10000)</f>
        <v>10.70420976932013</v>
      </c>
      <c r="AW65" s="12">
        <f>AA65/('FDOH Population'!E65/10000)</f>
        <v>11.073135701459547</v>
      </c>
      <c r="AX65" s="12">
        <f>AB65/('FDOH Population'!F65/10000)</f>
        <v>10.549741111740664</v>
      </c>
      <c r="AY65" s="12">
        <f>AC65/('FDOH Population'!G65/10000)</f>
        <v>10.7087736623448</v>
      </c>
      <c r="AZ65" s="12">
        <f>AD65/('FDOH Population'!H65/10000)</f>
        <v>10.531361270884688</v>
      </c>
      <c r="BA65" s="12">
        <f>AE65/('FDOH Population'!I65/10000)</f>
        <v>10.249967826723831</v>
      </c>
      <c r="BB65" s="12">
        <f>AF65/('FDOH Population'!J65/10000)</f>
        <v>9.5631343840760454</v>
      </c>
      <c r="BC65" s="12">
        <f>AG65/('FDOH Population'!K65/10000)</f>
        <v>10.091107328616575</v>
      </c>
      <c r="BD65" s="12">
        <f>AH65/('FDOH Population'!L65/10000)</f>
        <v>9.8906581355537888</v>
      </c>
      <c r="BE65" s="12">
        <f>AI65/('FDOH Population'!M65/10000)</f>
        <v>10.284051431039909</v>
      </c>
      <c r="BF65" s="12">
        <f>AJ65/('FDOH Population'!N65/10000)</f>
        <v>10.114251716800952</v>
      </c>
      <c r="BG65" s="12">
        <f>AK65/('FDOH Population'!O65/10000)</f>
        <v>10.536140469365794</v>
      </c>
      <c r="BH65" s="12">
        <f>AL65/('FDOH Population'!P65/10000)</f>
        <v>10.580597581215713</v>
      </c>
      <c r="BI65" s="12">
        <f>AM65/('FDOH Population'!Q65/10000)</f>
        <v>11.038674106024033</v>
      </c>
      <c r="BJ65" s="12">
        <f>AN65/('FDOH Population'!R65/10000)</f>
        <v>11.200651248323563</v>
      </c>
      <c r="BK65" s="12">
        <f>AO65/('FDOH Population'!S65/10000)</f>
        <v>11.251606340203107</v>
      </c>
      <c r="BL65" s="12">
        <f>AP65/('FDOH Population'!T65/10000)</f>
        <v>11.814737301815518</v>
      </c>
      <c r="BM65" s="12">
        <f>AQ65/('FDOH Population'!U65/10000)</f>
        <v>11.482207035623457</v>
      </c>
      <c r="BN65" s="12">
        <f>AR65/('FDOH Population'!V65/10000)</f>
        <v>11.4382688706725</v>
      </c>
      <c r="BO65" s="12">
        <f>AS65/('FDOH Population'!W65/10000)</f>
        <v>12.995558781533477</v>
      </c>
    </row>
    <row r="66" spans="1:67" x14ac:dyDescent="0.25">
      <c r="A66" t="s">
        <v>554</v>
      </c>
      <c r="B66" s="6">
        <v>192</v>
      </c>
      <c r="C66" s="6">
        <v>188</v>
      </c>
      <c r="D66" s="6">
        <v>167</v>
      </c>
      <c r="E66" s="6">
        <v>180</v>
      </c>
      <c r="F66" s="6">
        <v>233</v>
      </c>
      <c r="G66" s="6">
        <v>181</v>
      </c>
      <c r="H66" s="6">
        <v>254</v>
      </c>
      <c r="I66" s="6">
        <v>196</v>
      </c>
      <c r="J66" s="6">
        <v>190</v>
      </c>
      <c r="K66" s="6">
        <v>256</v>
      </c>
      <c r="L66" s="6">
        <v>212</v>
      </c>
      <c r="M66" s="6">
        <v>207</v>
      </c>
      <c r="N66" s="6">
        <v>246</v>
      </c>
      <c r="O66" s="6">
        <v>239</v>
      </c>
      <c r="P66" s="6">
        <v>257</v>
      </c>
      <c r="Q66" s="6">
        <v>260</v>
      </c>
      <c r="R66" s="6">
        <v>245</v>
      </c>
      <c r="S66" s="6">
        <v>304</v>
      </c>
      <c r="T66" s="6">
        <v>284</v>
      </c>
      <c r="U66" s="6">
        <v>288</v>
      </c>
      <c r="V66" s="10">
        <v>298</v>
      </c>
      <c r="W66" s="10">
        <v>191</v>
      </c>
      <c r="X66" s="17">
        <f t="shared" si="1"/>
        <v>16</v>
      </c>
      <c r="Y66" s="17">
        <f t="shared" si="2"/>
        <v>15.666666666666666</v>
      </c>
      <c r="Z66" s="17">
        <f t="shared" si="3"/>
        <v>13.916666666666666</v>
      </c>
      <c r="AA66" s="17">
        <f t="shared" si="4"/>
        <v>15</v>
      </c>
      <c r="AB66" s="17">
        <f t="shared" si="5"/>
        <v>19.416666666666668</v>
      </c>
      <c r="AC66" s="17">
        <f t="shared" si="6"/>
        <v>15.083333333333334</v>
      </c>
      <c r="AD66" s="17">
        <f t="shared" si="7"/>
        <v>21.166666666666668</v>
      </c>
      <c r="AE66" s="17">
        <f t="shared" si="8"/>
        <v>16.333333333333332</v>
      </c>
      <c r="AF66" s="17">
        <f t="shared" si="9"/>
        <v>15.833333333333334</v>
      </c>
      <c r="AG66" s="17">
        <f t="shared" si="10"/>
        <v>21.333333333333332</v>
      </c>
      <c r="AH66" s="17">
        <f t="shared" si="11"/>
        <v>17.666666666666668</v>
      </c>
      <c r="AI66" s="17">
        <f t="shared" si="12"/>
        <v>17.25</v>
      </c>
      <c r="AJ66" s="17">
        <f t="shared" si="13"/>
        <v>20.5</v>
      </c>
      <c r="AK66" s="17">
        <f t="shared" si="14"/>
        <v>19.916666666666668</v>
      </c>
      <c r="AL66" s="17">
        <f t="shared" si="15"/>
        <v>21.416666666666668</v>
      </c>
      <c r="AM66" s="17">
        <f t="shared" si="16"/>
        <v>21.666666666666668</v>
      </c>
      <c r="AN66" s="17">
        <f t="shared" si="17"/>
        <v>20.416666666666668</v>
      </c>
      <c r="AO66" s="17">
        <f t="shared" si="18"/>
        <v>25.333333333333332</v>
      </c>
      <c r="AP66" s="17">
        <f t="shared" si="19"/>
        <v>23.666666666666668</v>
      </c>
      <c r="AQ66" s="17">
        <f t="shared" si="20"/>
        <v>24</v>
      </c>
      <c r="AR66" s="17">
        <f t="shared" si="21"/>
        <v>24.833333333333332</v>
      </c>
      <c r="AS66" s="17">
        <f t="shared" si="22"/>
        <v>31.833333333333332</v>
      </c>
      <c r="AT66" s="12">
        <f>X66/('FDOH Population'!B66/10000)</f>
        <v>7.3002691974266556</v>
      </c>
      <c r="AU66" s="12">
        <f>Y66/('FDOH Population'!C66/10000)</f>
        <v>6.7674586033117352</v>
      </c>
      <c r="AV66" s="12">
        <f>Z66/('FDOH Population'!D66/10000)</f>
        <v>5.8611298292902063</v>
      </c>
      <c r="AW66" s="12">
        <f>AA66/('FDOH Population'!E66/10000)</f>
        <v>6.1432608428553879</v>
      </c>
      <c r="AX66" s="12">
        <f>AB66/('FDOH Population'!F66/10000)</f>
        <v>7.7462166546982631</v>
      </c>
      <c r="AY66" s="12">
        <f>AC66/('FDOH Population'!G66/10000)</f>
        <v>5.8471597663720472</v>
      </c>
      <c r="AZ66" s="12">
        <f>AD66/('FDOH Population'!H66/10000)</f>
        <v>7.9356152913683005</v>
      </c>
      <c r="BA66" s="12">
        <f>AE66/('FDOH Population'!I66/10000)</f>
        <v>5.8969360001925528</v>
      </c>
      <c r="BB66" s="12">
        <f>AF66/('FDOH Population'!J66/10000)</f>
        <v>5.5608237043280768</v>
      </c>
      <c r="BC66" s="12">
        <f>AG66/('FDOH Population'!K66/10000)</f>
        <v>7.301685092012641</v>
      </c>
      <c r="BD66" s="12">
        <f>AH66/('FDOH Population'!L66/10000)</f>
        <v>5.8129332280424677</v>
      </c>
      <c r="BE66" s="12">
        <f>AI66/('FDOH Population'!M66/10000)</f>
        <v>5.5973781556233373</v>
      </c>
      <c r="BF66" s="12">
        <f>AJ66/('FDOH Population'!N66/10000)</f>
        <v>6.6437645838734767</v>
      </c>
      <c r="BG66" s="12">
        <f>AK66/('FDOH Population'!O66/10000)</f>
        <v>6.4752801439191972</v>
      </c>
      <c r="BH66" s="12">
        <f>AL66/('FDOH Population'!P66/10000)</f>
        <v>6.9144013258431807</v>
      </c>
      <c r="BI66" s="12">
        <f>AM66/('FDOH Population'!Q66/10000)</f>
        <v>6.9200468433940179</v>
      </c>
      <c r="BJ66" s="12">
        <f>AN66/('FDOH Population'!R66/10000)</f>
        <v>6.5181070352988755</v>
      </c>
      <c r="BK66" s="12">
        <f>AO66/('FDOH Population'!S66/10000)</f>
        <v>7.9900754851868205</v>
      </c>
      <c r="BL66" s="12">
        <f>AP66/('FDOH Population'!T66/10000)</f>
        <v>7.3649924275429974</v>
      </c>
      <c r="BM66" s="12">
        <f>AQ66/('FDOH Population'!U66/10000)</f>
        <v>7.418856259659969</v>
      </c>
      <c r="BN66" s="12">
        <f>AR66/('FDOH Population'!V66/10000)</f>
        <v>7.660353301663684</v>
      </c>
      <c r="BO66" s="12">
        <f>AS66/('FDOH Population'!W66/10000)</f>
        <v>9.6543636712866086</v>
      </c>
    </row>
    <row r="67" spans="1:67" x14ac:dyDescent="0.25">
      <c r="A67" t="s">
        <v>555</v>
      </c>
      <c r="B67" s="6">
        <v>414</v>
      </c>
      <c r="C67" s="6">
        <v>433</v>
      </c>
      <c r="D67" s="6">
        <v>426</v>
      </c>
      <c r="E67" s="6">
        <v>463</v>
      </c>
      <c r="F67" s="6">
        <v>447</v>
      </c>
      <c r="G67" s="6">
        <v>487</v>
      </c>
      <c r="H67" s="6">
        <v>475</v>
      </c>
      <c r="I67" s="6">
        <v>492</v>
      </c>
      <c r="J67" s="6">
        <v>459</v>
      </c>
      <c r="K67" s="6">
        <v>541</v>
      </c>
      <c r="L67" s="6">
        <v>494</v>
      </c>
      <c r="M67" s="6">
        <v>523</v>
      </c>
      <c r="N67" s="6">
        <v>516</v>
      </c>
      <c r="O67" s="6">
        <v>518</v>
      </c>
      <c r="P67" s="6">
        <v>568</v>
      </c>
      <c r="Q67" s="6">
        <v>578</v>
      </c>
      <c r="R67" s="6">
        <v>576</v>
      </c>
      <c r="S67" s="6">
        <v>636</v>
      </c>
      <c r="T67" s="6">
        <v>669</v>
      </c>
      <c r="U67" s="6">
        <v>742</v>
      </c>
      <c r="V67" s="10">
        <v>678</v>
      </c>
      <c r="W67" s="10">
        <v>424</v>
      </c>
      <c r="X67" s="17">
        <f t="shared" ref="X67:X70" si="23">B67/12</f>
        <v>34.5</v>
      </c>
      <c r="Y67" s="17">
        <f t="shared" ref="Y67:Y70" si="24">C67/12</f>
        <v>36.083333333333336</v>
      </c>
      <c r="Z67" s="17">
        <f t="shared" ref="Z67:Z70" si="25">D67/12</f>
        <v>35.5</v>
      </c>
      <c r="AA67" s="17">
        <f t="shared" ref="AA67:AA70" si="26">E67/12</f>
        <v>38.583333333333336</v>
      </c>
      <c r="AB67" s="17">
        <f t="shared" ref="AB67:AB70" si="27">F67/12</f>
        <v>37.25</v>
      </c>
      <c r="AC67" s="17">
        <f t="shared" ref="AC67:AC70" si="28">G67/12</f>
        <v>40.583333333333336</v>
      </c>
      <c r="AD67" s="17">
        <f t="shared" ref="AD67:AD70" si="29">H67/12</f>
        <v>39.583333333333336</v>
      </c>
      <c r="AE67" s="17">
        <f t="shared" ref="AE67:AE70" si="30">I67/12</f>
        <v>41</v>
      </c>
      <c r="AF67" s="17">
        <f t="shared" ref="AF67:AF70" si="31">J67/12</f>
        <v>38.25</v>
      </c>
      <c r="AG67" s="17">
        <f t="shared" ref="AG67:AG70" si="32">K67/12</f>
        <v>45.083333333333336</v>
      </c>
      <c r="AH67" s="17">
        <f t="shared" ref="AH67:AH70" si="33">L67/12</f>
        <v>41.166666666666664</v>
      </c>
      <c r="AI67" s="17">
        <f t="shared" ref="AI67:AI70" si="34">M67/12</f>
        <v>43.583333333333336</v>
      </c>
      <c r="AJ67" s="17">
        <f t="shared" ref="AJ67:AJ70" si="35">N67/12</f>
        <v>43</v>
      </c>
      <c r="AK67" s="17">
        <f t="shared" ref="AK67:AK70" si="36">O67/12</f>
        <v>43.166666666666664</v>
      </c>
      <c r="AL67" s="17">
        <f t="shared" ref="AL67:AL70" si="37">P67/12</f>
        <v>47.333333333333336</v>
      </c>
      <c r="AM67" s="17">
        <f t="shared" ref="AM67:AM70" si="38">Q67/12</f>
        <v>48.166666666666664</v>
      </c>
      <c r="AN67" s="17">
        <f t="shared" ref="AN67:AN70" si="39">R67/12</f>
        <v>48</v>
      </c>
      <c r="AO67" s="17">
        <f t="shared" ref="AO67:AO70" si="40">S67/12</f>
        <v>53</v>
      </c>
      <c r="AP67" s="17">
        <f t="shared" ref="AP67:AP70" si="41">T67/12</f>
        <v>55.75</v>
      </c>
      <c r="AQ67" s="17">
        <f t="shared" ref="AQ67:AQ70" si="42">U67/12</f>
        <v>61.833333333333336</v>
      </c>
      <c r="AR67" s="17">
        <f t="shared" ref="AR67:AR70" si="43">V67/12</f>
        <v>56.5</v>
      </c>
      <c r="AS67" s="17">
        <f t="shared" ref="AS67:AS70" si="44">W67/6</f>
        <v>70.666666666666671</v>
      </c>
      <c r="AT67" s="12">
        <f>X67/('FDOH Population'!B67/10000)</f>
        <v>8.759235280676366</v>
      </c>
      <c r="AU67" s="12">
        <f>Y67/('FDOH Population'!C67/10000)</f>
        <v>8.8029600715621701</v>
      </c>
      <c r="AV67" s="12">
        <f>Z67/('FDOH Population'!D67/10000)</f>
        <v>8.2791109867301014</v>
      </c>
      <c r="AW67" s="12">
        <f>AA67/('FDOH Population'!E67/10000)</f>
        <v>8.6254433813228406</v>
      </c>
      <c r="AX67" s="12">
        <f>AB67/('FDOH Population'!F67/10000)</f>
        <v>8.04327172223182</v>
      </c>
      <c r="AY67" s="12">
        <f>AC67/('FDOH Population'!G67/10000)</f>
        <v>8.3799651723829385</v>
      </c>
      <c r="AZ67" s="12">
        <f>AD67/('FDOH Population'!H67/10000)</f>
        <v>7.8980273221863078</v>
      </c>
      <c r="BA67" s="12">
        <f>AE67/('FDOH Population'!I67/10000)</f>
        <v>7.9100187139467133</v>
      </c>
      <c r="BB67" s="12">
        <f>AF67/('FDOH Population'!J67/10000)</f>
        <v>7.1894442042741957</v>
      </c>
      <c r="BC67" s="12">
        <f>AG67/('FDOH Population'!K67/10000)</f>
        <v>8.3058518641340733</v>
      </c>
      <c r="BD67" s="12">
        <f>AH67/('FDOH Population'!L67/10000)</f>
        <v>7.5129880400530471</v>
      </c>
      <c r="BE67" s="12">
        <f>AI67/('FDOH Population'!M67/10000)</f>
        <v>7.9156072163700211</v>
      </c>
      <c r="BF67" s="12">
        <f>AJ67/('FDOH Population'!N67/10000)</f>
        <v>7.7069218912427866</v>
      </c>
      <c r="BG67" s="12">
        <f>AK67/('FDOH Population'!O67/10000)</f>
        <v>7.5496557473576207</v>
      </c>
      <c r="BH67" s="12">
        <f>AL67/('FDOH Population'!P67/10000)</f>
        <v>8.1282663323774038</v>
      </c>
      <c r="BI67" s="12">
        <f>AM67/('FDOH Population'!Q67/10000)</f>
        <v>8.0176221230885325</v>
      </c>
      <c r="BJ67" s="12">
        <f>AN67/('FDOH Population'!R67/10000)</f>
        <v>7.8545597355631553</v>
      </c>
      <c r="BK67" s="12">
        <f>AO67/('FDOH Population'!S67/10000)</f>
        <v>8.3383153456467696</v>
      </c>
      <c r="BL67" s="12">
        <f>AP67/('FDOH Population'!T67/10000)</f>
        <v>8.482441726005721</v>
      </c>
      <c r="BM67" s="12">
        <f>AQ67/('FDOH Population'!U67/10000)</f>
        <v>9.1030435081313978</v>
      </c>
      <c r="BN67" s="12">
        <f>AR67/('FDOH Population'!V67/10000)</f>
        <v>8.031043893563794</v>
      </c>
      <c r="BO67" s="12">
        <f>AS67/('FDOH Population'!W67/10000)</f>
        <v>9.7744950228455778</v>
      </c>
    </row>
    <row r="68" spans="1:67" x14ac:dyDescent="0.25">
      <c r="A68" t="s">
        <v>556</v>
      </c>
      <c r="B68" s="6">
        <v>199</v>
      </c>
      <c r="C68" s="6">
        <v>252</v>
      </c>
      <c r="D68" s="6">
        <v>225</v>
      </c>
      <c r="E68" s="6">
        <v>251</v>
      </c>
      <c r="F68" s="6">
        <v>260</v>
      </c>
      <c r="G68" s="6">
        <v>261</v>
      </c>
      <c r="H68" s="6">
        <v>249</v>
      </c>
      <c r="I68" s="6">
        <v>265</v>
      </c>
      <c r="J68" s="6">
        <v>269</v>
      </c>
      <c r="K68" s="6">
        <v>273</v>
      </c>
      <c r="L68" s="6">
        <v>276</v>
      </c>
      <c r="M68" s="6">
        <v>295</v>
      </c>
      <c r="N68" s="6">
        <v>268</v>
      </c>
      <c r="O68" s="6">
        <v>250</v>
      </c>
      <c r="P68" s="6">
        <v>263</v>
      </c>
      <c r="Q68" s="6">
        <v>278</v>
      </c>
      <c r="R68" s="6">
        <v>288</v>
      </c>
      <c r="S68" s="6">
        <v>331</v>
      </c>
      <c r="T68" s="6">
        <v>326</v>
      </c>
      <c r="U68" s="6">
        <v>347</v>
      </c>
      <c r="V68" s="10">
        <v>372</v>
      </c>
      <c r="W68" s="10">
        <v>171</v>
      </c>
      <c r="X68" s="17">
        <f t="shared" si="23"/>
        <v>16.583333333333332</v>
      </c>
      <c r="Y68" s="17">
        <f t="shared" si="24"/>
        <v>21</v>
      </c>
      <c r="Z68" s="17">
        <f t="shared" si="25"/>
        <v>18.75</v>
      </c>
      <c r="AA68" s="17">
        <f t="shared" si="26"/>
        <v>20.916666666666668</v>
      </c>
      <c r="AB68" s="17">
        <f t="shared" si="27"/>
        <v>21.666666666666668</v>
      </c>
      <c r="AC68" s="17">
        <f t="shared" si="28"/>
        <v>21.75</v>
      </c>
      <c r="AD68" s="17">
        <f t="shared" si="29"/>
        <v>20.75</v>
      </c>
      <c r="AE68" s="17">
        <f t="shared" si="30"/>
        <v>22.083333333333332</v>
      </c>
      <c r="AF68" s="17">
        <f t="shared" si="31"/>
        <v>22.416666666666668</v>
      </c>
      <c r="AG68" s="17">
        <f t="shared" si="32"/>
        <v>22.75</v>
      </c>
      <c r="AH68" s="17">
        <f t="shared" si="33"/>
        <v>23</v>
      </c>
      <c r="AI68" s="17">
        <f t="shared" si="34"/>
        <v>24.583333333333332</v>
      </c>
      <c r="AJ68" s="17">
        <f t="shared" si="35"/>
        <v>22.333333333333332</v>
      </c>
      <c r="AK68" s="17">
        <f t="shared" si="36"/>
        <v>20.833333333333332</v>
      </c>
      <c r="AL68" s="17">
        <f t="shared" si="37"/>
        <v>21.916666666666668</v>
      </c>
      <c r="AM68" s="17">
        <f t="shared" si="38"/>
        <v>23.166666666666668</v>
      </c>
      <c r="AN68" s="17">
        <f t="shared" si="39"/>
        <v>24</v>
      </c>
      <c r="AO68" s="17">
        <f t="shared" si="40"/>
        <v>27.583333333333332</v>
      </c>
      <c r="AP68" s="17">
        <f t="shared" si="41"/>
        <v>27.166666666666668</v>
      </c>
      <c r="AQ68" s="17">
        <f t="shared" si="42"/>
        <v>28.916666666666668</v>
      </c>
      <c r="AR68" s="17">
        <f t="shared" si="43"/>
        <v>31</v>
      </c>
      <c r="AS68" s="17">
        <f t="shared" si="44"/>
        <v>28.5</v>
      </c>
      <c r="AT68" s="12">
        <f>X68/('FDOH Population'!B68/10000)</f>
        <v>7.9536370903277378</v>
      </c>
      <c r="AU68" s="12">
        <f>Y68/('FDOH Population'!C68/10000)</f>
        <v>9.9672504627652003</v>
      </c>
      <c r="AV68" s="12">
        <f>Z68/('FDOH Population'!D68/10000)</f>
        <v>8.7539100798356593</v>
      </c>
      <c r="AW68" s="12">
        <f>AA68/('FDOH Population'!E68/10000)</f>
        <v>9.7164800792802843</v>
      </c>
      <c r="AX68" s="12">
        <f>AB68/('FDOH Population'!F68/10000)</f>
        <v>9.9219978324250899</v>
      </c>
      <c r="AY68" s="12">
        <f>AC68/('FDOH Population'!G68/10000)</f>
        <v>9.7494284817786543</v>
      </c>
      <c r="AZ68" s="12">
        <f>AD68/('FDOH Population'!H68/10000)</f>
        <v>9.1076679980687345</v>
      </c>
      <c r="BA68" s="12">
        <f>AE68/('FDOH Population'!I68/10000)</f>
        <v>9.4986164279467218</v>
      </c>
      <c r="BB68" s="12">
        <f>AF68/('FDOH Population'!J68/10000)</f>
        <v>9.3617317463631942</v>
      </c>
      <c r="BC68" s="12">
        <f>AG68/('FDOH Population'!K68/10000)</f>
        <v>9.1863517060367457</v>
      </c>
      <c r="BD68" s="12">
        <f>AH68/('FDOH Population'!L68/10000)</f>
        <v>9.2756896273592506</v>
      </c>
      <c r="BE68" s="12">
        <f>AI68/('FDOH Population'!M68/10000)</f>
        <v>9.8879146220470311</v>
      </c>
      <c r="BF68" s="12">
        <f>AJ68/('FDOH Population'!N68/10000)</f>
        <v>9.0495292894093478</v>
      </c>
      <c r="BG68" s="12">
        <f>AK68/('FDOH Population'!O68/10000)</f>
        <v>8.3597501437877018</v>
      </c>
      <c r="BH68" s="12">
        <f>AL68/('FDOH Population'!P68/10000)</f>
        <v>8.835584223610832</v>
      </c>
      <c r="BI68" s="12">
        <f>AM68/('FDOH Population'!Q68/10000)</f>
        <v>9.2707457948163867</v>
      </c>
      <c r="BJ68" s="12">
        <f>AN68/('FDOH Population'!R68/10000)</f>
        <v>9.6184674575184346</v>
      </c>
      <c r="BK68" s="12">
        <f>AO68/('FDOH Population'!S68/10000)</f>
        <v>11.086548767416934</v>
      </c>
      <c r="BL68" s="12">
        <f>AP68/('FDOH Population'!T68/10000)</f>
        <v>10.894993650157076</v>
      </c>
      <c r="BM68" s="12">
        <f>AQ68/('FDOH Population'!U68/10000)</f>
        <v>11.455320947061232</v>
      </c>
      <c r="BN68" s="12">
        <f>AR68/('FDOH Population'!V68/10000)</f>
        <v>12.230244210360201</v>
      </c>
      <c r="BO68" s="12">
        <f>AS68/('FDOH Population'!W68/10000)</f>
        <v>11.168149222148203</v>
      </c>
    </row>
    <row r="69" spans="1:67" x14ac:dyDescent="0.25">
      <c r="A69" s="14" t="s">
        <v>623</v>
      </c>
      <c r="B69" s="6">
        <v>0</v>
      </c>
      <c r="C69" s="6">
        <v>0</v>
      </c>
      <c r="D69" s="6">
        <v>0</v>
      </c>
      <c r="E69" s="6">
        <v>0</v>
      </c>
      <c r="F69" s="6">
        <v>479</v>
      </c>
      <c r="G69" s="6">
        <v>427</v>
      </c>
      <c r="H69" s="6">
        <v>277</v>
      </c>
      <c r="I69" s="6">
        <v>114</v>
      </c>
      <c r="J69" s="6">
        <v>167</v>
      </c>
      <c r="K69" s="6">
        <v>86</v>
      </c>
      <c r="L69" s="6">
        <v>65</v>
      </c>
      <c r="M69" s="6">
        <v>87</v>
      </c>
      <c r="N69" s="6">
        <v>380</v>
      </c>
      <c r="O69" s="6">
        <v>82</v>
      </c>
      <c r="P69" s="6">
        <v>69</v>
      </c>
      <c r="Q69" s="6">
        <v>272</v>
      </c>
      <c r="R69" s="6">
        <v>141</v>
      </c>
      <c r="S69" s="6">
        <v>139</v>
      </c>
      <c r="T69" s="6">
        <v>84</v>
      </c>
      <c r="U69" s="6">
        <v>85</v>
      </c>
      <c r="V69" s="10">
        <v>95</v>
      </c>
      <c r="W69" s="10">
        <v>80</v>
      </c>
      <c r="X69" s="17">
        <f t="shared" si="23"/>
        <v>0</v>
      </c>
      <c r="Y69" s="17">
        <f t="shared" si="24"/>
        <v>0</v>
      </c>
      <c r="Z69" s="17">
        <f t="shared" si="25"/>
        <v>0</v>
      </c>
      <c r="AA69" s="17">
        <f t="shared" si="26"/>
        <v>0</v>
      </c>
      <c r="AB69" s="17">
        <f t="shared" si="27"/>
        <v>39.916666666666664</v>
      </c>
      <c r="AC69" s="17">
        <f t="shared" si="28"/>
        <v>35.583333333333336</v>
      </c>
      <c r="AD69" s="17">
        <f t="shared" si="29"/>
        <v>23.083333333333332</v>
      </c>
      <c r="AE69" s="17">
        <f t="shared" si="30"/>
        <v>9.5</v>
      </c>
      <c r="AF69" s="17">
        <f t="shared" si="31"/>
        <v>13.916666666666666</v>
      </c>
      <c r="AG69" s="17">
        <f t="shared" si="32"/>
        <v>7.166666666666667</v>
      </c>
      <c r="AH69" s="17">
        <f t="shared" si="33"/>
        <v>5.416666666666667</v>
      </c>
      <c r="AI69" s="17">
        <f t="shared" si="34"/>
        <v>7.25</v>
      </c>
      <c r="AJ69" s="17">
        <f t="shared" si="35"/>
        <v>31.666666666666668</v>
      </c>
      <c r="AK69" s="17">
        <f t="shared" si="36"/>
        <v>6.833333333333333</v>
      </c>
      <c r="AL69" s="17">
        <f t="shared" si="37"/>
        <v>5.75</v>
      </c>
      <c r="AM69" s="17">
        <f t="shared" si="38"/>
        <v>22.666666666666668</v>
      </c>
      <c r="AN69" s="17">
        <f t="shared" si="39"/>
        <v>11.75</v>
      </c>
      <c r="AO69" s="17">
        <f t="shared" si="40"/>
        <v>11.583333333333334</v>
      </c>
      <c r="AP69" s="17">
        <f t="shared" si="41"/>
        <v>7</v>
      </c>
      <c r="AQ69" s="17">
        <f t="shared" si="42"/>
        <v>7.083333333333333</v>
      </c>
      <c r="AR69" s="17">
        <f t="shared" si="43"/>
        <v>7.916666666666667</v>
      </c>
      <c r="AS69" s="17">
        <f t="shared" si="44"/>
        <v>13.333333333333334</v>
      </c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</row>
    <row r="70" spans="1:67" x14ac:dyDescent="0.25">
      <c r="A70" t="s">
        <v>602</v>
      </c>
      <c r="B70" s="1">
        <v>162122</v>
      </c>
      <c r="C70" s="1">
        <v>162839</v>
      </c>
      <c r="D70" s="1">
        <v>167181</v>
      </c>
      <c r="E70" s="1">
        <v>167702</v>
      </c>
      <c r="F70" s="1">
        <v>168459</v>
      </c>
      <c r="G70" s="1">
        <v>168364</v>
      </c>
      <c r="H70" s="1">
        <v>170300</v>
      </c>
      <c r="I70" s="1">
        <v>169365</v>
      </c>
      <c r="J70" s="1">
        <v>167708</v>
      </c>
      <c r="K70" s="1">
        <v>170473</v>
      </c>
      <c r="L70" s="1">
        <v>169854</v>
      </c>
      <c r="M70" s="1">
        <v>172509</v>
      </c>
      <c r="N70" s="1">
        <v>172856</v>
      </c>
      <c r="O70" s="1">
        <v>175849</v>
      </c>
      <c r="P70" s="1">
        <v>180014</v>
      </c>
      <c r="Q70" s="1">
        <v>185038</v>
      </c>
      <c r="R70" s="1">
        <v>191488</v>
      </c>
      <c r="S70" s="1">
        <v>197236</v>
      </c>
      <c r="T70" s="1">
        <v>203353</v>
      </c>
      <c r="U70" s="1">
        <v>205461</v>
      </c>
      <c r="V70" s="8">
        <v>206975</v>
      </c>
      <c r="W70" s="8">
        <v>118872</v>
      </c>
      <c r="X70" s="17">
        <f t="shared" si="23"/>
        <v>13510.166666666666</v>
      </c>
      <c r="Y70" s="17">
        <f t="shared" si="24"/>
        <v>13569.916666666666</v>
      </c>
      <c r="Z70" s="17">
        <f t="shared" si="25"/>
        <v>13931.75</v>
      </c>
      <c r="AA70" s="17">
        <f t="shared" si="26"/>
        <v>13975.166666666666</v>
      </c>
      <c r="AB70" s="17">
        <f t="shared" si="27"/>
        <v>14038.25</v>
      </c>
      <c r="AC70" s="17">
        <f t="shared" si="28"/>
        <v>14030.333333333334</v>
      </c>
      <c r="AD70" s="17">
        <f t="shared" si="29"/>
        <v>14191.666666666666</v>
      </c>
      <c r="AE70" s="17">
        <f t="shared" si="30"/>
        <v>14113.75</v>
      </c>
      <c r="AF70" s="17">
        <f t="shared" si="31"/>
        <v>13975.666666666666</v>
      </c>
      <c r="AG70" s="17">
        <f t="shared" si="32"/>
        <v>14206.083333333334</v>
      </c>
      <c r="AH70" s="17">
        <f t="shared" si="33"/>
        <v>14154.5</v>
      </c>
      <c r="AI70" s="17">
        <f t="shared" si="34"/>
        <v>14375.75</v>
      </c>
      <c r="AJ70" s="17">
        <f t="shared" si="35"/>
        <v>14404.666666666666</v>
      </c>
      <c r="AK70" s="17">
        <f t="shared" si="36"/>
        <v>14654.083333333334</v>
      </c>
      <c r="AL70" s="17">
        <f t="shared" si="37"/>
        <v>15001.166666666666</v>
      </c>
      <c r="AM70" s="17">
        <f t="shared" si="38"/>
        <v>15419.833333333334</v>
      </c>
      <c r="AN70" s="17">
        <f t="shared" si="39"/>
        <v>15957.333333333334</v>
      </c>
      <c r="AO70" s="17">
        <f t="shared" si="40"/>
        <v>16436.333333333332</v>
      </c>
      <c r="AP70" s="17">
        <f t="shared" si="41"/>
        <v>16946.083333333332</v>
      </c>
      <c r="AQ70" s="17">
        <f t="shared" si="42"/>
        <v>17121.75</v>
      </c>
      <c r="AR70" s="17">
        <f t="shared" si="43"/>
        <v>17247.916666666668</v>
      </c>
      <c r="AS70" s="17">
        <f t="shared" si="44"/>
        <v>19812</v>
      </c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BD96-A2DC-4253-A7A1-D5B7242B89A7}">
  <dimension ref="A1:X69"/>
  <sheetViews>
    <sheetView topLeftCell="A40" workbookViewId="0">
      <selection activeCell="A53" sqref="A53:XFD53"/>
    </sheetView>
  </sheetViews>
  <sheetFormatPr defaultRowHeight="15" x14ac:dyDescent="0.25"/>
  <cols>
    <col min="1" max="1" width="9.140625" style="13"/>
  </cols>
  <sheetData>
    <row r="1" spans="1:24" x14ac:dyDescent="0.25">
      <c r="A1" s="13" t="s">
        <v>1</v>
      </c>
      <c r="B1" s="14">
        <v>1999</v>
      </c>
      <c r="C1" s="14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 t="s">
        <v>624</v>
      </c>
    </row>
    <row r="2" spans="1:24" x14ac:dyDescent="0.25">
      <c r="A2" s="13" t="s">
        <v>10</v>
      </c>
      <c r="B2" s="12">
        <v>213346</v>
      </c>
      <c r="C2" s="12">
        <v>219239</v>
      </c>
      <c r="D2">
        <v>221643</v>
      </c>
      <c r="E2">
        <v>224556</v>
      </c>
      <c r="F2">
        <v>226976</v>
      </c>
      <c r="G2">
        <v>229846</v>
      </c>
      <c r="H2">
        <v>233859</v>
      </c>
      <c r="I2">
        <v>238704</v>
      </c>
      <c r="J2">
        <v>242215</v>
      </c>
      <c r="K2">
        <v>244664</v>
      </c>
      <c r="L2">
        <v>246489</v>
      </c>
      <c r="M2">
        <v>247669</v>
      </c>
      <c r="N2">
        <v>247151</v>
      </c>
      <c r="O2">
        <v>246893</v>
      </c>
      <c r="P2">
        <v>248526</v>
      </c>
      <c r="Q2">
        <v>251760</v>
      </c>
      <c r="R2">
        <v>255631</v>
      </c>
      <c r="S2">
        <v>257478</v>
      </c>
      <c r="T2">
        <v>259349</v>
      </c>
      <c r="U2">
        <v>263753</v>
      </c>
      <c r="V2" s="12">
        <v>266649</v>
      </c>
      <c r="W2" s="12">
        <v>268785</v>
      </c>
      <c r="X2" s="12"/>
    </row>
    <row r="3" spans="1:24" x14ac:dyDescent="0.25">
      <c r="A3" s="13" t="s">
        <v>492</v>
      </c>
      <c r="B3" s="12">
        <v>21498</v>
      </c>
      <c r="C3" s="12">
        <v>22388</v>
      </c>
      <c r="D3">
        <v>22706</v>
      </c>
      <c r="E3">
        <v>23231</v>
      </c>
      <c r="F3">
        <v>23625</v>
      </c>
      <c r="G3">
        <v>24170</v>
      </c>
      <c r="H3">
        <v>24826</v>
      </c>
      <c r="I3">
        <v>25521</v>
      </c>
      <c r="J3">
        <v>26189</v>
      </c>
      <c r="K3">
        <v>26720</v>
      </c>
      <c r="L3">
        <v>27077</v>
      </c>
      <c r="M3">
        <v>27070</v>
      </c>
      <c r="N3">
        <v>26915</v>
      </c>
      <c r="O3">
        <v>26926</v>
      </c>
      <c r="P3">
        <v>26895</v>
      </c>
      <c r="Q3">
        <v>27012</v>
      </c>
      <c r="R3">
        <v>27003</v>
      </c>
      <c r="S3">
        <v>26967</v>
      </c>
      <c r="T3">
        <v>27066</v>
      </c>
      <c r="U3">
        <v>27488</v>
      </c>
      <c r="V3" s="12">
        <v>28089</v>
      </c>
      <c r="W3" s="12">
        <v>28324</v>
      </c>
      <c r="X3" s="12"/>
    </row>
    <row r="4" spans="1:24" x14ac:dyDescent="0.25">
      <c r="A4" s="13" t="s">
        <v>493</v>
      </c>
      <c r="B4" s="12">
        <v>147075</v>
      </c>
      <c r="C4" s="12">
        <v>148692</v>
      </c>
      <c r="D4">
        <v>150121</v>
      </c>
      <c r="E4">
        <v>151632</v>
      </c>
      <c r="F4">
        <v>153710</v>
      </c>
      <c r="G4">
        <v>156846</v>
      </c>
      <c r="H4">
        <v>160437</v>
      </c>
      <c r="I4">
        <v>163946</v>
      </c>
      <c r="J4">
        <v>166648</v>
      </c>
      <c r="K4">
        <v>168495</v>
      </c>
      <c r="L4">
        <v>168464</v>
      </c>
      <c r="M4">
        <v>168957</v>
      </c>
      <c r="N4">
        <v>169311</v>
      </c>
      <c r="O4">
        <v>169477</v>
      </c>
      <c r="P4">
        <v>170004</v>
      </c>
      <c r="Q4">
        <v>171285</v>
      </c>
      <c r="R4">
        <v>174016</v>
      </c>
      <c r="S4">
        <v>176637</v>
      </c>
      <c r="T4">
        <v>178953</v>
      </c>
      <c r="U4">
        <v>182218</v>
      </c>
      <c r="V4" s="12">
        <v>179900</v>
      </c>
      <c r="W4" s="12">
        <v>178242</v>
      </c>
      <c r="X4" s="12"/>
    </row>
    <row r="5" spans="1:24" x14ac:dyDescent="0.25">
      <c r="A5" s="13" t="s">
        <v>494</v>
      </c>
      <c r="B5" s="12">
        <v>25767</v>
      </c>
      <c r="C5" s="12">
        <v>26110</v>
      </c>
      <c r="D5">
        <v>26159</v>
      </c>
      <c r="E5">
        <v>26511</v>
      </c>
      <c r="F5">
        <v>27062</v>
      </c>
      <c r="G5">
        <v>27670</v>
      </c>
      <c r="H5">
        <v>28002</v>
      </c>
      <c r="I5">
        <v>28461</v>
      </c>
      <c r="J5">
        <v>28837</v>
      </c>
      <c r="K5">
        <v>28964</v>
      </c>
      <c r="L5">
        <v>28919</v>
      </c>
      <c r="M5">
        <v>28479</v>
      </c>
      <c r="N5">
        <v>28385</v>
      </c>
      <c r="O5">
        <v>27083</v>
      </c>
      <c r="P5">
        <v>27278</v>
      </c>
      <c r="Q5">
        <v>27317</v>
      </c>
      <c r="R5">
        <v>27325</v>
      </c>
      <c r="S5">
        <v>27498</v>
      </c>
      <c r="T5">
        <v>27808</v>
      </c>
      <c r="U5">
        <v>28083</v>
      </c>
      <c r="V5" s="12">
        <v>28455</v>
      </c>
      <c r="W5" s="12">
        <v>28611</v>
      </c>
      <c r="X5" s="12"/>
    </row>
    <row r="6" spans="1:24" x14ac:dyDescent="0.25">
      <c r="A6" s="13" t="s">
        <v>495</v>
      </c>
      <c r="B6" s="12">
        <v>469515</v>
      </c>
      <c r="C6" s="12">
        <v>478541</v>
      </c>
      <c r="D6">
        <v>486791</v>
      </c>
      <c r="E6">
        <v>495800</v>
      </c>
      <c r="F6">
        <v>505975</v>
      </c>
      <c r="G6">
        <v>518389</v>
      </c>
      <c r="H6">
        <v>528565</v>
      </c>
      <c r="I6">
        <v>534637</v>
      </c>
      <c r="J6">
        <v>539207</v>
      </c>
      <c r="K6">
        <v>541732</v>
      </c>
      <c r="L6">
        <v>542438</v>
      </c>
      <c r="M6">
        <v>543627</v>
      </c>
      <c r="N6">
        <v>545304</v>
      </c>
      <c r="O6">
        <v>546128</v>
      </c>
      <c r="P6">
        <v>549144</v>
      </c>
      <c r="Q6">
        <v>554431</v>
      </c>
      <c r="R6">
        <v>563818</v>
      </c>
      <c r="S6">
        <v>570496</v>
      </c>
      <c r="T6">
        <v>576970</v>
      </c>
      <c r="U6">
        <v>584050</v>
      </c>
      <c r="V6" s="12">
        <v>593372</v>
      </c>
      <c r="W6" s="12">
        <v>600158</v>
      </c>
      <c r="X6" s="12"/>
    </row>
    <row r="7" spans="1:24" x14ac:dyDescent="0.25">
      <c r="A7" s="13" t="s">
        <v>496</v>
      </c>
      <c r="B7" s="12">
        <v>1590361</v>
      </c>
      <c r="C7" s="12">
        <v>1631445</v>
      </c>
      <c r="D7">
        <v>1659975</v>
      </c>
      <c r="E7">
        <v>1684473</v>
      </c>
      <c r="F7">
        <v>1706559</v>
      </c>
      <c r="G7">
        <v>1727910</v>
      </c>
      <c r="H7">
        <v>1745138</v>
      </c>
      <c r="I7">
        <v>1746544</v>
      </c>
      <c r="J7">
        <v>1740832</v>
      </c>
      <c r="K7">
        <v>1739002</v>
      </c>
      <c r="L7">
        <v>1739812</v>
      </c>
      <c r="M7">
        <v>1748502</v>
      </c>
      <c r="N7">
        <v>1756730</v>
      </c>
      <c r="O7">
        <v>1774943</v>
      </c>
      <c r="P7">
        <v>1788781</v>
      </c>
      <c r="Q7">
        <v>1809422</v>
      </c>
      <c r="R7">
        <v>1834008</v>
      </c>
      <c r="S7">
        <v>1860979</v>
      </c>
      <c r="T7">
        <v>1884545</v>
      </c>
      <c r="U7">
        <v>1903210</v>
      </c>
      <c r="V7" s="12">
        <v>1927014</v>
      </c>
      <c r="W7" s="12">
        <v>1947838</v>
      </c>
      <c r="X7" s="12"/>
    </row>
    <row r="8" spans="1:24" x14ac:dyDescent="0.25">
      <c r="A8" s="13" t="s">
        <v>497</v>
      </c>
      <c r="B8" s="12">
        <v>12863</v>
      </c>
      <c r="C8" s="12">
        <v>13038</v>
      </c>
      <c r="D8">
        <v>12929</v>
      </c>
      <c r="E8">
        <v>13122</v>
      </c>
      <c r="F8">
        <v>13372</v>
      </c>
      <c r="G8">
        <v>13617</v>
      </c>
      <c r="H8">
        <v>13841</v>
      </c>
      <c r="I8">
        <v>14077</v>
      </c>
      <c r="J8">
        <v>14297</v>
      </c>
      <c r="K8">
        <v>14410</v>
      </c>
      <c r="L8">
        <v>14677</v>
      </c>
      <c r="M8">
        <v>14640</v>
      </c>
      <c r="N8">
        <v>14685</v>
      </c>
      <c r="O8">
        <v>14631</v>
      </c>
      <c r="P8">
        <v>14617</v>
      </c>
      <c r="Q8">
        <v>14579</v>
      </c>
      <c r="R8">
        <v>14550</v>
      </c>
      <c r="S8">
        <v>14594</v>
      </c>
      <c r="T8">
        <v>14658</v>
      </c>
      <c r="U8">
        <v>15315</v>
      </c>
      <c r="V8" s="12">
        <v>14982</v>
      </c>
      <c r="W8" s="12">
        <v>14903</v>
      </c>
      <c r="X8" s="12"/>
    </row>
    <row r="9" spans="1:24" x14ac:dyDescent="0.25">
      <c r="A9" s="13" t="s">
        <v>498</v>
      </c>
      <c r="B9" s="12">
        <v>139032</v>
      </c>
      <c r="C9" s="12">
        <v>142357</v>
      </c>
      <c r="D9">
        <v>145749</v>
      </c>
      <c r="E9">
        <v>148999</v>
      </c>
      <c r="F9">
        <v>152337</v>
      </c>
      <c r="G9">
        <v>154553</v>
      </c>
      <c r="H9">
        <v>153569</v>
      </c>
      <c r="I9">
        <v>157610</v>
      </c>
      <c r="J9">
        <v>160434</v>
      </c>
      <c r="K9">
        <v>160269</v>
      </c>
      <c r="L9">
        <v>159821</v>
      </c>
      <c r="M9">
        <v>160012</v>
      </c>
      <c r="N9">
        <v>161115</v>
      </c>
      <c r="O9">
        <v>163682</v>
      </c>
      <c r="P9">
        <v>163703</v>
      </c>
      <c r="Q9">
        <v>164987</v>
      </c>
      <c r="R9">
        <v>167966</v>
      </c>
      <c r="S9">
        <v>171219</v>
      </c>
      <c r="T9">
        <v>173954</v>
      </c>
      <c r="U9">
        <v>175413</v>
      </c>
      <c r="V9" s="12">
        <v>182298</v>
      </c>
      <c r="W9" s="12">
        <v>184211</v>
      </c>
      <c r="X9" s="12"/>
    </row>
    <row r="10" spans="1:24" x14ac:dyDescent="0.25">
      <c r="A10" s="13" t="s">
        <v>499</v>
      </c>
      <c r="B10" s="12">
        <v>116208</v>
      </c>
      <c r="C10" s="12">
        <v>118689</v>
      </c>
      <c r="D10">
        <v>120974</v>
      </c>
      <c r="E10">
        <v>123347</v>
      </c>
      <c r="F10">
        <v>126068</v>
      </c>
      <c r="G10">
        <v>129371</v>
      </c>
      <c r="H10">
        <v>133169</v>
      </c>
      <c r="I10">
        <v>137530</v>
      </c>
      <c r="J10">
        <v>140902</v>
      </c>
      <c r="K10">
        <v>141926</v>
      </c>
      <c r="L10">
        <v>141581</v>
      </c>
      <c r="M10">
        <v>141136</v>
      </c>
      <c r="N10">
        <v>140912</v>
      </c>
      <c r="O10">
        <v>140685</v>
      </c>
      <c r="P10">
        <v>140539</v>
      </c>
      <c r="Q10">
        <v>140917</v>
      </c>
      <c r="R10">
        <v>141830</v>
      </c>
      <c r="S10">
        <v>143458</v>
      </c>
      <c r="T10">
        <v>144922</v>
      </c>
      <c r="U10">
        <v>145164</v>
      </c>
      <c r="V10" s="12">
        <v>147735</v>
      </c>
      <c r="W10" s="12">
        <v>148878</v>
      </c>
      <c r="X10" s="12"/>
    </row>
    <row r="11" spans="1:24" x14ac:dyDescent="0.25">
      <c r="A11" s="13" t="s">
        <v>500</v>
      </c>
      <c r="B11" s="12">
        <v>137357</v>
      </c>
      <c r="C11" s="12">
        <v>141331</v>
      </c>
      <c r="D11">
        <v>145559</v>
      </c>
      <c r="E11">
        <v>151493</v>
      </c>
      <c r="F11">
        <v>157584</v>
      </c>
      <c r="G11">
        <v>164604</v>
      </c>
      <c r="H11">
        <v>171525</v>
      </c>
      <c r="I11">
        <v>180199</v>
      </c>
      <c r="J11">
        <v>186410</v>
      </c>
      <c r="K11">
        <v>187883</v>
      </c>
      <c r="L11">
        <v>189350</v>
      </c>
      <c r="M11">
        <v>190982</v>
      </c>
      <c r="N11">
        <v>191336</v>
      </c>
      <c r="O11">
        <v>192132</v>
      </c>
      <c r="P11">
        <v>193713</v>
      </c>
      <c r="Q11">
        <v>198500</v>
      </c>
      <c r="R11">
        <v>202229</v>
      </c>
      <c r="S11">
        <v>206387</v>
      </c>
      <c r="T11">
        <v>210767</v>
      </c>
      <c r="U11">
        <v>213565</v>
      </c>
      <c r="V11" s="12">
        <v>217109</v>
      </c>
      <c r="W11" s="12">
        <v>221244</v>
      </c>
      <c r="X11" s="12"/>
    </row>
    <row r="12" spans="1:24" x14ac:dyDescent="0.25">
      <c r="A12" s="13" t="s">
        <v>501</v>
      </c>
      <c r="B12" s="12">
        <v>242408</v>
      </c>
      <c r="C12" s="12">
        <v>254571</v>
      </c>
      <c r="D12">
        <v>264478</v>
      </c>
      <c r="E12">
        <v>275271</v>
      </c>
      <c r="F12">
        <v>285412</v>
      </c>
      <c r="G12">
        <v>296073</v>
      </c>
      <c r="H12">
        <v>306011</v>
      </c>
      <c r="I12">
        <v>311578</v>
      </c>
      <c r="J12">
        <v>314255</v>
      </c>
      <c r="K12">
        <v>316437</v>
      </c>
      <c r="L12">
        <v>318929</v>
      </c>
      <c r="M12">
        <v>322052</v>
      </c>
      <c r="N12">
        <v>325054</v>
      </c>
      <c r="O12">
        <v>331136</v>
      </c>
      <c r="P12">
        <v>334255</v>
      </c>
      <c r="Q12">
        <v>338270</v>
      </c>
      <c r="R12">
        <v>345528</v>
      </c>
      <c r="S12">
        <v>351768</v>
      </c>
      <c r="T12">
        <v>358506</v>
      </c>
      <c r="U12">
        <v>367471</v>
      </c>
      <c r="V12" s="12">
        <v>377700</v>
      </c>
      <c r="W12" s="12">
        <v>384531</v>
      </c>
      <c r="X12" s="12"/>
    </row>
    <row r="13" spans="1:24" x14ac:dyDescent="0.25">
      <c r="A13" s="13" t="s">
        <v>502</v>
      </c>
      <c r="B13" s="12">
        <v>55446</v>
      </c>
      <c r="C13" s="12">
        <v>56683</v>
      </c>
      <c r="D13">
        <v>57372</v>
      </c>
      <c r="E13">
        <v>58401</v>
      </c>
      <c r="F13">
        <v>59526</v>
      </c>
      <c r="G13">
        <v>61044</v>
      </c>
      <c r="H13">
        <v>62885</v>
      </c>
      <c r="I13">
        <v>65234</v>
      </c>
      <c r="J13">
        <v>66446</v>
      </c>
      <c r="K13">
        <v>67100</v>
      </c>
      <c r="L13">
        <v>67330</v>
      </c>
      <c r="M13">
        <v>67549</v>
      </c>
      <c r="N13">
        <v>67581</v>
      </c>
      <c r="O13">
        <v>67684</v>
      </c>
      <c r="P13">
        <v>67519</v>
      </c>
      <c r="Q13">
        <v>67924</v>
      </c>
      <c r="R13">
        <v>68251</v>
      </c>
      <c r="S13">
        <v>68687</v>
      </c>
      <c r="T13">
        <v>69250</v>
      </c>
      <c r="U13">
        <v>69566</v>
      </c>
      <c r="V13" s="12">
        <v>70614</v>
      </c>
      <c r="W13" s="12">
        <v>71165</v>
      </c>
      <c r="X13" s="12"/>
    </row>
    <row r="14" spans="1:24" x14ac:dyDescent="0.25">
      <c r="A14" s="13" t="s">
        <v>578</v>
      </c>
      <c r="B14" s="12">
        <v>31436</v>
      </c>
      <c r="C14" s="12">
        <v>32404</v>
      </c>
      <c r="D14">
        <v>32613</v>
      </c>
      <c r="E14">
        <v>32823</v>
      </c>
      <c r="F14">
        <v>33651</v>
      </c>
      <c r="G14">
        <v>33803</v>
      </c>
      <c r="H14">
        <v>33345</v>
      </c>
      <c r="I14">
        <v>33808</v>
      </c>
      <c r="J14">
        <v>34259</v>
      </c>
      <c r="K14">
        <v>34524</v>
      </c>
      <c r="L14">
        <v>34769</v>
      </c>
      <c r="M14">
        <v>34837</v>
      </c>
      <c r="N14">
        <v>34628</v>
      </c>
      <c r="O14">
        <v>34375</v>
      </c>
      <c r="P14">
        <v>34368</v>
      </c>
      <c r="Q14">
        <v>34490</v>
      </c>
      <c r="R14">
        <v>34876</v>
      </c>
      <c r="S14">
        <v>35215</v>
      </c>
      <c r="T14">
        <v>35454</v>
      </c>
      <c r="U14">
        <v>35940</v>
      </c>
      <c r="V14" s="12">
        <v>35718</v>
      </c>
      <c r="W14" s="12">
        <v>36041</v>
      </c>
      <c r="X14" s="12"/>
    </row>
    <row r="15" spans="1:24" x14ac:dyDescent="0.25">
      <c r="A15" s="13" t="s">
        <v>503</v>
      </c>
      <c r="B15" s="12">
        <v>13559</v>
      </c>
      <c r="C15" s="12">
        <v>13883</v>
      </c>
      <c r="D15">
        <v>14039</v>
      </c>
      <c r="E15">
        <v>14325</v>
      </c>
      <c r="F15">
        <v>14526</v>
      </c>
      <c r="G15">
        <v>14836</v>
      </c>
      <c r="H15">
        <v>15420</v>
      </c>
      <c r="I15">
        <v>15762</v>
      </c>
      <c r="J15">
        <v>15968</v>
      </c>
      <c r="K15">
        <v>16152</v>
      </c>
      <c r="L15">
        <v>16326</v>
      </c>
      <c r="M15">
        <v>16412</v>
      </c>
      <c r="N15">
        <v>16363</v>
      </c>
      <c r="O15">
        <v>16279</v>
      </c>
      <c r="P15">
        <v>16279</v>
      </c>
      <c r="Q15">
        <v>16376</v>
      </c>
      <c r="R15">
        <v>16531</v>
      </c>
      <c r="S15">
        <v>16844</v>
      </c>
      <c r="T15">
        <v>17040</v>
      </c>
      <c r="U15">
        <v>16767</v>
      </c>
      <c r="V15" s="12">
        <v>16516</v>
      </c>
      <c r="W15" s="12">
        <v>16649</v>
      </c>
      <c r="X15" s="12"/>
    </row>
    <row r="16" spans="1:24" x14ac:dyDescent="0.25">
      <c r="A16" s="13" t="s">
        <v>504</v>
      </c>
      <c r="B16" s="12">
        <v>767860</v>
      </c>
      <c r="C16" s="12">
        <v>782691</v>
      </c>
      <c r="D16">
        <v>791495</v>
      </c>
      <c r="E16">
        <v>802061</v>
      </c>
      <c r="F16">
        <v>811032</v>
      </c>
      <c r="G16">
        <v>820761</v>
      </c>
      <c r="H16">
        <v>830844</v>
      </c>
      <c r="I16">
        <v>841485</v>
      </c>
      <c r="J16">
        <v>848993</v>
      </c>
      <c r="K16">
        <v>854347</v>
      </c>
      <c r="L16">
        <v>859960</v>
      </c>
      <c r="M16">
        <v>864680</v>
      </c>
      <c r="N16">
        <v>865427</v>
      </c>
      <c r="O16">
        <v>871038</v>
      </c>
      <c r="P16">
        <v>878948</v>
      </c>
      <c r="Q16">
        <v>893858</v>
      </c>
      <c r="R16">
        <v>909960</v>
      </c>
      <c r="S16">
        <v>927903</v>
      </c>
      <c r="T16">
        <v>942841</v>
      </c>
      <c r="U16">
        <v>954454</v>
      </c>
      <c r="V16" s="12">
        <v>971842</v>
      </c>
      <c r="W16" s="12">
        <v>985140</v>
      </c>
      <c r="X16" s="12"/>
    </row>
    <row r="17" spans="1:24" x14ac:dyDescent="0.25">
      <c r="A17" s="13" t="s">
        <v>505</v>
      </c>
      <c r="B17" s="12">
        <v>292937</v>
      </c>
      <c r="C17" s="12">
        <v>294911</v>
      </c>
      <c r="D17">
        <v>296729</v>
      </c>
      <c r="E17">
        <v>297568</v>
      </c>
      <c r="F17">
        <v>298738</v>
      </c>
      <c r="G17">
        <v>298659</v>
      </c>
      <c r="H17">
        <v>297043</v>
      </c>
      <c r="I17">
        <v>299877</v>
      </c>
      <c r="J17">
        <v>300176</v>
      </c>
      <c r="K17">
        <v>299838</v>
      </c>
      <c r="L17">
        <v>298391</v>
      </c>
      <c r="M17">
        <v>297830</v>
      </c>
      <c r="N17">
        <v>299442</v>
      </c>
      <c r="O17">
        <v>299718</v>
      </c>
      <c r="P17">
        <v>301757</v>
      </c>
      <c r="Q17">
        <v>304654</v>
      </c>
      <c r="R17">
        <v>307730</v>
      </c>
      <c r="S17">
        <v>310642</v>
      </c>
      <c r="T17">
        <v>312811</v>
      </c>
      <c r="U17">
        <v>317051</v>
      </c>
      <c r="V17" s="12">
        <v>322901</v>
      </c>
      <c r="W17" s="12">
        <v>324959</v>
      </c>
      <c r="X17" s="12"/>
    </row>
    <row r="18" spans="1:24" x14ac:dyDescent="0.25">
      <c r="A18" s="13" t="s">
        <v>506</v>
      </c>
      <c r="B18" s="12">
        <v>47559</v>
      </c>
      <c r="C18" s="12">
        <v>50620</v>
      </c>
      <c r="D18">
        <v>54199</v>
      </c>
      <c r="E18">
        <v>58478</v>
      </c>
      <c r="F18">
        <v>63862</v>
      </c>
      <c r="G18">
        <v>71092</v>
      </c>
      <c r="H18">
        <v>78946</v>
      </c>
      <c r="I18">
        <v>86419</v>
      </c>
      <c r="J18">
        <v>91578</v>
      </c>
      <c r="K18">
        <v>93797</v>
      </c>
      <c r="L18">
        <v>94897</v>
      </c>
      <c r="M18">
        <v>95812</v>
      </c>
      <c r="N18">
        <v>96443</v>
      </c>
      <c r="O18">
        <v>97347</v>
      </c>
      <c r="P18">
        <v>98062</v>
      </c>
      <c r="Q18">
        <v>99646</v>
      </c>
      <c r="R18">
        <v>101826</v>
      </c>
      <c r="S18">
        <v>103584</v>
      </c>
      <c r="T18">
        <v>106076</v>
      </c>
      <c r="U18">
        <v>108481</v>
      </c>
      <c r="V18" s="12">
        <v>110636</v>
      </c>
      <c r="W18" s="12">
        <v>113064</v>
      </c>
      <c r="X18" s="12"/>
    </row>
    <row r="19" spans="1:24" x14ac:dyDescent="0.25">
      <c r="A19" s="13" t="s">
        <v>507</v>
      </c>
      <c r="B19" s="12">
        <v>9710</v>
      </c>
      <c r="C19" s="12">
        <v>9871</v>
      </c>
      <c r="D19">
        <v>9953</v>
      </c>
      <c r="E19">
        <v>10038</v>
      </c>
      <c r="F19">
        <v>10215</v>
      </c>
      <c r="G19">
        <v>10210</v>
      </c>
      <c r="H19">
        <v>10478</v>
      </c>
      <c r="I19">
        <v>11419</v>
      </c>
      <c r="J19">
        <v>11605</v>
      </c>
      <c r="K19">
        <v>11611</v>
      </c>
      <c r="L19">
        <v>11606</v>
      </c>
      <c r="M19">
        <v>11530</v>
      </c>
      <c r="N19">
        <v>11529</v>
      </c>
      <c r="O19">
        <v>11525</v>
      </c>
      <c r="P19">
        <v>11613</v>
      </c>
      <c r="Q19">
        <v>11823</v>
      </c>
      <c r="R19">
        <v>11852</v>
      </c>
      <c r="S19">
        <v>11937</v>
      </c>
      <c r="T19">
        <v>12006</v>
      </c>
      <c r="U19">
        <v>12360</v>
      </c>
      <c r="V19" s="12">
        <v>12017</v>
      </c>
      <c r="W19" s="12">
        <v>12160</v>
      </c>
      <c r="X19" s="12"/>
    </row>
    <row r="20" spans="1:24" x14ac:dyDescent="0.25">
      <c r="A20" s="13" t="s">
        <v>508</v>
      </c>
      <c r="B20" s="12">
        <v>45312</v>
      </c>
      <c r="C20" s="12">
        <v>45070</v>
      </c>
      <c r="D20">
        <v>45311</v>
      </c>
      <c r="E20">
        <v>45425</v>
      </c>
      <c r="F20">
        <v>45298</v>
      </c>
      <c r="G20">
        <v>45322</v>
      </c>
      <c r="H20">
        <v>45687</v>
      </c>
      <c r="I20">
        <v>45903</v>
      </c>
      <c r="J20">
        <v>46338</v>
      </c>
      <c r="K20">
        <v>46823</v>
      </c>
      <c r="L20">
        <v>46202</v>
      </c>
      <c r="M20">
        <v>46788</v>
      </c>
      <c r="N20">
        <v>48259</v>
      </c>
      <c r="O20">
        <v>47376</v>
      </c>
      <c r="P20">
        <v>47729</v>
      </c>
      <c r="Q20">
        <v>48174</v>
      </c>
      <c r="R20">
        <v>48356</v>
      </c>
      <c r="S20">
        <v>48527</v>
      </c>
      <c r="T20">
        <v>48690</v>
      </c>
      <c r="U20">
        <v>48173</v>
      </c>
      <c r="V20" s="12">
        <v>47926</v>
      </c>
      <c r="W20" s="12">
        <v>48197</v>
      </c>
      <c r="X20" s="12"/>
    </row>
    <row r="21" spans="1:24" x14ac:dyDescent="0.25">
      <c r="A21" s="13" t="s">
        <v>509</v>
      </c>
      <c r="B21" s="12">
        <v>13980</v>
      </c>
      <c r="C21" s="12">
        <v>14533</v>
      </c>
      <c r="D21">
        <v>14608</v>
      </c>
      <c r="E21">
        <v>14921</v>
      </c>
      <c r="F21">
        <v>15316</v>
      </c>
      <c r="G21">
        <v>15704</v>
      </c>
      <c r="H21">
        <v>15998</v>
      </c>
      <c r="I21">
        <v>16257</v>
      </c>
      <c r="J21">
        <v>16601</v>
      </c>
      <c r="K21">
        <v>16721</v>
      </c>
      <c r="L21">
        <v>16842</v>
      </c>
      <c r="M21">
        <v>16955</v>
      </c>
      <c r="N21">
        <v>16980</v>
      </c>
      <c r="O21">
        <v>16929</v>
      </c>
      <c r="P21">
        <v>16869</v>
      </c>
      <c r="Q21">
        <v>16849</v>
      </c>
      <c r="R21">
        <v>16837</v>
      </c>
      <c r="S21">
        <v>16862</v>
      </c>
      <c r="T21">
        <v>16977</v>
      </c>
      <c r="U21">
        <v>17578</v>
      </c>
      <c r="V21" s="12">
        <v>17682</v>
      </c>
      <c r="W21" s="12">
        <v>17898</v>
      </c>
      <c r="X21" s="12"/>
    </row>
    <row r="22" spans="1:24" x14ac:dyDescent="0.25">
      <c r="A22" s="13" t="s">
        <v>510</v>
      </c>
      <c r="B22" s="12">
        <v>10407</v>
      </c>
      <c r="C22" s="12">
        <v>10595</v>
      </c>
      <c r="D22">
        <v>10926</v>
      </c>
      <c r="E22">
        <v>11270</v>
      </c>
      <c r="F22">
        <v>11502</v>
      </c>
      <c r="G22">
        <v>11908</v>
      </c>
      <c r="H22">
        <v>12260</v>
      </c>
      <c r="I22">
        <v>12389</v>
      </c>
      <c r="J22">
        <v>12436</v>
      </c>
      <c r="K22">
        <v>12699</v>
      </c>
      <c r="L22">
        <v>12822</v>
      </c>
      <c r="M22">
        <v>12866</v>
      </c>
      <c r="N22">
        <v>12776</v>
      </c>
      <c r="O22">
        <v>12646</v>
      </c>
      <c r="P22">
        <v>12704</v>
      </c>
      <c r="Q22">
        <v>12862</v>
      </c>
      <c r="R22">
        <v>12881</v>
      </c>
      <c r="S22">
        <v>13101</v>
      </c>
      <c r="T22">
        <v>13263</v>
      </c>
      <c r="U22">
        <v>13193</v>
      </c>
      <c r="V22" s="12">
        <v>13098</v>
      </c>
      <c r="W22" s="12">
        <v>13241</v>
      </c>
      <c r="X22" s="12"/>
    </row>
    <row r="23" spans="1:24" x14ac:dyDescent="0.25">
      <c r="A23" s="13" t="s">
        <v>511</v>
      </c>
      <c r="B23" s="12">
        <v>13559</v>
      </c>
      <c r="C23" s="12">
        <v>14785</v>
      </c>
      <c r="D23">
        <v>14905</v>
      </c>
      <c r="E23">
        <v>15013</v>
      </c>
      <c r="F23">
        <v>15368</v>
      </c>
      <c r="G23">
        <v>15696</v>
      </c>
      <c r="H23">
        <v>15952</v>
      </c>
      <c r="I23">
        <v>15930</v>
      </c>
      <c r="J23">
        <v>16075</v>
      </c>
      <c r="K23">
        <v>15995</v>
      </c>
      <c r="L23">
        <v>15989</v>
      </c>
      <c r="M23">
        <v>15815</v>
      </c>
      <c r="N23">
        <v>15808</v>
      </c>
      <c r="O23">
        <v>15935</v>
      </c>
      <c r="P23">
        <v>16230</v>
      </c>
      <c r="Q23">
        <v>16527</v>
      </c>
      <c r="R23">
        <v>16364</v>
      </c>
      <c r="S23">
        <v>16718</v>
      </c>
      <c r="T23">
        <v>16957</v>
      </c>
      <c r="U23">
        <v>16235</v>
      </c>
      <c r="V23" s="12">
        <v>16507</v>
      </c>
      <c r="W23" s="12">
        <v>16357</v>
      </c>
      <c r="X23" s="12"/>
    </row>
    <row r="24" spans="1:24" x14ac:dyDescent="0.25">
      <c r="A24" s="13" t="s">
        <v>512</v>
      </c>
      <c r="B24" s="12">
        <v>12831</v>
      </c>
      <c r="C24" s="12">
        <v>13457</v>
      </c>
      <c r="D24">
        <v>13758</v>
      </c>
      <c r="E24">
        <v>13847</v>
      </c>
      <c r="F24">
        <v>14052</v>
      </c>
      <c r="G24">
        <v>14154</v>
      </c>
      <c r="H24">
        <v>14216</v>
      </c>
      <c r="I24">
        <v>14528</v>
      </c>
      <c r="J24">
        <v>14685</v>
      </c>
      <c r="K24">
        <v>14805</v>
      </c>
      <c r="L24">
        <v>14850</v>
      </c>
      <c r="M24">
        <v>14782</v>
      </c>
      <c r="N24">
        <v>14775</v>
      </c>
      <c r="O24">
        <v>14787</v>
      </c>
      <c r="P24">
        <v>14424</v>
      </c>
      <c r="Q24">
        <v>14404</v>
      </c>
      <c r="R24">
        <v>14665</v>
      </c>
      <c r="S24">
        <v>14666</v>
      </c>
      <c r="T24">
        <v>14749</v>
      </c>
      <c r="U24">
        <v>14706</v>
      </c>
      <c r="V24" s="12">
        <v>14787</v>
      </c>
      <c r="W24" s="12">
        <v>14967</v>
      </c>
      <c r="X24" s="12"/>
    </row>
    <row r="25" spans="1:24" x14ac:dyDescent="0.25">
      <c r="A25" s="13" t="s">
        <v>513</v>
      </c>
      <c r="B25" s="12">
        <v>26543</v>
      </c>
      <c r="C25" s="12">
        <v>26952</v>
      </c>
      <c r="D25">
        <v>26715</v>
      </c>
      <c r="E25">
        <v>27088</v>
      </c>
      <c r="F25">
        <v>27050</v>
      </c>
      <c r="G25">
        <v>27170</v>
      </c>
      <c r="H25">
        <v>26973</v>
      </c>
      <c r="I25">
        <v>26979</v>
      </c>
      <c r="J25">
        <v>27476</v>
      </c>
      <c r="K25">
        <v>27645</v>
      </c>
      <c r="L25">
        <v>27706</v>
      </c>
      <c r="M25">
        <v>27524</v>
      </c>
      <c r="N25">
        <v>27673</v>
      </c>
      <c r="O25">
        <v>27755</v>
      </c>
      <c r="P25">
        <v>27681</v>
      </c>
      <c r="Q25">
        <v>27704</v>
      </c>
      <c r="R25">
        <v>27634</v>
      </c>
      <c r="S25">
        <v>27643</v>
      </c>
      <c r="T25">
        <v>27675</v>
      </c>
      <c r="U25">
        <v>27436</v>
      </c>
      <c r="V25" s="12">
        <v>27311</v>
      </c>
      <c r="W25" s="12">
        <v>27344</v>
      </c>
      <c r="X25" s="12"/>
    </row>
    <row r="26" spans="1:24" x14ac:dyDescent="0.25">
      <c r="A26" s="13" t="s">
        <v>514</v>
      </c>
      <c r="B26" s="12">
        <v>35608</v>
      </c>
      <c r="C26" s="12">
        <v>36300</v>
      </c>
      <c r="D26">
        <v>36135</v>
      </c>
      <c r="E26">
        <v>36148</v>
      </c>
      <c r="F26">
        <v>36347</v>
      </c>
      <c r="G26">
        <v>37139</v>
      </c>
      <c r="H26">
        <v>38219</v>
      </c>
      <c r="I26">
        <v>38732</v>
      </c>
      <c r="J26">
        <v>39036</v>
      </c>
      <c r="K26">
        <v>39165</v>
      </c>
      <c r="L26">
        <v>39103</v>
      </c>
      <c r="M26">
        <v>40955</v>
      </c>
      <c r="N26">
        <v>38734</v>
      </c>
      <c r="O26">
        <v>37991</v>
      </c>
      <c r="P26">
        <v>37806</v>
      </c>
      <c r="Q26">
        <v>37939</v>
      </c>
      <c r="R26">
        <v>38160</v>
      </c>
      <c r="S26">
        <v>38436</v>
      </c>
      <c r="T26">
        <v>38675</v>
      </c>
      <c r="U26">
        <v>39682</v>
      </c>
      <c r="V26" s="12">
        <v>40089</v>
      </c>
      <c r="W26" s="12">
        <v>40414</v>
      </c>
      <c r="X26" s="12"/>
    </row>
    <row r="27" spans="1:24" x14ac:dyDescent="0.25">
      <c r="A27" s="13" t="s">
        <v>515</v>
      </c>
      <c r="B27" s="12">
        <v>128733</v>
      </c>
      <c r="C27" s="12">
        <v>131298</v>
      </c>
      <c r="D27">
        <v>134519</v>
      </c>
      <c r="E27">
        <v>138620</v>
      </c>
      <c r="F27">
        <v>143587</v>
      </c>
      <c r="G27">
        <v>149716</v>
      </c>
      <c r="H27">
        <v>156730</v>
      </c>
      <c r="I27">
        <v>163791</v>
      </c>
      <c r="J27">
        <v>169282</v>
      </c>
      <c r="K27">
        <v>171587</v>
      </c>
      <c r="L27">
        <v>172075</v>
      </c>
      <c r="M27">
        <v>172799</v>
      </c>
      <c r="N27">
        <v>173063</v>
      </c>
      <c r="O27">
        <v>173214</v>
      </c>
      <c r="P27">
        <v>174053</v>
      </c>
      <c r="Q27">
        <v>175338</v>
      </c>
      <c r="R27">
        <v>177434</v>
      </c>
      <c r="S27">
        <v>180213</v>
      </c>
      <c r="T27">
        <v>183065</v>
      </c>
      <c r="U27">
        <v>185421</v>
      </c>
      <c r="V27" s="12">
        <v>189661</v>
      </c>
      <c r="W27" s="12">
        <v>192431</v>
      </c>
      <c r="X27" s="12"/>
    </row>
    <row r="28" spans="1:24" x14ac:dyDescent="0.25">
      <c r="A28" s="13" t="s">
        <v>516</v>
      </c>
      <c r="B28" s="12">
        <v>85892</v>
      </c>
      <c r="C28" s="12">
        <v>87676</v>
      </c>
      <c r="D28">
        <v>88396</v>
      </c>
      <c r="E28">
        <v>89582</v>
      </c>
      <c r="F28">
        <v>91128</v>
      </c>
      <c r="G28">
        <v>92847</v>
      </c>
      <c r="H28">
        <v>94789</v>
      </c>
      <c r="I28">
        <v>97429</v>
      </c>
      <c r="J28">
        <v>99243</v>
      </c>
      <c r="K28">
        <v>99663</v>
      </c>
      <c r="L28">
        <v>99125</v>
      </c>
      <c r="M28">
        <v>98713</v>
      </c>
      <c r="N28">
        <v>98767</v>
      </c>
      <c r="O28">
        <v>98980</v>
      </c>
      <c r="P28">
        <v>99215</v>
      </c>
      <c r="Q28">
        <v>100055</v>
      </c>
      <c r="R28">
        <v>100955</v>
      </c>
      <c r="S28">
        <v>101727</v>
      </c>
      <c r="T28">
        <v>102590</v>
      </c>
      <c r="U28">
        <v>103317</v>
      </c>
      <c r="V28" s="12">
        <v>103391</v>
      </c>
      <c r="W28" s="12">
        <v>104298</v>
      </c>
      <c r="X28" s="12"/>
    </row>
    <row r="29" spans="1:24" x14ac:dyDescent="0.25">
      <c r="A29" s="13" t="s">
        <v>517</v>
      </c>
      <c r="B29" s="12">
        <v>978079</v>
      </c>
      <c r="C29" s="12">
        <v>1005808</v>
      </c>
      <c r="D29">
        <v>1032781</v>
      </c>
      <c r="E29">
        <v>1060100</v>
      </c>
      <c r="F29">
        <v>1086425</v>
      </c>
      <c r="G29">
        <v>1115817</v>
      </c>
      <c r="H29">
        <v>1146900</v>
      </c>
      <c r="I29">
        <v>1177896</v>
      </c>
      <c r="J29">
        <v>1198257</v>
      </c>
      <c r="K29">
        <v>1208197</v>
      </c>
      <c r="L29">
        <v>1218521</v>
      </c>
      <c r="M29">
        <v>1231553</v>
      </c>
      <c r="N29">
        <v>1242491</v>
      </c>
      <c r="O29">
        <v>1260887</v>
      </c>
      <c r="P29">
        <v>1282511</v>
      </c>
      <c r="Q29">
        <v>1307906</v>
      </c>
      <c r="R29">
        <v>1331997</v>
      </c>
      <c r="S29">
        <v>1359850</v>
      </c>
      <c r="T29">
        <v>1388111</v>
      </c>
      <c r="U29">
        <v>1419285</v>
      </c>
      <c r="V29" s="12">
        <v>1445243</v>
      </c>
      <c r="W29" s="12">
        <v>1473893</v>
      </c>
      <c r="X29" s="12"/>
    </row>
    <row r="30" spans="1:24" x14ac:dyDescent="0.25">
      <c r="A30" s="13" t="s">
        <v>518</v>
      </c>
      <c r="B30" s="12">
        <v>18371</v>
      </c>
      <c r="C30" s="12">
        <v>18620</v>
      </c>
      <c r="D30">
        <v>18724</v>
      </c>
      <c r="E30">
        <v>18913</v>
      </c>
      <c r="F30">
        <v>19186</v>
      </c>
      <c r="G30">
        <v>19302</v>
      </c>
      <c r="H30">
        <v>19463</v>
      </c>
      <c r="I30">
        <v>19654</v>
      </c>
      <c r="J30">
        <v>19936</v>
      </c>
      <c r="K30">
        <v>20096</v>
      </c>
      <c r="L30">
        <v>20088</v>
      </c>
      <c r="M30">
        <v>19894</v>
      </c>
      <c r="N30">
        <v>19920</v>
      </c>
      <c r="O30">
        <v>19997</v>
      </c>
      <c r="P30">
        <v>20031</v>
      </c>
      <c r="Q30">
        <v>19994</v>
      </c>
      <c r="R30">
        <v>19907</v>
      </c>
      <c r="S30">
        <v>20037</v>
      </c>
      <c r="T30">
        <v>20132</v>
      </c>
      <c r="U30">
        <v>20404</v>
      </c>
      <c r="V30" s="12">
        <v>20218</v>
      </c>
      <c r="W30" s="12">
        <v>20365</v>
      </c>
      <c r="X30" s="12"/>
    </row>
    <row r="31" spans="1:24" x14ac:dyDescent="0.25">
      <c r="A31" s="13" t="s">
        <v>519</v>
      </c>
      <c r="B31" s="12">
        <v>110142</v>
      </c>
      <c r="C31" s="12">
        <v>113755</v>
      </c>
      <c r="D31">
        <v>115711</v>
      </c>
      <c r="E31">
        <v>117993</v>
      </c>
      <c r="F31">
        <v>121034</v>
      </c>
      <c r="G31">
        <v>124974</v>
      </c>
      <c r="H31">
        <v>128369</v>
      </c>
      <c r="I31">
        <v>132752</v>
      </c>
      <c r="J31">
        <v>136184</v>
      </c>
      <c r="K31">
        <v>137553</v>
      </c>
      <c r="L31">
        <v>137617</v>
      </c>
      <c r="M31">
        <v>138110</v>
      </c>
      <c r="N31">
        <v>138913</v>
      </c>
      <c r="O31">
        <v>139487</v>
      </c>
      <c r="P31">
        <v>139787</v>
      </c>
      <c r="Q31">
        <v>141468</v>
      </c>
      <c r="R31">
        <v>144062</v>
      </c>
      <c r="S31">
        <v>147163</v>
      </c>
      <c r="T31">
        <v>149930</v>
      </c>
      <c r="U31">
        <v>152079</v>
      </c>
      <c r="V31" s="12">
        <v>155308</v>
      </c>
      <c r="W31" s="12">
        <v>157825</v>
      </c>
      <c r="X31" s="12"/>
    </row>
    <row r="32" spans="1:24" x14ac:dyDescent="0.25">
      <c r="A32" s="13" t="s">
        <v>520</v>
      </c>
      <c r="B32" s="12">
        <v>46050</v>
      </c>
      <c r="C32" s="12">
        <v>46998</v>
      </c>
      <c r="D32">
        <v>46436</v>
      </c>
      <c r="E32">
        <v>46497</v>
      </c>
      <c r="F32">
        <v>47015</v>
      </c>
      <c r="G32">
        <v>47627</v>
      </c>
      <c r="H32">
        <v>48239</v>
      </c>
      <c r="I32">
        <v>48439</v>
      </c>
      <c r="J32">
        <v>48860</v>
      </c>
      <c r="K32">
        <v>50395</v>
      </c>
      <c r="L32">
        <v>49992</v>
      </c>
      <c r="M32">
        <v>49759</v>
      </c>
      <c r="N32">
        <v>49949</v>
      </c>
      <c r="O32">
        <v>49897</v>
      </c>
      <c r="P32">
        <v>50202</v>
      </c>
      <c r="Q32">
        <v>50282</v>
      </c>
      <c r="R32">
        <v>50461</v>
      </c>
      <c r="S32">
        <v>50311</v>
      </c>
      <c r="T32">
        <v>50303</v>
      </c>
      <c r="U32">
        <v>50689</v>
      </c>
      <c r="V32" s="12">
        <v>50325</v>
      </c>
      <c r="W32" s="12">
        <v>50210</v>
      </c>
      <c r="X32" s="12"/>
    </row>
    <row r="33" spans="1:24" x14ac:dyDescent="0.25">
      <c r="A33" s="13" t="s">
        <v>521</v>
      </c>
      <c r="B33" s="12">
        <v>13307</v>
      </c>
      <c r="C33" s="12">
        <v>12874</v>
      </c>
      <c r="D33">
        <v>13075</v>
      </c>
      <c r="E33">
        <v>13307</v>
      </c>
      <c r="F33">
        <v>13697</v>
      </c>
      <c r="G33">
        <v>14084</v>
      </c>
      <c r="H33">
        <v>14205</v>
      </c>
      <c r="I33">
        <v>14459</v>
      </c>
      <c r="J33">
        <v>14576</v>
      </c>
      <c r="K33">
        <v>14684</v>
      </c>
      <c r="L33">
        <v>14784</v>
      </c>
      <c r="M33">
        <v>14724</v>
      </c>
      <c r="N33">
        <v>14614</v>
      </c>
      <c r="O33">
        <v>14475</v>
      </c>
      <c r="P33">
        <v>14579</v>
      </c>
      <c r="Q33">
        <v>14583</v>
      </c>
      <c r="R33">
        <v>14506</v>
      </c>
      <c r="S33">
        <v>14501</v>
      </c>
      <c r="T33">
        <v>14530</v>
      </c>
      <c r="U33">
        <v>14725</v>
      </c>
      <c r="V33" s="12">
        <v>14842</v>
      </c>
      <c r="W33" s="12">
        <v>14895</v>
      </c>
      <c r="X33" s="12"/>
    </row>
    <row r="34" spans="1:24" x14ac:dyDescent="0.25">
      <c r="A34" s="13" t="s">
        <v>522</v>
      </c>
      <c r="B34" s="12">
        <v>6703</v>
      </c>
      <c r="C34" s="12">
        <v>7061</v>
      </c>
      <c r="D34">
        <v>7162</v>
      </c>
      <c r="E34">
        <v>7276</v>
      </c>
      <c r="F34">
        <v>7404</v>
      </c>
      <c r="G34">
        <v>7665</v>
      </c>
      <c r="H34">
        <v>8059</v>
      </c>
      <c r="I34">
        <v>8127</v>
      </c>
      <c r="J34">
        <v>8388</v>
      </c>
      <c r="K34">
        <v>8478</v>
      </c>
      <c r="L34">
        <v>8510</v>
      </c>
      <c r="M34">
        <v>8864</v>
      </c>
      <c r="N34">
        <v>8712</v>
      </c>
      <c r="O34">
        <v>8647</v>
      </c>
      <c r="P34">
        <v>8632</v>
      </c>
      <c r="Q34">
        <v>8700</v>
      </c>
      <c r="R34">
        <v>8649</v>
      </c>
      <c r="S34">
        <v>8620</v>
      </c>
      <c r="T34">
        <v>8651</v>
      </c>
      <c r="U34">
        <v>8367</v>
      </c>
      <c r="V34" s="12">
        <v>8613</v>
      </c>
      <c r="W34" s="12">
        <v>8693</v>
      </c>
      <c r="X34" s="12"/>
    </row>
    <row r="35" spans="1:24" x14ac:dyDescent="0.25">
      <c r="A35" s="13" t="s">
        <v>523</v>
      </c>
      <c r="B35" s="12">
        <v>204152</v>
      </c>
      <c r="C35" s="12">
        <v>212823</v>
      </c>
      <c r="D35">
        <v>223005</v>
      </c>
      <c r="E35">
        <v>232394</v>
      </c>
      <c r="F35">
        <v>242714</v>
      </c>
      <c r="G35">
        <v>254476</v>
      </c>
      <c r="H35">
        <v>267334</v>
      </c>
      <c r="I35">
        <v>280941</v>
      </c>
      <c r="J35">
        <v>289885</v>
      </c>
      <c r="K35">
        <v>292703</v>
      </c>
      <c r="L35">
        <v>295165</v>
      </c>
      <c r="M35">
        <v>297367</v>
      </c>
      <c r="N35">
        <v>298509</v>
      </c>
      <c r="O35">
        <v>300314</v>
      </c>
      <c r="P35">
        <v>304740</v>
      </c>
      <c r="Q35">
        <v>311436</v>
      </c>
      <c r="R35">
        <v>318366</v>
      </c>
      <c r="S35">
        <v>325887</v>
      </c>
      <c r="T35">
        <v>333598</v>
      </c>
      <c r="U35">
        <v>342356</v>
      </c>
      <c r="V35" s="12">
        <v>354537</v>
      </c>
      <c r="W35" s="12">
        <v>362801</v>
      </c>
      <c r="X35" s="12"/>
    </row>
    <row r="36" spans="1:24" x14ac:dyDescent="0.25">
      <c r="A36" s="13" t="s">
        <v>524</v>
      </c>
      <c r="B36" s="12">
        <v>430644</v>
      </c>
      <c r="C36" s="12">
        <v>444151</v>
      </c>
      <c r="D36">
        <v>461222</v>
      </c>
      <c r="E36">
        <v>478837</v>
      </c>
      <c r="F36">
        <v>498353</v>
      </c>
      <c r="G36">
        <v>523477</v>
      </c>
      <c r="H36">
        <v>553337</v>
      </c>
      <c r="I36">
        <v>580801</v>
      </c>
      <c r="J36">
        <v>601056</v>
      </c>
      <c r="K36">
        <v>609454</v>
      </c>
      <c r="L36">
        <v>613549</v>
      </c>
      <c r="M36">
        <v>620039</v>
      </c>
      <c r="N36">
        <v>628356</v>
      </c>
      <c r="O36">
        <v>639878</v>
      </c>
      <c r="P36">
        <v>645271</v>
      </c>
      <c r="Q36">
        <v>656466</v>
      </c>
      <c r="R36">
        <v>669297</v>
      </c>
      <c r="S36">
        <v>684465</v>
      </c>
      <c r="T36">
        <v>700837</v>
      </c>
      <c r="U36">
        <v>721053</v>
      </c>
      <c r="V36" s="12">
        <v>734630</v>
      </c>
      <c r="W36" s="12">
        <v>751577</v>
      </c>
      <c r="X36" s="12"/>
    </row>
    <row r="37" spans="1:24" x14ac:dyDescent="0.25">
      <c r="A37" s="13" t="s">
        <v>525</v>
      </c>
      <c r="B37" s="12">
        <v>236658</v>
      </c>
      <c r="C37" s="12">
        <v>240631</v>
      </c>
      <c r="D37">
        <v>243776</v>
      </c>
      <c r="E37">
        <v>247804</v>
      </c>
      <c r="F37">
        <v>254126</v>
      </c>
      <c r="G37">
        <v>259944</v>
      </c>
      <c r="H37">
        <v>264979</v>
      </c>
      <c r="I37">
        <v>268284</v>
      </c>
      <c r="J37">
        <v>271291</v>
      </c>
      <c r="K37">
        <v>273544</v>
      </c>
      <c r="L37">
        <v>274526</v>
      </c>
      <c r="M37">
        <v>275734</v>
      </c>
      <c r="N37">
        <v>276621</v>
      </c>
      <c r="O37">
        <v>277824</v>
      </c>
      <c r="P37">
        <v>278909</v>
      </c>
      <c r="Q37">
        <v>282109</v>
      </c>
      <c r="R37">
        <v>285233</v>
      </c>
      <c r="S37">
        <v>288495</v>
      </c>
      <c r="T37">
        <v>291879</v>
      </c>
      <c r="U37">
        <v>290223</v>
      </c>
      <c r="V37" s="12">
        <v>296717</v>
      </c>
      <c r="W37" s="12">
        <v>298858</v>
      </c>
      <c r="X37" s="12"/>
    </row>
    <row r="38" spans="1:24" x14ac:dyDescent="0.25">
      <c r="A38" s="13" t="s">
        <v>526</v>
      </c>
      <c r="B38" s="12">
        <v>33759</v>
      </c>
      <c r="C38" s="12">
        <v>34626</v>
      </c>
      <c r="D38">
        <v>35310</v>
      </c>
      <c r="E38">
        <v>36116</v>
      </c>
      <c r="F38">
        <v>36691</v>
      </c>
      <c r="G38">
        <v>37433</v>
      </c>
      <c r="H38">
        <v>38202</v>
      </c>
      <c r="I38">
        <v>39128</v>
      </c>
      <c r="J38">
        <v>40069</v>
      </c>
      <c r="K38">
        <v>40575</v>
      </c>
      <c r="L38">
        <v>40717</v>
      </c>
      <c r="M38">
        <v>40789</v>
      </c>
      <c r="N38">
        <v>40673</v>
      </c>
      <c r="O38">
        <v>40282</v>
      </c>
      <c r="P38">
        <v>40350</v>
      </c>
      <c r="Q38">
        <v>40479</v>
      </c>
      <c r="R38">
        <v>40457</v>
      </c>
      <c r="S38">
        <v>40599</v>
      </c>
      <c r="T38">
        <v>40832</v>
      </c>
      <c r="U38">
        <v>41550</v>
      </c>
      <c r="V38" s="12">
        <v>41354</v>
      </c>
      <c r="W38" s="12">
        <v>41725</v>
      </c>
      <c r="X38" s="12"/>
    </row>
    <row r="39" spans="1:24" x14ac:dyDescent="0.25">
      <c r="A39" s="13" t="s">
        <v>527</v>
      </c>
      <c r="B39" s="12">
        <v>6967</v>
      </c>
      <c r="C39" s="12">
        <v>7045</v>
      </c>
      <c r="D39">
        <v>7095</v>
      </c>
      <c r="E39">
        <v>7223</v>
      </c>
      <c r="F39">
        <v>7300</v>
      </c>
      <c r="G39">
        <v>7535</v>
      </c>
      <c r="H39">
        <v>7818</v>
      </c>
      <c r="I39">
        <v>7982</v>
      </c>
      <c r="J39">
        <v>8087</v>
      </c>
      <c r="K39">
        <v>8295</v>
      </c>
      <c r="L39">
        <v>8343</v>
      </c>
      <c r="M39">
        <v>8326</v>
      </c>
      <c r="N39">
        <v>8406</v>
      </c>
      <c r="O39">
        <v>8516</v>
      </c>
      <c r="P39">
        <v>8514</v>
      </c>
      <c r="Q39">
        <v>8693</v>
      </c>
      <c r="R39">
        <v>8701</v>
      </c>
      <c r="S39">
        <v>8754</v>
      </c>
      <c r="T39">
        <v>8839</v>
      </c>
      <c r="U39">
        <v>8781</v>
      </c>
      <c r="V39" s="12">
        <v>9167</v>
      </c>
      <c r="W39" s="12">
        <v>9305</v>
      </c>
      <c r="X39" s="12"/>
    </row>
    <row r="40" spans="1:24" x14ac:dyDescent="0.25">
      <c r="A40" s="13" t="s">
        <v>528</v>
      </c>
      <c r="B40" s="12">
        <v>18596</v>
      </c>
      <c r="C40" s="12">
        <v>18775</v>
      </c>
      <c r="D40">
        <v>18800</v>
      </c>
      <c r="E40">
        <v>18752</v>
      </c>
      <c r="F40">
        <v>18925</v>
      </c>
      <c r="G40">
        <v>19103</v>
      </c>
      <c r="H40">
        <v>19065</v>
      </c>
      <c r="I40">
        <v>19156</v>
      </c>
      <c r="J40">
        <v>19231</v>
      </c>
      <c r="K40">
        <v>19340</v>
      </c>
      <c r="L40">
        <v>19371</v>
      </c>
      <c r="M40">
        <v>19206</v>
      </c>
      <c r="N40">
        <v>19285</v>
      </c>
      <c r="O40">
        <v>19256</v>
      </c>
      <c r="P40">
        <v>19400</v>
      </c>
      <c r="Q40">
        <v>19265</v>
      </c>
      <c r="R40">
        <v>19200</v>
      </c>
      <c r="S40">
        <v>19252</v>
      </c>
      <c r="T40">
        <v>19295</v>
      </c>
      <c r="U40">
        <v>19420</v>
      </c>
      <c r="V40" s="12">
        <v>19533</v>
      </c>
      <c r="W40" s="12">
        <v>19545</v>
      </c>
      <c r="X40" s="12"/>
    </row>
    <row r="41" spans="1:24" x14ac:dyDescent="0.25">
      <c r="A41" s="13" t="s">
        <v>529</v>
      </c>
      <c r="B41" s="12">
        <v>259039</v>
      </c>
      <c r="C41" s="12">
        <v>265701</v>
      </c>
      <c r="D41">
        <v>272645</v>
      </c>
      <c r="E41">
        <v>279854</v>
      </c>
      <c r="F41">
        <v>287609</v>
      </c>
      <c r="G41">
        <v>296380</v>
      </c>
      <c r="H41">
        <v>306107</v>
      </c>
      <c r="I41">
        <v>314096</v>
      </c>
      <c r="J41">
        <v>318669</v>
      </c>
      <c r="K41">
        <v>320265</v>
      </c>
      <c r="L41">
        <v>321367</v>
      </c>
      <c r="M41">
        <v>323440</v>
      </c>
      <c r="N41">
        <v>326968</v>
      </c>
      <c r="O41">
        <v>331243</v>
      </c>
      <c r="P41">
        <v>334924</v>
      </c>
      <c r="Q41">
        <v>341782</v>
      </c>
      <c r="R41">
        <v>351617</v>
      </c>
      <c r="S41">
        <v>359486</v>
      </c>
      <c r="T41">
        <v>367130</v>
      </c>
      <c r="U41">
        <v>381071</v>
      </c>
      <c r="V41" s="12">
        <v>388729</v>
      </c>
      <c r="W41" s="12">
        <v>397384</v>
      </c>
      <c r="X41" s="12"/>
    </row>
    <row r="42" spans="1:24" x14ac:dyDescent="0.25">
      <c r="A42" s="13" t="s">
        <v>530</v>
      </c>
      <c r="B42" s="12">
        <v>253235</v>
      </c>
      <c r="C42" s="12">
        <v>260407</v>
      </c>
      <c r="D42">
        <v>265067</v>
      </c>
      <c r="E42">
        <v>271979</v>
      </c>
      <c r="F42">
        <v>280650</v>
      </c>
      <c r="G42">
        <v>291288</v>
      </c>
      <c r="H42">
        <v>303403</v>
      </c>
      <c r="I42">
        <v>315364</v>
      </c>
      <c r="J42">
        <v>324470</v>
      </c>
      <c r="K42">
        <v>329165</v>
      </c>
      <c r="L42">
        <v>330790</v>
      </c>
      <c r="M42">
        <v>331314</v>
      </c>
      <c r="N42">
        <v>331959</v>
      </c>
      <c r="O42">
        <v>333446</v>
      </c>
      <c r="P42">
        <v>335551</v>
      </c>
      <c r="Q42">
        <v>338269</v>
      </c>
      <c r="R42">
        <v>342290</v>
      </c>
      <c r="S42">
        <v>346956</v>
      </c>
      <c r="T42">
        <v>352067</v>
      </c>
      <c r="U42">
        <v>355325</v>
      </c>
      <c r="V42" s="12">
        <v>360053</v>
      </c>
      <c r="W42" s="12">
        <v>364933</v>
      </c>
      <c r="X42" s="12"/>
    </row>
    <row r="43" spans="1:24" x14ac:dyDescent="0.25">
      <c r="A43" s="13" t="s">
        <v>531</v>
      </c>
      <c r="B43" s="12">
        <v>124952</v>
      </c>
      <c r="C43" s="12">
        <v>127430</v>
      </c>
      <c r="D43">
        <v>129820</v>
      </c>
      <c r="E43">
        <v>132585</v>
      </c>
      <c r="F43">
        <v>135873</v>
      </c>
      <c r="G43">
        <v>138883</v>
      </c>
      <c r="H43">
        <v>141081</v>
      </c>
      <c r="I43">
        <v>142779</v>
      </c>
      <c r="J43">
        <v>144320</v>
      </c>
      <c r="K43">
        <v>145101</v>
      </c>
      <c r="L43">
        <v>145843</v>
      </c>
      <c r="M43">
        <v>146434</v>
      </c>
      <c r="N43">
        <v>146778</v>
      </c>
      <c r="O43">
        <v>147427</v>
      </c>
      <c r="P43">
        <v>148189</v>
      </c>
      <c r="Q43">
        <v>148900</v>
      </c>
      <c r="R43">
        <v>150331</v>
      </c>
      <c r="S43">
        <v>151081</v>
      </c>
      <c r="T43">
        <v>152333</v>
      </c>
      <c r="U43">
        <v>155705</v>
      </c>
      <c r="V43" s="12">
        <v>158006</v>
      </c>
      <c r="W43" s="12">
        <v>159502</v>
      </c>
      <c r="X43" s="12"/>
    </row>
    <row r="44" spans="1:24" x14ac:dyDescent="0.25">
      <c r="A44" s="13" t="s">
        <v>532</v>
      </c>
      <c r="B44" s="12">
        <v>2219329</v>
      </c>
      <c r="C44" s="12">
        <v>2262902</v>
      </c>
      <c r="D44">
        <v>2287935</v>
      </c>
      <c r="E44">
        <v>2315799</v>
      </c>
      <c r="F44">
        <v>2343909</v>
      </c>
      <c r="G44">
        <v>2371859</v>
      </c>
      <c r="H44">
        <v>2401755</v>
      </c>
      <c r="I44">
        <v>2427037</v>
      </c>
      <c r="J44">
        <v>2455829</v>
      </c>
      <c r="K44">
        <v>2475413</v>
      </c>
      <c r="L44">
        <v>2483366</v>
      </c>
      <c r="M44">
        <v>2498855</v>
      </c>
      <c r="N44">
        <v>2524253</v>
      </c>
      <c r="O44">
        <v>2559713</v>
      </c>
      <c r="P44">
        <v>2589743</v>
      </c>
      <c r="Q44">
        <v>2622804</v>
      </c>
      <c r="R44">
        <v>2665425</v>
      </c>
      <c r="S44">
        <v>2712144</v>
      </c>
      <c r="T44">
        <v>2754749</v>
      </c>
      <c r="U44">
        <v>2804160</v>
      </c>
      <c r="V44" s="12">
        <v>2830500</v>
      </c>
      <c r="W44" s="12">
        <v>2871682</v>
      </c>
      <c r="X44" s="12"/>
    </row>
    <row r="45" spans="1:24" x14ac:dyDescent="0.25">
      <c r="A45" s="13" t="s">
        <v>533</v>
      </c>
      <c r="B45" s="12">
        <v>79875</v>
      </c>
      <c r="C45" s="12">
        <v>79721</v>
      </c>
      <c r="D45">
        <v>79528</v>
      </c>
      <c r="E45">
        <v>79465</v>
      </c>
      <c r="F45">
        <v>79156</v>
      </c>
      <c r="G45">
        <v>78363</v>
      </c>
      <c r="H45">
        <v>77232</v>
      </c>
      <c r="I45">
        <v>75770</v>
      </c>
      <c r="J45">
        <v>74857</v>
      </c>
      <c r="K45">
        <v>73976</v>
      </c>
      <c r="L45">
        <v>73634</v>
      </c>
      <c r="M45">
        <v>72946</v>
      </c>
      <c r="N45">
        <v>72668</v>
      </c>
      <c r="O45">
        <v>73039</v>
      </c>
      <c r="P45">
        <v>73735</v>
      </c>
      <c r="Q45">
        <v>74028</v>
      </c>
      <c r="R45">
        <v>74551</v>
      </c>
      <c r="S45">
        <v>76461</v>
      </c>
      <c r="T45">
        <v>77300</v>
      </c>
      <c r="U45">
        <v>76534</v>
      </c>
      <c r="V45" s="12">
        <v>73253</v>
      </c>
      <c r="W45" s="12">
        <v>74229</v>
      </c>
      <c r="X45" s="12"/>
    </row>
    <row r="46" spans="1:24" x14ac:dyDescent="0.25">
      <c r="A46" s="13" t="s">
        <v>534</v>
      </c>
      <c r="B46" s="12">
        <v>56022</v>
      </c>
      <c r="C46" s="12">
        <v>58037</v>
      </c>
      <c r="D46">
        <v>59340</v>
      </c>
      <c r="E46">
        <v>60788</v>
      </c>
      <c r="F46">
        <v>62146</v>
      </c>
      <c r="G46">
        <v>63726</v>
      </c>
      <c r="H46">
        <v>65597</v>
      </c>
      <c r="I46">
        <v>67747</v>
      </c>
      <c r="J46">
        <v>69820</v>
      </c>
      <c r="K46">
        <v>71438</v>
      </c>
      <c r="L46">
        <v>72633</v>
      </c>
      <c r="M46">
        <v>73455</v>
      </c>
      <c r="N46">
        <v>73671</v>
      </c>
      <c r="O46">
        <v>73922</v>
      </c>
      <c r="P46">
        <v>74841</v>
      </c>
      <c r="Q46">
        <v>75569</v>
      </c>
      <c r="R46">
        <v>76867</v>
      </c>
      <c r="S46">
        <v>78174</v>
      </c>
      <c r="T46">
        <v>79592</v>
      </c>
      <c r="U46">
        <v>83125</v>
      </c>
      <c r="V46" s="12">
        <v>85135</v>
      </c>
      <c r="W46" s="12">
        <v>86840</v>
      </c>
      <c r="X46" s="12"/>
    </row>
    <row r="47" spans="1:24" x14ac:dyDescent="0.25">
      <c r="A47" s="13" t="s">
        <v>535</v>
      </c>
      <c r="B47" s="12">
        <v>167880</v>
      </c>
      <c r="C47" s="12">
        <v>171264</v>
      </c>
      <c r="D47">
        <v>173004</v>
      </c>
      <c r="E47">
        <v>175723</v>
      </c>
      <c r="F47">
        <v>178196</v>
      </c>
      <c r="G47">
        <v>181762</v>
      </c>
      <c r="H47">
        <v>183439</v>
      </c>
      <c r="I47">
        <v>183454</v>
      </c>
      <c r="J47">
        <v>182512</v>
      </c>
      <c r="K47">
        <v>181736</v>
      </c>
      <c r="L47">
        <v>181101</v>
      </c>
      <c r="M47">
        <v>180881</v>
      </c>
      <c r="N47">
        <v>182951</v>
      </c>
      <c r="O47">
        <v>187920</v>
      </c>
      <c r="P47">
        <v>188758</v>
      </c>
      <c r="Q47">
        <v>191126</v>
      </c>
      <c r="R47">
        <v>192118</v>
      </c>
      <c r="S47">
        <v>193247</v>
      </c>
      <c r="T47">
        <v>194811</v>
      </c>
      <c r="U47">
        <v>198409</v>
      </c>
      <c r="V47" s="12">
        <v>201104</v>
      </c>
      <c r="W47" s="12">
        <v>203077</v>
      </c>
      <c r="X47" s="12"/>
    </row>
    <row r="48" spans="1:24" x14ac:dyDescent="0.25">
      <c r="A48" s="13" t="s">
        <v>536</v>
      </c>
      <c r="B48" s="12">
        <v>35452</v>
      </c>
      <c r="C48" s="12">
        <v>35998</v>
      </c>
      <c r="D48">
        <v>36346</v>
      </c>
      <c r="E48">
        <v>36853</v>
      </c>
      <c r="F48">
        <v>37576</v>
      </c>
      <c r="G48">
        <v>38399</v>
      </c>
      <c r="H48">
        <v>38722</v>
      </c>
      <c r="I48">
        <v>39263</v>
      </c>
      <c r="J48">
        <v>39799</v>
      </c>
      <c r="K48">
        <v>40025</v>
      </c>
      <c r="L48">
        <v>39975</v>
      </c>
      <c r="M48">
        <v>39976</v>
      </c>
      <c r="N48">
        <v>39845</v>
      </c>
      <c r="O48">
        <v>39790</v>
      </c>
      <c r="P48">
        <v>39770</v>
      </c>
      <c r="Q48">
        <v>39851</v>
      </c>
      <c r="R48">
        <v>40208</v>
      </c>
      <c r="S48">
        <v>40983</v>
      </c>
      <c r="T48">
        <v>41469</v>
      </c>
      <c r="U48">
        <v>41492</v>
      </c>
      <c r="V48" s="12">
        <v>41347</v>
      </c>
      <c r="W48" s="12">
        <v>41608</v>
      </c>
      <c r="X48" s="12"/>
    </row>
    <row r="49" spans="1:24" x14ac:dyDescent="0.25">
      <c r="A49" s="13" t="s">
        <v>537</v>
      </c>
      <c r="B49" s="12">
        <v>864197</v>
      </c>
      <c r="C49" s="12">
        <v>906000</v>
      </c>
      <c r="D49">
        <v>936211</v>
      </c>
      <c r="E49">
        <v>962498</v>
      </c>
      <c r="F49">
        <v>989936</v>
      </c>
      <c r="G49">
        <v>1023041</v>
      </c>
      <c r="H49">
        <v>1059339</v>
      </c>
      <c r="I49">
        <v>1092316</v>
      </c>
      <c r="J49">
        <v>1116069</v>
      </c>
      <c r="K49">
        <v>1127909</v>
      </c>
      <c r="L49">
        <v>1136172</v>
      </c>
      <c r="M49">
        <v>1148556</v>
      </c>
      <c r="N49">
        <v>1161006</v>
      </c>
      <c r="O49">
        <v>1182287</v>
      </c>
      <c r="P49">
        <v>1209579</v>
      </c>
      <c r="Q49">
        <v>1233931</v>
      </c>
      <c r="R49">
        <v>1259067</v>
      </c>
      <c r="S49">
        <v>1287703</v>
      </c>
      <c r="T49">
        <v>1317704</v>
      </c>
      <c r="U49">
        <v>1370447</v>
      </c>
      <c r="V49" s="12">
        <v>1389297</v>
      </c>
      <c r="W49" s="12">
        <v>1424120</v>
      </c>
      <c r="X49" s="12"/>
    </row>
    <row r="50" spans="1:24" x14ac:dyDescent="0.25">
      <c r="A50" s="13" t="s">
        <v>538</v>
      </c>
      <c r="B50" s="12">
        <v>166024</v>
      </c>
      <c r="C50" s="12">
        <v>174107</v>
      </c>
      <c r="D50">
        <v>183260</v>
      </c>
      <c r="E50">
        <v>193519</v>
      </c>
      <c r="F50">
        <v>205328</v>
      </c>
      <c r="G50">
        <v>218043</v>
      </c>
      <c r="H50">
        <v>230209</v>
      </c>
      <c r="I50">
        <v>243033</v>
      </c>
      <c r="J50">
        <v>254082</v>
      </c>
      <c r="K50">
        <v>261539</v>
      </c>
      <c r="L50">
        <v>265701</v>
      </c>
      <c r="M50">
        <v>269062</v>
      </c>
      <c r="N50">
        <v>275464</v>
      </c>
      <c r="O50">
        <v>282802</v>
      </c>
      <c r="P50">
        <v>289971</v>
      </c>
      <c r="Q50">
        <v>298228</v>
      </c>
      <c r="R50">
        <v>311980</v>
      </c>
      <c r="S50">
        <v>326342</v>
      </c>
      <c r="T50">
        <v>339470</v>
      </c>
      <c r="U50">
        <v>360426</v>
      </c>
      <c r="V50" s="12">
        <v>368678</v>
      </c>
      <c r="W50" s="12">
        <v>384615</v>
      </c>
      <c r="X50" s="12"/>
    </row>
    <row r="51" spans="1:24" x14ac:dyDescent="0.25">
      <c r="A51" s="13" t="s">
        <v>539</v>
      </c>
      <c r="B51" s="12">
        <v>1107053</v>
      </c>
      <c r="C51" s="12">
        <v>1137532</v>
      </c>
      <c r="D51">
        <v>1163115</v>
      </c>
      <c r="E51">
        <v>1191948</v>
      </c>
      <c r="F51">
        <v>1223687</v>
      </c>
      <c r="G51">
        <v>1255696</v>
      </c>
      <c r="H51">
        <v>1278804</v>
      </c>
      <c r="I51">
        <v>1294795</v>
      </c>
      <c r="J51">
        <v>1304214</v>
      </c>
      <c r="K51">
        <v>1308741</v>
      </c>
      <c r="L51">
        <v>1313848</v>
      </c>
      <c r="M51">
        <v>1320309</v>
      </c>
      <c r="N51">
        <v>1327798</v>
      </c>
      <c r="O51">
        <v>1337906</v>
      </c>
      <c r="P51">
        <v>1348740</v>
      </c>
      <c r="Q51">
        <v>1364815</v>
      </c>
      <c r="R51">
        <v>1382134</v>
      </c>
      <c r="S51">
        <v>1395117</v>
      </c>
      <c r="T51">
        <v>1411054</v>
      </c>
      <c r="U51">
        <v>1442281</v>
      </c>
      <c r="V51" s="12">
        <v>1458576</v>
      </c>
      <c r="W51" s="12">
        <v>1478685</v>
      </c>
      <c r="X51" s="12"/>
    </row>
    <row r="52" spans="1:24" x14ac:dyDescent="0.25">
      <c r="A52" s="13" t="s">
        <v>540</v>
      </c>
      <c r="B52" s="12">
        <v>337348</v>
      </c>
      <c r="C52" s="12">
        <v>346882</v>
      </c>
      <c r="D52">
        <v>357966</v>
      </c>
      <c r="E52">
        <v>370525</v>
      </c>
      <c r="F52">
        <v>385893</v>
      </c>
      <c r="G52">
        <v>403512</v>
      </c>
      <c r="H52">
        <v>423139</v>
      </c>
      <c r="I52">
        <v>441890</v>
      </c>
      <c r="J52">
        <v>454541</v>
      </c>
      <c r="K52">
        <v>459946</v>
      </c>
      <c r="L52">
        <v>462510</v>
      </c>
      <c r="M52">
        <v>465118</v>
      </c>
      <c r="N52">
        <v>466873</v>
      </c>
      <c r="O52">
        <v>469592</v>
      </c>
      <c r="P52">
        <v>474903</v>
      </c>
      <c r="Q52">
        <v>481215</v>
      </c>
      <c r="R52">
        <v>489691</v>
      </c>
      <c r="S52">
        <v>497991</v>
      </c>
      <c r="T52">
        <v>507081</v>
      </c>
      <c r="U52">
        <v>518639</v>
      </c>
      <c r="V52" s="12">
        <v>527174</v>
      </c>
      <c r="W52" s="12">
        <v>536895</v>
      </c>
      <c r="X52" s="12"/>
    </row>
    <row r="53" spans="1:24" x14ac:dyDescent="0.25">
      <c r="A53" s="13" t="s">
        <v>541</v>
      </c>
      <c r="B53" s="12">
        <v>917331</v>
      </c>
      <c r="C53" s="12">
        <v>923308</v>
      </c>
      <c r="D53">
        <v>926342</v>
      </c>
      <c r="E53">
        <v>928384</v>
      </c>
      <c r="F53">
        <v>931063</v>
      </c>
      <c r="G53">
        <v>932419</v>
      </c>
      <c r="H53">
        <v>932904</v>
      </c>
      <c r="I53">
        <v>930912</v>
      </c>
      <c r="J53">
        <v>926761</v>
      </c>
      <c r="K53">
        <v>922144</v>
      </c>
      <c r="L53">
        <v>917786</v>
      </c>
      <c r="M53">
        <v>916501</v>
      </c>
      <c r="N53">
        <v>918847</v>
      </c>
      <c r="O53">
        <v>921628</v>
      </c>
      <c r="P53">
        <v>928107</v>
      </c>
      <c r="Q53">
        <v>935833</v>
      </c>
      <c r="R53">
        <v>947783</v>
      </c>
      <c r="S53">
        <v>956302</v>
      </c>
      <c r="T53">
        <v>961253</v>
      </c>
      <c r="U53">
        <v>971022</v>
      </c>
      <c r="V53" s="12">
        <v>979558</v>
      </c>
      <c r="W53" s="12">
        <v>985317</v>
      </c>
      <c r="X53" s="12"/>
    </row>
    <row r="54" spans="1:24" x14ac:dyDescent="0.25">
      <c r="A54" s="13" t="s">
        <v>542</v>
      </c>
      <c r="B54" s="12">
        <v>475268</v>
      </c>
      <c r="C54" s="12">
        <v>487183</v>
      </c>
      <c r="D54">
        <v>493172</v>
      </c>
      <c r="E54">
        <v>502208</v>
      </c>
      <c r="F54">
        <v>513634</v>
      </c>
      <c r="G54">
        <v>528527</v>
      </c>
      <c r="H54">
        <v>547191</v>
      </c>
      <c r="I54">
        <v>567216</v>
      </c>
      <c r="J54">
        <v>583869</v>
      </c>
      <c r="K54">
        <v>593498</v>
      </c>
      <c r="L54">
        <v>598817</v>
      </c>
      <c r="M54">
        <v>602442</v>
      </c>
      <c r="N54">
        <v>605141</v>
      </c>
      <c r="O54">
        <v>608174</v>
      </c>
      <c r="P54">
        <v>616211</v>
      </c>
      <c r="Q54">
        <v>625439</v>
      </c>
      <c r="R54">
        <v>636234</v>
      </c>
      <c r="S54">
        <v>650552</v>
      </c>
      <c r="T54">
        <v>663999</v>
      </c>
      <c r="U54">
        <v>681691</v>
      </c>
      <c r="V54" s="12">
        <v>688770</v>
      </c>
      <c r="W54" s="12">
        <v>703109</v>
      </c>
      <c r="X54" s="12"/>
    </row>
    <row r="55" spans="1:24" x14ac:dyDescent="0.25">
      <c r="A55" s="13" t="s">
        <v>543</v>
      </c>
      <c r="B55" s="12">
        <v>70029</v>
      </c>
      <c r="C55" s="12">
        <v>70532</v>
      </c>
      <c r="D55">
        <v>70818</v>
      </c>
      <c r="E55">
        <v>71370</v>
      </c>
      <c r="F55">
        <v>72017</v>
      </c>
      <c r="G55">
        <v>72923</v>
      </c>
      <c r="H55">
        <v>73630</v>
      </c>
      <c r="I55">
        <v>74388</v>
      </c>
      <c r="J55">
        <v>74960</v>
      </c>
      <c r="K55">
        <v>74984</v>
      </c>
      <c r="L55">
        <v>74621</v>
      </c>
      <c r="M55">
        <v>74276</v>
      </c>
      <c r="N55">
        <v>73864</v>
      </c>
      <c r="O55">
        <v>72965</v>
      </c>
      <c r="P55">
        <v>72545</v>
      </c>
      <c r="Q55">
        <v>72564</v>
      </c>
      <c r="R55">
        <v>72821</v>
      </c>
      <c r="S55">
        <v>73004</v>
      </c>
      <c r="T55">
        <v>73068</v>
      </c>
      <c r="U55">
        <v>73422</v>
      </c>
      <c r="V55" s="12">
        <v>73012</v>
      </c>
      <c r="W55" s="12">
        <v>73137</v>
      </c>
      <c r="X55" s="12"/>
    </row>
    <row r="56" spans="1:24" x14ac:dyDescent="0.25">
      <c r="A56" s="13" t="s">
        <v>546</v>
      </c>
      <c r="B56" s="12">
        <v>118249</v>
      </c>
      <c r="C56" s="12">
        <v>124613</v>
      </c>
      <c r="D56">
        <v>130183</v>
      </c>
      <c r="E56">
        <v>135893</v>
      </c>
      <c r="F56">
        <v>142868</v>
      </c>
      <c r="G56">
        <v>151935</v>
      </c>
      <c r="H56">
        <v>160619</v>
      </c>
      <c r="I56">
        <v>169620</v>
      </c>
      <c r="J56">
        <v>177922</v>
      </c>
      <c r="K56">
        <v>183640</v>
      </c>
      <c r="L56">
        <v>187317</v>
      </c>
      <c r="M56">
        <v>190646</v>
      </c>
      <c r="N56">
        <v>193516</v>
      </c>
      <c r="O56">
        <v>197262</v>
      </c>
      <c r="P56">
        <v>203022</v>
      </c>
      <c r="Q56">
        <v>208934</v>
      </c>
      <c r="R56">
        <v>215185</v>
      </c>
      <c r="S56">
        <v>222006</v>
      </c>
      <c r="T56">
        <v>229272</v>
      </c>
      <c r="U56">
        <v>241545</v>
      </c>
      <c r="V56" s="12">
        <v>249734</v>
      </c>
      <c r="W56" s="12">
        <v>258235</v>
      </c>
      <c r="X56" s="12"/>
    </row>
    <row r="57" spans="1:24" x14ac:dyDescent="0.25">
      <c r="A57" s="13" t="s">
        <v>547</v>
      </c>
      <c r="B57" s="12">
        <v>189330</v>
      </c>
      <c r="C57" s="12">
        <v>194062</v>
      </c>
      <c r="D57">
        <v>198943</v>
      </c>
      <c r="E57">
        <v>206130</v>
      </c>
      <c r="F57">
        <v>215756</v>
      </c>
      <c r="G57">
        <v>228399</v>
      </c>
      <c r="H57">
        <v>241684</v>
      </c>
      <c r="I57">
        <v>254683</v>
      </c>
      <c r="J57">
        <v>265661</v>
      </c>
      <c r="K57">
        <v>271941</v>
      </c>
      <c r="L57">
        <v>275013</v>
      </c>
      <c r="M57">
        <v>278267</v>
      </c>
      <c r="N57">
        <v>279907</v>
      </c>
      <c r="O57">
        <v>280530</v>
      </c>
      <c r="P57">
        <v>281371</v>
      </c>
      <c r="Q57">
        <v>283817</v>
      </c>
      <c r="R57">
        <v>289055</v>
      </c>
      <c r="S57">
        <v>294144</v>
      </c>
      <c r="T57">
        <v>299962</v>
      </c>
      <c r="U57">
        <v>304743</v>
      </c>
      <c r="V57" s="12">
        <v>309073</v>
      </c>
      <c r="W57" s="12">
        <v>314382</v>
      </c>
      <c r="X57" s="12"/>
    </row>
    <row r="58" spans="1:24" x14ac:dyDescent="0.25">
      <c r="A58" s="13" t="s">
        <v>548</v>
      </c>
      <c r="B58" s="12">
        <v>115333</v>
      </c>
      <c r="C58" s="12">
        <v>118605</v>
      </c>
      <c r="D58">
        <v>122019</v>
      </c>
      <c r="E58">
        <v>127137</v>
      </c>
      <c r="F58">
        <v>131774</v>
      </c>
      <c r="G58">
        <v>136838</v>
      </c>
      <c r="H58">
        <v>140490</v>
      </c>
      <c r="I58">
        <v>143006</v>
      </c>
      <c r="J58">
        <v>145943</v>
      </c>
      <c r="K58">
        <v>148183</v>
      </c>
      <c r="L58">
        <v>149677</v>
      </c>
      <c r="M58">
        <v>152174</v>
      </c>
      <c r="N58">
        <v>155225</v>
      </c>
      <c r="O58">
        <v>155674</v>
      </c>
      <c r="P58">
        <v>157923</v>
      </c>
      <c r="Q58">
        <v>160475</v>
      </c>
      <c r="R58">
        <v>163892</v>
      </c>
      <c r="S58">
        <v>168026</v>
      </c>
      <c r="T58">
        <v>171851</v>
      </c>
      <c r="U58">
        <v>175552</v>
      </c>
      <c r="V58" s="12">
        <v>179875</v>
      </c>
      <c r="W58" s="12">
        <v>183542</v>
      </c>
      <c r="X58" s="12"/>
    </row>
    <row r="59" spans="1:24" x14ac:dyDescent="0.25">
      <c r="A59" s="13" t="s">
        <v>544</v>
      </c>
      <c r="B59" s="12">
        <v>319980</v>
      </c>
      <c r="C59" s="12">
        <v>328135</v>
      </c>
      <c r="D59">
        <v>333830</v>
      </c>
      <c r="E59">
        <v>340755</v>
      </c>
      <c r="F59">
        <v>348370</v>
      </c>
      <c r="G59">
        <v>357787</v>
      </c>
      <c r="H59">
        <v>366352</v>
      </c>
      <c r="I59">
        <v>371081</v>
      </c>
      <c r="J59">
        <v>374721</v>
      </c>
      <c r="K59">
        <v>376698</v>
      </c>
      <c r="L59">
        <v>377778</v>
      </c>
      <c r="M59">
        <v>379741</v>
      </c>
      <c r="N59">
        <v>381881</v>
      </c>
      <c r="O59">
        <v>384157</v>
      </c>
      <c r="P59">
        <v>385619</v>
      </c>
      <c r="Q59">
        <v>388037</v>
      </c>
      <c r="R59">
        <v>393850</v>
      </c>
      <c r="S59">
        <v>401316</v>
      </c>
      <c r="T59">
        <v>407501</v>
      </c>
      <c r="U59">
        <v>415896</v>
      </c>
      <c r="V59" s="12">
        <v>426977</v>
      </c>
      <c r="W59" s="12">
        <v>432529</v>
      </c>
      <c r="X59" s="12"/>
    </row>
    <row r="60" spans="1:24" x14ac:dyDescent="0.25">
      <c r="A60" s="13" t="s">
        <v>545</v>
      </c>
      <c r="B60" s="12">
        <v>357714</v>
      </c>
      <c r="C60" s="12">
        <v>368231</v>
      </c>
      <c r="D60">
        <v>378062</v>
      </c>
      <c r="E60">
        <v>386280</v>
      </c>
      <c r="F60">
        <v>392696</v>
      </c>
      <c r="G60">
        <v>400335</v>
      </c>
      <c r="H60">
        <v>409219</v>
      </c>
      <c r="I60">
        <v>416184</v>
      </c>
      <c r="J60">
        <v>419603</v>
      </c>
      <c r="K60">
        <v>420645</v>
      </c>
      <c r="L60">
        <v>421438</v>
      </c>
      <c r="M60">
        <v>422979</v>
      </c>
      <c r="N60">
        <v>425398</v>
      </c>
      <c r="O60">
        <v>428790</v>
      </c>
      <c r="P60">
        <v>432336</v>
      </c>
      <c r="Q60">
        <v>438606</v>
      </c>
      <c r="R60">
        <v>444403</v>
      </c>
      <c r="S60">
        <v>450706</v>
      </c>
      <c r="T60">
        <v>457028</v>
      </c>
      <c r="U60">
        <v>463627</v>
      </c>
      <c r="V60" s="12">
        <v>472775</v>
      </c>
      <c r="W60" s="12">
        <v>479435</v>
      </c>
      <c r="X60" s="12"/>
    </row>
    <row r="61" spans="1:24" x14ac:dyDescent="0.25">
      <c r="A61" s="13" t="s">
        <v>549</v>
      </c>
      <c r="B61" s="12">
        <v>50539</v>
      </c>
      <c r="C61" s="12">
        <v>54203</v>
      </c>
      <c r="D61">
        <v>56592</v>
      </c>
      <c r="E61">
        <v>59799</v>
      </c>
      <c r="F61">
        <v>61727</v>
      </c>
      <c r="G61">
        <v>64926</v>
      </c>
      <c r="H61">
        <v>70846</v>
      </c>
      <c r="I61">
        <v>77858</v>
      </c>
      <c r="J61">
        <v>83492</v>
      </c>
      <c r="K61">
        <v>87432</v>
      </c>
      <c r="L61">
        <v>90977</v>
      </c>
      <c r="M61">
        <v>94234</v>
      </c>
      <c r="N61">
        <v>97440</v>
      </c>
      <c r="O61">
        <v>101273</v>
      </c>
      <c r="P61">
        <v>106591</v>
      </c>
      <c r="Q61">
        <v>112466</v>
      </c>
      <c r="R61">
        <v>116440</v>
      </c>
      <c r="S61">
        <v>119433</v>
      </c>
      <c r="T61">
        <v>123928</v>
      </c>
      <c r="U61">
        <v>125779</v>
      </c>
      <c r="V61" s="12">
        <v>130642</v>
      </c>
      <c r="W61" s="12">
        <v>134947</v>
      </c>
      <c r="X61" s="12"/>
    </row>
    <row r="62" spans="1:24" x14ac:dyDescent="0.25">
      <c r="A62" s="13" t="s">
        <v>550</v>
      </c>
      <c r="B62" s="12">
        <v>34226</v>
      </c>
      <c r="C62" s="12">
        <v>35091</v>
      </c>
      <c r="D62">
        <v>35755</v>
      </c>
      <c r="E62">
        <v>36170</v>
      </c>
      <c r="F62">
        <v>36804</v>
      </c>
      <c r="G62">
        <v>37536</v>
      </c>
      <c r="H62">
        <v>38442</v>
      </c>
      <c r="I62">
        <v>39325</v>
      </c>
      <c r="J62">
        <v>40369</v>
      </c>
      <c r="K62">
        <v>41047</v>
      </c>
      <c r="L62">
        <v>41118</v>
      </c>
      <c r="M62">
        <v>41883</v>
      </c>
      <c r="N62">
        <v>43489</v>
      </c>
      <c r="O62">
        <v>43818</v>
      </c>
      <c r="P62">
        <v>43923</v>
      </c>
      <c r="Q62">
        <v>44263</v>
      </c>
      <c r="R62">
        <v>44449</v>
      </c>
      <c r="S62">
        <v>44340</v>
      </c>
      <c r="T62">
        <v>44527</v>
      </c>
      <c r="U62">
        <v>45123</v>
      </c>
      <c r="V62" s="12">
        <v>45482</v>
      </c>
      <c r="W62" s="12">
        <v>46084</v>
      </c>
      <c r="X62" s="12"/>
    </row>
    <row r="63" spans="1:24" x14ac:dyDescent="0.25">
      <c r="A63" s="13" t="s">
        <v>551</v>
      </c>
      <c r="B63" s="12">
        <v>19264</v>
      </c>
      <c r="C63" s="12">
        <v>19297</v>
      </c>
      <c r="D63">
        <v>19509</v>
      </c>
      <c r="E63">
        <v>19753</v>
      </c>
      <c r="F63">
        <v>20255</v>
      </c>
      <c r="G63">
        <v>20315</v>
      </c>
      <c r="H63">
        <v>20576</v>
      </c>
      <c r="I63">
        <v>20981</v>
      </c>
      <c r="J63">
        <v>21968</v>
      </c>
      <c r="K63">
        <v>22449</v>
      </c>
      <c r="L63">
        <v>22526</v>
      </c>
      <c r="M63">
        <v>22529</v>
      </c>
      <c r="N63">
        <v>22570</v>
      </c>
      <c r="O63">
        <v>22969</v>
      </c>
      <c r="P63">
        <v>23002</v>
      </c>
      <c r="Q63">
        <v>22916</v>
      </c>
      <c r="R63">
        <v>22752</v>
      </c>
      <c r="S63">
        <v>22400</v>
      </c>
      <c r="T63">
        <v>22220</v>
      </c>
      <c r="U63">
        <v>22258</v>
      </c>
      <c r="V63" s="12">
        <v>22652</v>
      </c>
      <c r="W63" s="12">
        <v>22998</v>
      </c>
      <c r="X63" s="12"/>
    </row>
    <row r="64" spans="1:24" x14ac:dyDescent="0.25">
      <c r="A64" s="13" t="s">
        <v>552</v>
      </c>
      <c r="B64" s="12">
        <v>13335</v>
      </c>
      <c r="C64" s="12">
        <v>13473</v>
      </c>
      <c r="D64">
        <v>13577</v>
      </c>
      <c r="E64">
        <v>13618</v>
      </c>
      <c r="F64">
        <v>13777</v>
      </c>
      <c r="G64">
        <v>14559</v>
      </c>
      <c r="H64">
        <v>14812</v>
      </c>
      <c r="I64">
        <v>14933</v>
      </c>
      <c r="J64">
        <v>15504</v>
      </c>
      <c r="K64">
        <v>15584</v>
      </c>
      <c r="L64">
        <v>15367</v>
      </c>
      <c r="M64">
        <v>15567</v>
      </c>
      <c r="N64">
        <v>15471</v>
      </c>
      <c r="O64">
        <v>15506</v>
      </c>
      <c r="P64">
        <v>15499</v>
      </c>
      <c r="Q64">
        <v>15724</v>
      </c>
      <c r="R64">
        <v>15934</v>
      </c>
      <c r="S64">
        <v>15873</v>
      </c>
      <c r="T64">
        <v>15896</v>
      </c>
      <c r="U64">
        <v>15966</v>
      </c>
      <c r="V64" s="12">
        <v>15985</v>
      </c>
      <c r="W64" s="12">
        <v>16148</v>
      </c>
      <c r="X64" s="12"/>
    </row>
    <row r="65" spans="1:24" x14ac:dyDescent="0.25">
      <c r="A65" s="13" t="s">
        <v>553</v>
      </c>
      <c r="B65" s="12">
        <v>436218</v>
      </c>
      <c r="C65" s="12">
        <v>445676</v>
      </c>
      <c r="D65">
        <v>451925</v>
      </c>
      <c r="E65">
        <v>459069</v>
      </c>
      <c r="F65">
        <v>467705</v>
      </c>
      <c r="G65">
        <v>477957</v>
      </c>
      <c r="H65">
        <v>486800</v>
      </c>
      <c r="I65">
        <v>494717</v>
      </c>
      <c r="J65">
        <v>499139</v>
      </c>
      <c r="K65">
        <v>498789</v>
      </c>
      <c r="L65">
        <v>495754</v>
      </c>
      <c r="M65">
        <v>494617</v>
      </c>
      <c r="N65">
        <v>495835</v>
      </c>
      <c r="O65">
        <v>497494</v>
      </c>
      <c r="P65">
        <v>499893</v>
      </c>
      <c r="Q65">
        <v>505420</v>
      </c>
      <c r="R65">
        <v>512247</v>
      </c>
      <c r="S65">
        <v>519037</v>
      </c>
      <c r="T65">
        <v>525121</v>
      </c>
      <c r="U65">
        <v>532926</v>
      </c>
      <c r="V65" s="12">
        <v>539563</v>
      </c>
      <c r="W65" s="12">
        <v>545571</v>
      </c>
      <c r="X65" s="12"/>
    </row>
    <row r="66" spans="1:24" x14ac:dyDescent="0.25">
      <c r="A66" s="13" t="s">
        <v>554</v>
      </c>
      <c r="B66" s="12">
        <v>21917</v>
      </c>
      <c r="C66" s="12">
        <v>23150</v>
      </c>
      <c r="D66">
        <v>23744</v>
      </c>
      <c r="E66">
        <v>24417</v>
      </c>
      <c r="F66">
        <v>25066</v>
      </c>
      <c r="G66">
        <v>25796</v>
      </c>
      <c r="H66">
        <v>26673</v>
      </c>
      <c r="I66">
        <v>27698</v>
      </c>
      <c r="J66">
        <v>28473</v>
      </c>
      <c r="K66">
        <v>29217</v>
      </c>
      <c r="L66">
        <v>30392</v>
      </c>
      <c r="M66">
        <v>30818</v>
      </c>
      <c r="N66">
        <v>30856</v>
      </c>
      <c r="O66">
        <v>30758</v>
      </c>
      <c r="P66">
        <v>30974</v>
      </c>
      <c r="Q66">
        <v>31310</v>
      </c>
      <c r="R66">
        <v>31323</v>
      </c>
      <c r="S66">
        <v>31706</v>
      </c>
      <c r="T66">
        <v>32134</v>
      </c>
      <c r="U66">
        <v>32350</v>
      </c>
      <c r="V66" s="12">
        <v>32418</v>
      </c>
      <c r="W66" s="12">
        <v>32973</v>
      </c>
      <c r="X66" s="12"/>
    </row>
    <row r="67" spans="1:24" x14ac:dyDescent="0.25">
      <c r="A67" s="13" t="s">
        <v>555</v>
      </c>
      <c r="B67" s="12">
        <v>39387</v>
      </c>
      <c r="C67" s="12">
        <v>40990</v>
      </c>
      <c r="D67">
        <v>42879</v>
      </c>
      <c r="E67">
        <v>44732</v>
      </c>
      <c r="F67">
        <v>46312</v>
      </c>
      <c r="G67">
        <v>48429</v>
      </c>
      <c r="H67">
        <v>50118</v>
      </c>
      <c r="I67">
        <v>51833</v>
      </c>
      <c r="J67">
        <v>53203</v>
      </c>
      <c r="K67">
        <v>54279</v>
      </c>
      <c r="L67">
        <v>54794</v>
      </c>
      <c r="M67">
        <v>55060</v>
      </c>
      <c r="N67">
        <v>55794</v>
      </c>
      <c r="O67">
        <v>57177</v>
      </c>
      <c r="P67">
        <v>58233</v>
      </c>
      <c r="Q67">
        <v>60076</v>
      </c>
      <c r="R67">
        <v>61111</v>
      </c>
      <c r="S67">
        <v>63562</v>
      </c>
      <c r="T67">
        <v>65724</v>
      </c>
      <c r="U67">
        <v>67926</v>
      </c>
      <c r="V67" s="12">
        <v>70352</v>
      </c>
      <c r="W67" s="12">
        <v>72297</v>
      </c>
      <c r="X67" s="12"/>
    </row>
    <row r="68" spans="1:24" x14ac:dyDescent="0.25">
      <c r="A68" s="13" t="s">
        <v>556</v>
      </c>
      <c r="B68" s="12">
        <v>20850</v>
      </c>
      <c r="C68" s="12">
        <v>21069</v>
      </c>
      <c r="D68">
        <v>21419</v>
      </c>
      <c r="E68">
        <v>21527</v>
      </c>
      <c r="F68">
        <v>21837</v>
      </c>
      <c r="G68">
        <v>22309</v>
      </c>
      <c r="H68">
        <v>22783</v>
      </c>
      <c r="I68">
        <v>23249</v>
      </c>
      <c r="J68">
        <v>23945</v>
      </c>
      <c r="K68">
        <v>24765</v>
      </c>
      <c r="L68">
        <v>24796</v>
      </c>
      <c r="M68">
        <v>24862</v>
      </c>
      <c r="N68">
        <v>24679</v>
      </c>
      <c r="O68">
        <v>24921</v>
      </c>
      <c r="P68">
        <v>24805</v>
      </c>
      <c r="Q68">
        <v>24989</v>
      </c>
      <c r="R68">
        <v>24952</v>
      </c>
      <c r="S68">
        <v>24880</v>
      </c>
      <c r="T68">
        <v>24935</v>
      </c>
      <c r="U68">
        <v>25243</v>
      </c>
      <c r="V68" s="12">
        <v>25347</v>
      </c>
      <c r="W68" s="12">
        <v>25519</v>
      </c>
      <c r="X68" s="12"/>
    </row>
    <row r="69" spans="1:24" x14ac:dyDescent="0.25">
      <c r="A69" s="13" t="s">
        <v>602</v>
      </c>
      <c r="B69" s="12">
        <v>15679606</v>
      </c>
      <c r="C69" s="12">
        <v>16074896</v>
      </c>
      <c r="D69">
        <v>16384860</v>
      </c>
      <c r="E69">
        <v>16718033</v>
      </c>
      <c r="F69">
        <v>17074368</v>
      </c>
      <c r="G69">
        <v>17476489</v>
      </c>
      <c r="H69">
        <v>17876663</v>
      </c>
      <c r="I69">
        <v>18237596</v>
      </c>
      <c r="J69">
        <v>18500958</v>
      </c>
      <c r="K69">
        <v>18636837</v>
      </c>
      <c r="L69">
        <v>18711844</v>
      </c>
      <c r="M69">
        <v>18820280</v>
      </c>
      <c r="N69">
        <v>18941742</v>
      </c>
      <c r="O69">
        <v>19118938</v>
      </c>
      <c r="P69">
        <v>19314396</v>
      </c>
      <c r="Q69">
        <v>19579871</v>
      </c>
      <c r="R69">
        <v>19897762</v>
      </c>
      <c r="S69">
        <v>20231092</v>
      </c>
      <c r="T69">
        <v>20555733</v>
      </c>
      <c r="U69">
        <v>20957705</v>
      </c>
      <c r="V69" s="12">
        <v>21268553</v>
      </c>
      <c r="W69" s="12">
        <v>21599535</v>
      </c>
      <c r="X69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04A7-309C-4A59-A050-ED5667608C63}">
  <dimension ref="A1:X72"/>
  <sheetViews>
    <sheetView workbookViewId="0">
      <selection sqref="A1:X72"/>
    </sheetView>
  </sheetViews>
  <sheetFormatPr defaultRowHeight="15" x14ac:dyDescent="0.25"/>
  <sheetData>
    <row r="1" spans="1:24" x14ac:dyDescent="0.25">
      <c r="A1" s="18" t="s">
        <v>695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5">
      <c r="A2" s="31"/>
      <c r="B2" s="33" t="s">
        <v>696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/>
    </row>
    <row r="3" spans="1:24" ht="45" x14ac:dyDescent="0.25">
      <c r="A3" s="32"/>
      <c r="B3" s="19">
        <v>1999</v>
      </c>
      <c r="C3" s="19">
        <v>2000</v>
      </c>
      <c r="D3" s="19">
        <v>2001</v>
      </c>
      <c r="E3" s="19">
        <v>2002</v>
      </c>
      <c r="F3" s="19">
        <v>2003</v>
      </c>
      <c r="G3" s="19">
        <v>2004</v>
      </c>
      <c r="H3" s="19">
        <v>2005</v>
      </c>
      <c r="I3" s="19">
        <v>2006</v>
      </c>
      <c r="J3" s="19">
        <v>2007</v>
      </c>
      <c r="K3" s="19">
        <v>2008</v>
      </c>
      <c r="L3" s="19">
        <v>2009</v>
      </c>
      <c r="M3" s="19">
        <v>2010</v>
      </c>
      <c r="N3" s="19">
        <v>2011</v>
      </c>
      <c r="O3" s="19">
        <v>2012</v>
      </c>
      <c r="P3" s="19">
        <v>2013</v>
      </c>
      <c r="Q3" s="19">
        <v>2014</v>
      </c>
      <c r="R3" s="19">
        <v>2015</v>
      </c>
      <c r="S3" s="19">
        <v>2016</v>
      </c>
      <c r="T3" s="19">
        <v>2017</v>
      </c>
      <c r="U3" s="19">
        <v>2018</v>
      </c>
      <c r="V3" s="19">
        <v>2019</v>
      </c>
      <c r="W3" s="19" t="s">
        <v>624</v>
      </c>
      <c r="X3" s="19" t="s">
        <v>602</v>
      </c>
    </row>
    <row r="4" spans="1:24" x14ac:dyDescent="0.25">
      <c r="A4" s="20" t="s">
        <v>697</v>
      </c>
      <c r="B4" s="21">
        <v>1455</v>
      </c>
      <c r="C4" s="21">
        <v>1535</v>
      </c>
      <c r="D4" s="21">
        <v>1582</v>
      </c>
      <c r="E4" s="21">
        <v>1530</v>
      </c>
      <c r="F4" s="21">
        <v>1602</v>
      </c>
      <c r="G4" s="21">
        <v>1557</v>
      </c>
      <c r="H4" s="21">
        <v>1554</v>
      </c>
      <c r="I4" s="21">
        <v>1634</v>
      </c>
      <c r="J4" s="21">
        <v>1620</v>
      </c>
      <c r="K4" s="21">
        <v>1635</v>
      </c>
      <c r="L4" s="21">
        <v>1685</v>
      </c>
      <c r="M4" s="21">
        <v>1717</v>
      </c>
      <c r="N4" s="21">
        <v>1723</v>
      </c>
      <c r="O4" s="21">
        <v>1703</v>
      </c>
      <c r="P4" s="21">
        <v>1799</v>
      </c>
      <c r="Q4" s="21">
        <v>1832</v>
      </c>
      <c r="R4" s="21">
        <v>1882</v>
      </c>
      <c r="S4" s="21">
        <v>1946</v>
      </c>
      <c r="T4" s="21">
        <v>1936</v>
      </c>
      <c r="U4" s="21">
        <v>2030</v>
      </c>
      <c r="V4" s="21">
        <v>2011</v>
      </c>
      <c r="W4" s="21">
        <v>1129</v>
      </c>
      <c r="X4" s="21">
        <v>37097</v>
      </c>
    </row>
    <row r="5" spans="1:24" x14ac:dyDescent="0.25">
      <c r="A5" s="20" t="s">
        <v>698</v>
      </c>
      <c r="B5" s="22">
        <v>194</v>
      </c>
      <c r="C5" s="22">
        <v>187</v>
      </c>
      <c r="D5" s="22">
        <v>193</v>
      </c>
      <c r="E5" s="22">
        <v>194</v>
      </c>
      <c r="F5" s="22">
        <v>208</v>
      </c>
      <c r="G5" s="22">
        <v>183</v>
      </c>
      <c r="H5" s="22">
        <v>197</v>
      </c>
      <c r="I5" s="22">
        <v>213</v>
      </c>
      <c r="J5" s="22">
        <v>228</v>
      </c>
      <c r="K5" s="22">
        <v>236</v>
      </c>
      <c r="L5" s="22">
        <v>213</v>
      </c>
      <c r="M5" s="22">
        <v>230</v>
      </c>
      <c r="N5" s="22">
        <v>222</v>
      </c>
      <c r="O5" s="22">
        <v>235</v>
      </c>
      <c r="P5" s="22">
        <v>228</v>
      </c>
      <c r="Q5" s="22">
        <v>213</v>
      </c>
      <c r="R5" s="22">
        <v>236</v>
      </c>
      <c r="S5" s="22">
        <v>247</v>
      </c>
      <c r="T5" s="22">
        <v>270</v>
      </c>
      <c r="U5" s="22">
        <v>284</v>
      </c>
      <c r="V5" s="22">
        <v>262</v>
      </c>
      <c r="W5" s="22">
        <v>147</v>
      </c>
      <c r="X5" s="21">
        <v>4820</v>
      </c>
    </row>
    <row r="6" spans="1:24" x14ac:dyDescent="0.25">
      <c r="A6" s="20" t="s">
        <v>699</v>
      </c>
      <c r="B6" s="21">
        <v>1376</v>
      </c>
      <c r="C6" s="21">
        <v>1429</v>
      </c>
      <c r="D6" s="21">
        <v>1425</v>
      </c>
      <c r="E6" s="21">
        <v>1491</v>
      </c>
      <c r="F6" s="21">
        <v>1446</v>
      </c>
      <c r="G6" s="21">
        <v>1447</v>
      </c>
      <c r="H6" s="21">
        <v>1514</v>
      </c>
      <c r="I6" s="21">
        <v>1513</v>
      </c>
      <c r="J6" s="21">
        <v>1463</v>
      </c>
      <c r="K6" s="21">
        <v>1533</v>
      </c>
      <c r="L6" s="21">
        <v>1599</v>
      </c>
      <c r="M6" s="21">
        <v>1622</v>
      </c>
      <c r="N6" s="21">
        <v>1559</v>
      </c>
      <c r="O6" s="21">
        <v>1633</v>
      </c>
      <c r="P6" s="21">
        <v>1808</v>
      </c>
      <c r="Q6" s="21">
        <v>1897</v>
      </c>
      <c r="R6" s="21">
        <v>1866</v>
      </c>
      <c r="S6" s="21">
        <v>1923</v>
      </c>
      <c r="T6" s="21">
        <v>2060</v>
      </c>
      <c r="U6" s="21">
        <v>2011</v>
      </c>
      <c r="V6" s="21">
        <v>1873</v>
      </c>
      <c r="W6" s="22">
        <v>995</v>
      </c>
      <c r="X6" s="21">
        <v>35483</v>
      </c>
    </row>
    <row r="7" spans="1:24" x14ac:dyDescent="0.25">
      <c r="A7" s="20" t="s">
        <v>700</v>
      </c>
      <c r="B7" s="22">
        <v>255</v>
      </c>
      <c r="C7" s="22">
        <v>260</v>
      </c>
      <c r="D7" s="22">
        <v>266</v>
      </c>
      <c r="E7" s="22">
        <v>279</v>
      </c>
      <c r="F7" s="22">
        <v>247</v>
      </c>
      <c r="G7" s="22">
        <v>260</v>
      </c>
      <c r="H7" s="22">
        <v>267</v>
      </c>
      <c r="I7" s="22">
        <v>261</v>
      </c>
      <c r="J7" s="22">
        <v>277</v>
      </c>
      <c r="K7" s="22">
        <v>281</v>
      </c>
      <c r="L7" s="22">
        <v>308</v>
      </c>
      <c r="M7" s="22">
        <v>270</v>
      </c>
      <c r="N7" s="22">
        <v>268</v>
      </c>
      <c r="O7" s="22">
        <v>278</v>
      </c>
      <c r="P7" s="22">
        <v>292</v>
      </c>
      <c r="Q7" s="22">
        <v>288</v>
      </c>
      <c r="R7" s="22">
        <v>300</v>
      </c>
      <c r="S7" s="22">
        <v>311</v>
      </c>
      <c r="T7" s="22">
        <v>345</v>
      </c>
      <c r="U7" s="22">
        <v>335</v>
      </c>
      <c r="V7" s="22">
        <v>310</v>
      </c>
      <c r="W7" s="22">
        <v>186</v>
      </c>
      <c r="X7" s="21">
        <v>6144</v>
      </c>
    </row>
    <row r="8" spans="1:24" x14ac:dyDescent="0.25">
      <c r="A8" s="20" t="s">
        <v>701</v>
      </c>
      <c r="B8" s="21">
        <v>4944</v>
      </c>
      <c r="C8" s="21">
        <v>5239</v>
      </c>
      <c r="D8" s="21">
        <v>5298</v>
      </c>
      <c r="E8" s="21">
        <v>5505</v>
      </c>
      <c r="F8" s="21">
        <v>5432</v>
      </c>
      <c r="G8" s="21">
        <v>5563</v>
      </c>
      <c r="H8" s="21">
        <v>5685</v>
      </c>
      <c r="I8" s="21">
        <v>5727</v>
      </c>
      <c r="J8" s="21">
        <v>5514</v>
      </c>
      <c r="K8" s="21">
        <v>5711</v>
      </c>
      <c r="L8" s="21">
        <v>5757</v>
      </c>
      <c r="M8" s="21">
        <v>6027</v>
      </c>
      <c r="N8" s="21">
        <v>6117</v>
      </c>
      <c r="O8" s="21">
        <v>6260</v>
      </c>
      <c r="P8" s="21">
        <v>6481</v>
      </c>
      <c r="Q8" s="21">
        <v>6693</v>
      </c>
      <c r="R8" s="21">
        <v>6945</v>
      </c>
      <c r="S8" s="21">
        <v>7313</v>
      </c>
      <c r="T8" s="21">
        <v>7604</v>
      </c>
      <c r="U8" s="21">
        <v>7609</v>
      </c>
      <c r="V8" s="21">
        <v>7617</v>
      </c>
      <c r="W8" s="21">
        <v>4174</v>
      </c>
      <c r="X8" s="21">
        <v>133215</v>
      </c>
    </row>
    <row r="9" spans="1:24" x14ac:dyDescent="0.25">
      <c r="A9" s="20" t="s">
        <v>702</v>
      </c>
      <c r="B9" s="21">
        <v>16218</v>
      </c>
      <c r="C9" s="21">
        <v>15781</v>
      </c>
      <c r="D9" s="21">
        <v>16226</v>
      </c>
      <c r="E9" s="21">
        <v>16255</v>
      </c>
      <c r="F9" s="21">
        <v>15657</v>
      </c>
      <c r="G9" s="21">
        <v>15376</v>
      </c>
      <c r="H9" s="21">
        <v>15711</v>
      </c>
      <c r="I9" s="21">
        <v>14974</v>
      </c>
      <c r="J9" s="21">
        <v>14578</v>
      </c>
      <c r="K9" s="21">
        <v>14629</v>
      </c>
      <c r="L9" s="21">
        <v>14335</v>
      </c>
      <c r="M9" s="21">
        <v>14603</v>
      </c>
      <c r="N9" s="21">
        <v>14123</v>
      </c>
      <c r="O9" s="21">
        <v>14299</v>
      </c>
      <c r="P9" s="21">
        <v>14144</v>
      </c>
      <c r="Q9" s="21">
        <v>14344</v>
      </c>
      <c r="R9" s="21">
        <v>14654</v>
      </c>
      <c r="S9" s="21">
        <v>15272</v>
      </c>
      <c r="T9" s="21">
        <v>15406</v>
      </c>
      <c r="U9" s="21">
        <v>15164</v>
      </c>
      <c r="V9" s="21">
        <v>15235</v>
      </c>
      <c r="W9" s="21">
        <v>8860</v>
      </c>
      <c r="X9" s="21">
        <v>325844</v>
      </c>
    </row>
    <row r="10" spans="1:24" x14ac:dyDescent="0.25">
      <c r="A10" s="20" t="s">
        <v>703</v>
      </c>
      <c r="B10" s="22">
        <v>131</v>
      </c>
      <c r="C10" s="22">
        <v>125</v>
      </c>
      <c r="D10" s="22">
        <v>152</v>
      </c>
      <c r="E10" s="22">
        <v>126</v>
      </c>
      <c r="F10" s="22">
        <v>162</v>
      </c>
      <c r="G10" s="22">
        <v>141</v>
      </c>
      <c r="H10" s="22">
        <v>147</v>
      </c>
      <c r="I10" s="22">
        <v>138</v>
      </c>
      <c r="J10" s="22">
        <v>164</v>
      </c>
      <c r="K10" s="22">
        <v>160</v>
      </c>
      <c r="L10" s="22">
        <v>152</v>
      </c>
      <c r="M10" s="22">
        <v>151</v>
      </c>
      <c r="N10" s="22">
        <v>160</v>
      </c>
      <c r="O10" s="22">
        <v>139</v>
      </c>
      <c r="P10" s="22">
        <v>150</v>
      </c>
      <c r="Q10" s="22">
        <v>175</v>
      </c>
      <c r="R10" s="22">
        <v>161</v>
      </c>
      <c r="S10" s="22">
        <v>184</v>
      </c>
      <c r="T10" s="22">
        <v>186</v>
      </c>
      <c r="U10" s="22">
        <v>199</v>
      </c>
      <c r="V10" s="22">
        <v>165</v>
      </c>
      <c r="W10" s="22">
        <v>102</v>
      </c>
      <c r="X10" s="21">
        <v>3370</v>
      </c>
    </row>
    <row r="11" spans="1:24" ht="30" x14ac:dyDescent="0.25">
      <c r="A11" s="20" t="s">
        <v>704</v>
      </c>
      <c r="B11" s="21">
        <v>2073</v>
      </c>
      <c r="C11" s="21">
        <v>2177</v>
      </c>
      <c r="D11" s="21">
        <v>2112</v>
      </c>
      <c r="E11" s="21">
        <v>2285</v>
      </c>
      <c r="F11" s="21">
        <v>2157</v>
      </c>
      <c r="G11" s="21">
        <v>2313</v>
      </c>
      <c r="H11" s="21">
        <v>2155</v>
      </c>
      <c r="I11" s="21">
        <v>2122</v>
      </c>
      <c r="J11" s="21">
        <v>2149</v>
      </c>
      <c r="K11" s="21">
        <v>2116</v>
      </c>
      <c r="L11" s="21">
        <v>2190</v>
      </c>
      <c r="M11" s="21">
        <v>2249</v>
      </c>
      <c r="N11" s="21">
        <v>2261</v>
      </c>
      <c r="O11" s="21">
        <v>2239</v>
      </c>
      <c r="P11" s="21">
        <v>2355</v>
      </c>
      <c r="Q11" s="21">
        <v>2410</v>
      </c>
      <c r="R11" s="21">
        <v>2582</v>
      </c>
      <c r="S11" s="21">
        <v>2563</v>
      </c>
      <c r="T11" s="21">
        <v>2732</v>
      </c>
      <c r="U11" s="21">
        <v>2720</v>
      </c>
      <c r="V11" s="21">
        <v>2747</v>
      </c>
      <c r="W11" s="21">
        <v>1635</v>
      </c>
      <c r="X11" s="21">
        <v>50342</v>
      </c>
    </row>
    <row r="12" spans="1:24" x14ac:dyDescent="0.25">
      <c r="A12" s="20" t="s">
        <v>705</v>
      </c>
      <c r="B12" s="21">
        <v>1866</v>
      </c>
      <c r="C12" s="21">
        <v>1963</v>
      </c>
      <c r="D12" s="21">
        <v>2032</v>
      </c>
      <c r="E12" s="21">
        <v>2113</v>
      </c>
      <c r="F12" s="21">
        <v>2187</v>
      </c>
      <c r="G12" s="21">
        <v>2065</v>
      </c>
      <c r="H12" s="21">
        <v>2184</v>
      </c>
      <c r="I12" s="21">
        <v>2261</v>
      </c>
      <c r="J12" s="21">
        <v>2214</v>
      </c>
      <c r="K12" s="21">
        <v>2321</v>
      </c>
      <c r="L12" s="21">
        <v>2308</v>
      </c>
      <c r="M12" s="21">
        <v>2263</v>
      </c>
      <c r="N12" s="21">
        <v>2308</v>
      </c>
      <c r="O12" s="21">
        <v>2342</v>
      </c>
      <c r="P12" s="21">
        <v>2338</v>
      </c>
      <c r="Q12" s="21">
        <v>2565</v>
      </c>
      <c r="R12" s="21">
        <v>2546</v>
      </c>
      <c r="S12" s="21">
        <v>2503</v>
      </c>
      <c r="T12" s="21">
        <v>2583</v>
      </c>
      <c r="U12" s="21">
        <v>2763</v>
      </c>
      <c r="V12" s="21">
        <v>2646</v>
      </c>
      <c r="W12" s="21">
        <v>1626</v>
      </c>
      <c r="X12" s="21">
        <v>49997</v>
      </c>
    </row>
    <row r="13" spans="1:24" x14ac:dyDescent="0.25">
      <c r="A13" s="20" t="s">
        <v>706</v>
      </c>
      <c r="B13" s="21">
        <v>1045</v>
      </c>
      <c r="C13" s="21">
        <v>1070</v>
      </c>
      <c r="D13" s="21">
        <v>1180</v>
      </c>
      <c r="E13" s="21">
        <v>1162</v>
      </c>
      <c r="F13" s="21">
        <v>1172</v>
      </c>
      <c r="G13" s="21">
        <v>1224</v>
      </c>
      <c r="H13" s="21">
        <v>1335</v>
      </c>
      <c r="I13" s="21">
        <v>1281</v>
      </c>
      <c r="J13" s="21">
        <v>1334</v>
      </c>
      <c r="K13" s="21">
        <v>1347</v>
      </c>
      <c r="L13" s="21">
        <v>1356</v>
      </c>
      <c r="M13" s="21">
        <v>1392</v>
      </c>
      <c r="N13" s="21">
        <v>1486</v>
      </c>
      <c r="O13" s="21">
        <v>1471</v>
      </c>
      <c r="P13" s="21">
        <v>1589</v>
      </c>
      <c r="Q13" s="21">
        <v>1564</v>
      </c>
      <c r="R13" s="21">
        <v>1722</v>
      </c>
      <c r="S13" s="21">
        <v>1749</v>
      </c>
      <c r="T13" s="21">
        <v>1826</v>
      </c>
      <c r="U13" s="21">
        <v>1844</v>
      </c>
      <c r="V13" s="21">
        <v>1938</v>
      </c>
      <c r="W13" s="21">
        <v>1094</v>
      </c>
      <c r="X13" s="21">
        <v>31181</v>
      </c>
    </row>
    <row r="14" spans="1:24" x14ac:dyDescent="0.25">
      <c r="A14" s="20" t="s">
        <v>707</v>
      </c>
      <c r="B14" s="21">
        <v>2264</v>
      </c>
      <c r="C14" s="21">
        <v>2319</v>
      </c>
      <c r="D14" s="21">
        <v>2398</v>
      </c>
      <c r="E14" s="21">
        <v>2391</v>
      </c>
      <c r="F14" s="21">
        <v>2498</v>
      </c>
      <c r="G14" s="21">
        <v>2355</v>
      </c>
      <c r="H14" s="21">
        <v>2618</v>
      </c>
      <c r="I14" s="21">
        <v>2586</v>
      </c>
      <c r="J14" s="21">
        <v>2581</v>
      </c>
      <c r="K14" s="21">
        <v>2707</v>
      </c>
      <c r="L14" s="21">
        <v>2693</v>
      </c>
      <c r="M14" s="21">
        <v>2861</v>
      </c>
      <c r="N14" s="21">
        <v>2871</v>
      </c>
      <c r="O14" s="21">
        <v>2917</v>
      </c>
      <c r="P14" s="21">
        <v>2909</v>
      </c>
      <c r="Q14" s="21">
        <v>3062</v>
      </c>
      <c r="R14" s="21">
        <v>3151</v>
      </c>
      <c r="S14" s="21">
        <v>3270</v>
      </c>
      <c r="T14" s="21">
        <v>3508</v>
      </c>
      <c r="U14" s="21">
        <v>3537</v>
      </c>
      <c r="V14" s="21">
        <v>3596</v>
      </c>
      <c r="W14" s="21">
        <v>2055</v>
      </c>
      <c r="X14" s="21">
        <v>61147</v>
      </c>
    </row>
    <row r="15" spans="1:24" ht="30" x14ac:dyDescent="0.25">
      <c r="A15" s="20" t="s">
        <v>708</v>
      </c>
      <c r="B15" s="22">
        <v>607</v>
      </c>
      <c r="C15" s="22">
        <v>639</v>
      </c>
      <c r="D15" s="22">
        <v>614</v>
      </c>
      <c r="E15" s="22">
        <v>629</v>
      </c>
      <c r="F15" s="22">
        <v>714</v>
      </c>
      <c r="G15" s="22">
        <v>655</v>
      </c>
      <c r="H15" s="22">
        <v>603</v>
      </c>
      <c r="I15" s="22">
        <v>666</v>
      </c>
      <c r="J15" s="22">
        <v>716</v>
      </c>
      <c r="K15" s="22">
        <v>706</v>
      </c>
      <c r="L15" s="22">
        <v>694</v>
      </c>
      <c r="M15" s="22">
        <v>716</v>
      </c>
      <c r="N15" s="22">
        <v>742</v>
      </c>
      <c r="O15" s="22">
        <v>730</v>
      </c>
      <c r="P15" s="22">
        <v>783</v>
      </c>
      <c r="Q15" s="22">
        <v>778</v>
      </c>
      <c r="R15" s="22">
        <v>752</v>
      </c>
      <c r="S15" s="22">
        <v>773</v>
      </c>
      <c r="T15" s="22">
        <v>852</v>
      </c>
      <c r="U15" s="22">
        <v>835</v>
      </c>
      <c r="V15" s="22">
        <v>830</v>
      </c>
      <c r="W15" s="22">
        <v>456</v>
      </c>
      <c r="X15" s="21">
        <v>15490</v>
      </c>
    </row>
    <row r="16" spans="1:24" ht="30" x14ac:dyDescent="0.25">
      <c r="A16" s="20" t="s">
        <v>709</v>
      </c>
      <c r="B16" s="21">
        <v>19133</v>
      </c>
      <c r="C16" s="21">
        <v>18466</v>
      </c>
      <c r="D16" s="21">
        <v>19042</v>
      </c>
      <c r="E16" s="21">
        <v>18184</v>
      </c>
      <c r="F16" s="21">
        <v>18369</v>
      </c>
      <c r="G16" s="21">
        <v>18353</v>
      </c>
      <c r="H16" s="21">
        <v>18364</v>
      </c>
      <c r="I16" s="21">
        <v>18210</v>
      </c>
      <c r="J16" s="21">
        <v>17949</v>
      </c>
      <c r="K16" s="21">
        <v>17989</v>
      </c>
      <c r="L16" s="21">
        <v>17814</v>
      </c>
      <c r="M16" s="21">
        <v>18018</v>
      </c>
      <c r="N16" s="21">
        <v>17992</v>
      </c>
      <c r="O16" s="21">
        <v>18580</v>
      </c>
      <c r="P16" s="21">
        <v>18440</v>
      </c>
      <c r="Q16" s="21">
        <v>18846</v>
      </c>
      <c r="R16" s="21">
        <v>19395</v>
      </c>
      <c r="S16" s="21">
        <v>20136</v>
      </c>
      <c r="T16" s="21">
        <v>20575</v>
      </c>
      <c r="U16" s="21">
        <v>20011</v>
      </c>
      <c r="V16" s="21">
        <v>19922</v>
      </c>
      <c r="W16" s="21">
        <v>12208</v>
      </c>
      <c r="X16" s="21">
        <v>405996</v>
      </c>
    </row>
    <row r="17" spans="1:24" x14ac:dyDescent="0.25">
      <c r="A17" s="20" t="s">
        <v>710</v>
      </c>
      <c r="B17" s="22">
        <v>302</v>
      </c>
      <c r="C17" s="22">
        <v>318</v>
      </c>
      <c r="D17" s="22">
        <v>277</v>
      </c>
      <c r="E17" s="22">
        <v>303</v>
      </c>
      <c r="F17" s="22">
        <v>301</v>
      </c>
      <c r="G17" s="22">
        <v>309</v>
      </c>
      <c r="H17" s="22">
        <v>291</v>
      </c>
      <c r="I17" s="22">
        <v>277</v>
      </c>
      <c r="J17" s="22">
        <v>254</v>
      </c>
      <c r="K17" s="22">
        <v>274</v>
      </c>
      <c r="L17" s="22">
        <v>271</v>
      </c>
      <c r="M17" s="22">
        <v>311</v>
      </c>
      <c r="N17" s="22">
        <v>299</v>
      </c>
      <c r="O17" s="22">
        <v>275</v>
      </c>
      <c r="P17" s="22">
        <v>297</v>
      </c>
      <c r="Q17" s="22">
        <v>274</v>
      </c>
      <c r="R17" s="22">
        <v>343</v>
      </c>
      <c r="S17" s="22">
        <v>333</v>
      </c>
      <c r="T17" s="22">
        <v>379</v>
      </c>
      <c r="U17" s="22">
        <v>393</v>
      </c>
      <c r="V17" s="22">
        <v>352</v>
      </c>
      <c r="W17" s="22">
        <v>239</v>
      </c>
      <c r="X17" s="21">
        <v>6672</v>
      </c>
    </row>
    <row r="18" spans="1:24" x14ac:dyDescent="0.25">
      <c r="A18" s="20" t="s">
        <v>711</v>
      </c>
      <c r="B18" s="22">
        <v>168</v>
      </c>
      <c r="C18" s="22">
        <v>157</v>
      </c>
      <c r="D18" s="22">
        <v>155</v>
      </c>
      <c r="E18" s="22">
        <v>180</v>
      </c>
      <c r="F18" s="22">
        <v>188</v>
      </c>
      <c r="G18" s="22">
        <v>182</v>
      </c>
      <c r="H18" s="22">
        <v>170</v>
      </c>
      <c r="I18" s="22">
        <v>180</v>
      </c>
      <c r="J18" s="22">
        <v>194</v>
      </c>
      <c r="K18" s="22">
        <v>181</v>
      </c>
      <c r="L18" s="22">
        <v>193</v>
      </c>
      <c r="M18" s="22">
        <v>179</v>
      </c>
      <c r="N18" s="22">
        <v>200</v>
      </c>
      <c r="O18" s="22">
        <v>198</v>
      </c>
      <c r="P18" s="22">
        <v>211</v>
      </c>
      <c r="Q18" s="22">
        <v>234</v>
      </c>
      <c r="R18" s="22">
        <v>230</v>
      </c>
      <c r="S18" s="22">
        <v>204</v>
      </c>
      <c r="T18" s="22">
        <v>240</v>
      </c>
      <c r="U18" s="22">
        <v>235</v>
      </c>
      <c r="V18" s="22">
        <v>227</v>
      </c>
      <c r="W18" s="22">
        <v>127</v>
      </c>
      <c r="X18" s="21">
        <v>4233</v>
      </c>
    </row>
    <row r="19" spans="1:24" x14ac:dyDescent="0.25">
      <c r="A19" s="20" t="s">
        <v>712</v>
      </c>
      <c r="B19" s="21">
        <v>6736</v>
      </c>
      <c r="C19" s="21">
        <v>6658</v>
      </c>
      <c r="D19" s="21">
        <v>6901</v>
      </c>
      <c r="E19" s="21">
        <v>6758</v>
      </c>
      <c r="F19" s="21">
        <v>6838</v>
      </c>
      <c r="G19" s="21">
        <v>6925</v>
      </c>
      <c r="H19" s="21">
        <v>6969</v>
      </c>
      <c r="I19" s="21">
        <v>6923</v>
      </c>
      <c r="J19" s="21">
        <v>7108</v>
      </c>
      <c r="K19" s="21">
        <v>7192</v>
      </c>
      <c r="L19" s="21">
        <v>7102</v>
      </c>
      <c r="M19" s="21">
        <v>6946</v>
      </c>
      <c r="N19" s="21">
        <v>7254</v>
      </c>
      <c r="O19" s="21">
        <v>7266</v>
      </c>
      <c r="P19" s="21">
        <v>7630</v>
      </c>
      <c r="Q19" s="21">
        <v>7519</v>
      </c>
      <c r="R19" s="21">
        <v>7815</v>
      </c>
      <c r="S19" s="21">
        <v>8059</v>
      </c>
      <c r="T19" s="21">
        <v>8554</v>
      </c>
      <c r="U19" s="21">
        <v>8680</v>
      </c>
      <c r="V19" s="21">
        <v>8781</v>
      </c>
      <c r="W19" s="21">
        <v>4935</v>
      </c>
      <c r="X19" s="21">
        <v>159549</v>
      </c>
    </row>
    <row r="20" spans="1:24" x14ac:dyDescent="0.25">
      <c r="A20" s="20" t="s">
        <v>713</v>
      </c>
      <c r="B20" s="21">
        <v>2837</v>
      </c>
      <c r="C20" s="21">
        <v>2827</v>
      </c>
      <c r="D20" s="21">
        <v>2824</v>
      </c>
      <c r="E20" s="21">
        <v>2928</v>
      </c>
      <c r="F20" s="21">
        <v>2936</v>
      </c>
      <c r="G20" s="21">
        <v>2879</v>
      </c>
      <c r="H20" s="21">
        <v>2890</v>
      </c>
      <c r="I20" s="21">
        <v>2908</v>
      </c>
      <c r="J20" s="21">
        <v>2875</v>
      </c>
      <c r="K20" s="21">
        <v>2967</v>
      </c>
      <c r="L20" s="21">
        <v>3024</v>
      </c>
      <c r="M20" s="21">
        <v>2991</v>
      </c>
      <c r="N20" s="21">
        <v>2964</v>
      </c>
      <c r="O20" s="21">
        <v>3086</v>
      </c>
      <c r="P20" s="21">
        <v>3125</v>
      </c>
      <c r="Q20" s="21">
        <v>3187</v>
      </c>
      <c r="R20" s="21">
        <v>3311</v>
      </c>
      <c r="S20" s="21">
        <v>3300</v>
      </c>
      <c r="T20" s="21">
        <v>3407</v>
      </c>
      <c r="U20" s="21">
        <v>3500</v>
      </c>
      <c r="V20" s="21">
        <v>3728</v>
      </c>
      <c r="W20" s="21">
        <v>2032</v>
      </c>
      <c r="X20" s="21">
        <v>66526</v>
      </c>
    </row>
    <row r="21" spans="1:24" x14ac:dyDescent="0.25">
      <c r="A21" s="20" t="s">
        <v>714</v>
      </c>
      <c r="B21" s="22">
        <v>622</v>
      </c>
      <c r="C21" s="22">
        <v>586</v>
      </c>
      <c r="D21" s="22">
        <v>657</v>
      </c>
      <c r="E21" s="22">
        <v>660</v>
      </c>
      <c r="F21" s="22">
        <v>733</v>
      </c>
      <c r="G21" s="22">
        <v>766</v>
      </c>
      <c r="H21" s="22">
        <v>765</v>
      </c>
      <c r="I21" s="22">
        <v>846</v>
      </c>
      <c r="J21" s="22">
        <v>929</v>
      </c>
      <c r="K21" s="22">
        <v>972</v>
      </c>
      <c r="L21" s="22">
        <v>940</v>
      </c>
      <c r="M21" s="21">
        <v>1033</v>
      </c>
      <c r="N21" s="21">
        <v>1055</v>
      </c>
      <c r="O21" s="21">
        <v>1163</v>
      </c>
      <c r="P21" s="21">
        <v>1162</v>
      </c>
      <c r="Q21" s="21">
        <v>1226</v>
      </c>
      <c r="R21" s="21">
        <v>1224</v>
      </c>
      <c r="S21" s="21">
        <v>1280</v>
      </c>
      <c r="T21" s="21">
        <v>1334</v>
      </c>
      <c r="U21" s="21">
        <v>1413</v>
      </c>
      <c r="V21" s="21">
        <v>1520</v>
      </c>
      <c r="W21" s="22">
        <v>853</v>
      </c>
      <c r="X21" s="21">
        <v>21739</v>
      </c>
    </row>
    <row r="22" spans="1:24" x14ac:dyDescent="0.25">
      <c r="A22" s="20" t="s">
        <v>715</v>
      </c>
      <c r="B22" s="22">
        <v>147</v>
      </c>
      <c r="C22" s="22">
        <v>116</v>
      </c>
      <c r="D22" s="22">
        <v>134</v>
      </c>
      <c r="E22" s="22">
        <v>104</v>
      </c>
      <c r="F22" s="22">
        <v>135</v>
      </c>
      <c r="G22" s="22">
        <v>98</v>
      </c>
      <c r="H22" s="22">
        <v>115</v>
      </c>
      <c r="I22" s="22">
        <v>101</v>
      </c>
      <c r="J22" s="22">
        <v>103</v>
      </c>
      <c r="K22" s="22">
        <v>116</v>
      </c>
      <c r="L22" s="22">
        <v>100</v>
      </c>
      <c r="M22" s="22">
        <v>126</v>
      </c>
      <c r="N22" s="22">
        <v>119</v>
      </c>
      <c r="O22" s="22">
        <v>117</v>
      </c>
      <c r="P22" s="22">
        <v>128</v>
      </c>
      <c r="Q22" s="22">
        <v>149</v>
      </c>
      <c r="R22" s="22">
        <v>126</v>
      </c>
      <c r="S22" s="22">
        <v>145</v>
      </c>
      <c r="T22" s="22">
        <v>115</v>
      </c>
      <c r="U22" s="22">
        <v>125</v>
      </c>
      <c r="V22" s="22">
        <v>157</v>
      </c>
      <c r="W22" s="22">
        <v>75</v>
      </c>
      <c r="X22" s="21">
        <v>2651</v>
      </c>
    </row>
    <row r="23" spans="1:24" x14ac:dyDescent="0.25">
      <c r="A23" s="20" t="s">
        <v>716</v>
      </c>
      <c r="B23" s="22">
        <v>433</v>
      </c>
      <c r="C23" s="22">
        <v>463</v>
      </c>
      <c r="D23" s="22">
        <v>438</v>
      </c>
      <c r="E23" s="22">
        <v>475</v>
      </c>
      <c r="F23" s="22">
        <v>462</v>
      </c>
      <c r="G23" s="22">
        <v>441</v>
      </c>
      <c r="H23" s="22">
        <v>437</v>
      </c>
      <c r="I23" s="22">
        <v>495</v>
      </c>
      <c r="J23" s="22">
        <v>441</v>
      </c>
      <c r="K23" s="22">
        <v>445</v>
      </c>
      <c r="L23" s="22">
        <v>435</v>
      </c>
      <c r="M23" s="22">
        <v>446</v>
      </c>
      <c r="N23" s="22">
        <v>458</v>
      </c>
      <c r="O23" s="22">
        <v>446</v>
      </c>
      <c r="P23" s="22">
        <v>496</v>
      </c>
      <c r="Q23" s="22">
        <v>445</v>
      </c>
      <c r="R23" s="22">
        <v>468</v>
      </c>
      <c r="S23" s="22">
        <v>463</v>
      </c>
      <c r="T23" s="22">
        <v>450</v>
      </c>
      <c r="U23" s="22">
        <v>509</v>
      </c>
      <c r="V23" s="22">
        <v>482</v>
      </c>
      <c r="W23" s="22">
        <v>300</v>
      </c>
      <c r="X23" s="21">
        <v>9928</v>
      </c>
    </row>
    <row r="24" spans="1:24" x14ac:dyDescent="0.25">
      <c r="A24" s="20" t="s">
        <v>717</v>
      </c>
      <c r="B24" s="22">
        <v>137</v>
      </c>
      <c r="C24" s="22">
        <v>161</v>
      </c>
      <c r="D24" s="22">
        <v>151</v>
      </c>
      <c r="E24" s="22">
        <v>124</v>
      </c>
      <c r="F24" s="22">
        <v>174</v>
      </c>
      <c r="G24" s="22">
        <v>149</v>
      </c>
      <c r="H24" s="22">
        <v>155</v>
      </c>
      <c r="I24" s="22">
        <v>189</v>
      </c>
      <c r="J24" s="22">
        <v>151</v>
      </c>
      <c r="K24" s="22">
        <v>157</v>
      </c>
      <c r="L24" s="22">
        <v>169</v>
      </c>
      <c r="M24" s="22">
        <v>161</v>
      </c>
      <c r="N24" s="22">
        <v>177</v>
      </c>
      <c r="O24" s="22">
        <v>198</v>
      </c>
      <c r="P24" s="22">
        <v>184</v>
      </c>
      <c r="Q24" s="22">
        <v>183</v>
      </c>
      <c r="R24" s="22">
        <v>203</v>
      </c>
      <c r="S24" s="22">
        <v>163</v>
      </c>
      <c r="T24" s="22">
        <v>215</v>
      </c>
      <c r="U24" s="22">
        <v>228</v>
      </c>
      <c r="V24" s="22">
        <v>195</v>
      </c>
      <c r="W24" s="22">
        <v>120</v>
      </c>
      <c r="X24" s="21">
        <v>3744</v>
      </c>
    </row>
    <row r="25" spans="1:24" x14ac:dyDescent="0.25">
      <c r="A25" s="20" t="s">
        <v>718</v>
      </c>
      <c r="B25" s="22">
        <v>98</v>
      </c>
      <c r="C25" s="22">
        <v>107</v>
      </c>
      <c r="D25" s="22">
        <v>93</v>
      </c>
      <c r="E25" s="22">
        <v>104</v>
      </c>
      <c r="F25" s="22">
        <v>104</v>
      </c>
      <c r="G25" s="22">
        <v>113</v>
      </c>
      <c r="H25" s="22">
        <v>110</v>
      </c>
      <c r="I25" s="22">
        <v>109</v>
      </c>
      <c r="J25" s="22">
        <v>108</v>
      </c>
      <c r="K25" s="22">
        <v>92</v>
      </c>
      <c r="L25" s="22">
        <v>111</v>
      </c>
      <c r="M25" s="22">
        <v>110</v>
      </c>
      <c r="N25" s="22">
        <v>97</v>
      </c>
      <c r="O25" s="22">
        <v>106</v>
      </c>
      <c r="P25" s="22">
        <v>108</v>
      </c>
      <c r="Q25" s="22">
        <v>91</v>
      </c>
      <c r="R25" s="22">
        <v>134</v>
      </c>
      <c r="S25" s="22">
        <v>119</v>
      </c>
      <c r="T25" s="22">
        <v>115</v>
      </c>
      <c r="U25" s="22">
        <v>131</v>
      </c>
      <c r="V25" s="22">
        <v>134</v>
      </c>
      <c r="W25" s="22">
        <v>68</v>
      </c>
      <c r="X25" s="21">
        <v>2362</v>
      </c>
    </row>
    <row r="26" spans="1:24" x14ac:dyDescent="0.25">
      <c r="A26" s="20" t="s">
        <v>719</v>
      </c>
      <c r="B26" s="22">
        <v>156</v>
      </c>
      <c r="C26" s="22">
        <v>149</v>
      </c>
      <c r="D26" s="22">
        <v>141</v>
      </c>
      <c r="E26" s="22">
        <v>153</v>
      </c>
      <c r="F26" s="22">
        <v>166</v>
      </c>
      <c r="G26" s="22">
        <v>153</v>
      </c>
      <c r="H26" s="22">
        <v>125</v>
      </c>
      <c r="I26" s="22">
        <v>156</v>
      </c>
      <c r="J26" s="22">
        <v>162</v>
      </c>
      <c r="K26" s="22">
        <v>172</v>
      </c>
      <c r="L26" s="22">
        <v>169</v>
      </c>
      <c r="M26" s="22">
        <v>144</v>
      </c>
      <c r="N26" s="22">
        <v>156</v>
      </c>
      <c r="O26" s="22">
        <v>205</v>
      </c>
      <c r="P26" s="22">
        <v>154</v>
      </c>
      <c r="Q26" s="22">
        <v>195</v>
      </c>
      <c r="R26" s="22">
        <v>172</v>
      </c>
      <c r="S26" s="22">
        <v>183</v>
      </c>
      <c r="T26" s="22">
        <v>195</v>
      </c>
      <c r="U26" s="22">
        <v>197</v>
      </c>
      <c r="V26" s="22">
        <v>186</v>
      </c>
      <c r="W26" s="22">
        <v>108</v>
      </c>
      <c r="X26" s="21">
        <v>3597</v>
      </c>
    </row>
    <row r="27" spans="1:24" x14ac:dyDescent="0.25">
      <c r="A27" s="20" t="s">
        <v>720</v>
      </c>
      <c r="B27" s="22">
        <v>117</v>
      </c>
      <c r="C27" s="22">
        <v>128</v>
      </c>
      <c r="D27" s="22">
        <v>133</v>
      </c>
      <c r="E27" s="22">
        <v>136</v>
      </c>
      <c r="F27" s="22">
        <v>140</v>
      </c>
      <c r="G27" s="22">
        <v>128</v>
      </c>
      <c r="H27" s="22">
        <v>131</v>
      </c>
      <c r="I27" s="22">
        <v>128</v>
      </c>
      <c r="J27" s="22">
        <v>112</v>
      </c>
      <c r="K27" s="22">
        <v>127</v>
      </c>
      <c r="L27" s="22">
        <v>113</v>
      </c>
      <c r="M27" s="22">
        <v>120</v>
      </c>
      <c r="N27" s="22">
        <v>128</v>
      </c>
      <c r="O27" s="22">
        <v>140</v>
      </c>
      <c r="P27" s="22">
        <v>138</v>
      </c>
      <c r="Q27" s="22">
        <v>153</v>
      </c>
      <c r="R27" s="22">
        <v>143</v>
      </c>
      <c r="S27" s="22">
        <v>130</v>
      </c>
      <c r="T27" s="22">
        <v>177</v>
      </c>
      <c r="U27" s="22">
        <v>148</v>
      </c>
      <c r="V27" s="22">
        <v>165</v>
      </c>
      <c r="W27" s="22">
        <v>102</v>
      </c>
      <c r="X27" s="21">
        <v>2937</v>
      </c>
    </row>
    <row r="28" spans="1:24" x14ac:dyDescent="0.25">
      <c r="A28" s="20" t="s">
        <v>721</v>
      </c>
      <c r="B28" s="22">
        <v>199</v>
      </c>
      <c r="C28" s="22">
        <v>213</v>
      </c>
      <c r="D28" s="22">
        <v>215</v>
      </c>
      <c r="E28" s="22">
        <v>198</v>
      </c>
      <c r="F28" s="22">
        <v>209</v>
      </c>
      <c r="G28" s="22">
        <v>205</v>
      </c>
      <c r="H28" s="22">
        <v>199</v>
      </c>
      <c r="I28" s="22">
        <v>204</v>
      </c>
      <c r="J28" s="22">
        <v>190</v>
      </c>
      <c r="K28" s="22">
        <v>211</v>
      </c>
      <c r="L28" s="22">
        <v>193</v>
      </c>
      <c r="M28" s="22">
        <v>204</v>
      </c>
      <c r="N28" s="22">
        <v>200</v>
      </c>
      <c r="O28" s="22">
        <v>195</v>
      </c>
      <c r="P28" s="22">
        <v>180</v>
      </c>
      <c r="Q28" s="22">
        <v>227</v>
      </c>
      <c r="R28" s="22">
        <v>201</v>
      </c>
      <c r="S28" s="22">
        <v>229</v>
      </c>
      <c r="T28" s="22">
        <v>224</v>
      </c>
      <c r="U28" s="22">
        <v>219</v>
      </c>
      <c r="V28" s="22">
        <v>240</v>
      </c>
      <c r="W28" s="22">
        <v>122</v>
      </c>
      <c r="X28" s="21">
        <v>4477</v>
      </c>
    </row>
    <row r="29" spans="1:24" x14ac:dyDescent="0.25">
      <c r="A29" s="20" t="s">
        <v>722</v>
      </c>
      <c r="B29" s="22">
        <v>242</v>
      </c>
      <c r="C29" s="22">
        <v>267</v>
      </c>
      <c r="D29" s="22">
        <v>278</v>
      </c>
      <c r="E29" s="22">
        <v>272</v>
      </c>
      <c r="F29" s="22">
        <v>303</v>
      </c>
      <c r="G29" s="22">
        <v>295</v>
      </c>
      <c r="H29" s="22">
        <v>299</v>
      </c>
      <c r="I29" s="22">
        <v>262</v>
      </c>
      <c r="J29" s="22">
        <v>291</v>
      </c>
      <c r="K29" s="22">
        <v>283</v>
      </c>
      <c r="L29" s="22">
        <v>296</v>
      </c>
      <c r="M29" s="22">
        <v>289</v>
      </c>
      <c r="N29" s="22">
        <v>247</v>
      </c>
      <c r="O29" s="22">
        <v>242</v>
      </c>
      <c r="P29" s="22">
        <v>285</v>
      </c>
      <c r="Q29" s="22">
        <v>282</v>
      </c>
      <c r="R29" s="22">
        <v>278</v>
      </c>
      <c r="S29" s="22">
        <v>311</v>
      </c>
      <c r="T29" s="22">
        <v>291</v>
      </c>
      <c r="U29" s="22">
        <v>354</v>
      </c>
      <c r="V29" s="22">
        <v>329</v>
      </c>
      <c r="W29" s="22">
        <v>198</v>
      </c>
      <c r="X29" s="21">
        <v>6194</v>
      </c>
    </row>
    <row r="30" spans="1:24" ht="30" x14ac:dyDescent="0.25">
      <c r="A30" s="20" t="s">
        <v>723</v>
      </c>
      <c r="B30" s="21">
        <v>2018</v>
      </c>
      <c r="C30" s="21">
        <v>1947</v>
      </c>
      <c r="D30" s="21">
        <v>2182</v>
      </c>
      <c r="E30" s="21">
        <v>2215</v>
      </c>
      <c r="F30" s="21">
        <v>2301</v>
      </c>
      <c r="G30" s="21">
        <v>2229</v>
      </c>
      <c r="H30" s="21">
        <v>2192</v>
      </c>
      <c r="I30" s="21">
        <v>2291</v>
      </c>
      <c r="J30" s="21">
        <v>2339</v>
      </c>
      <c r="K30" s="21">
        <v>2446</v>
      </c>
      <c r="L30" s="21">
        <v>2492</v>
      </c>
      <c r="M30" s="21">
        <v>2421</v>
      </c>
      <c r="N30" s="21">
        <v>2491</v>
      </c>
      <c r="O30" s="21">
        <v>2493</v>
      </c>
      <c r="P30" s="21">
        <v>2456</v>
      </c>
      <c r="Q30" s="21">
        <v>2437</v>
      </c>
      <c r="R30" s="21">
        <v>2599</v>
      </c>
      <c r="S30" s="21">
        <v>2737</v>
      </c>
      <c r="T30" s="21">
        <v>2779</v>
      </c>
      <c r="U30" s="21">
        <v>2863</v>
      </c>
      <c r="V30" s="21">
        <v>2853</v>
      </c>
      <c r="W30" s="21">
        <v>1573</v>
      </c>
      <c r="X30" s="21">
        <v>52354</v>
      </c>
    </row>
    <row r="31" spans="1:24" ht="30" x14ac:dyDescent="0.25">
      <c r="A31" s="20" t="s">
        <v>724</v>
      </c>
      <c r="B31" s="21">
        <v>1275</v>
      </c>
      <c r="C31" s="21">
        <v>1221</v>
      </c>
      <c r="D31" s="21">
        <v>1231</v>
      </c>
      <c r="E31" s="21">
        <v>1337</v>
      </c>
      <c r="F31" s="21">
        <v>1384</v>
      </c>
      <c r="G31" s="21">
        <v>1375</v>
      </c>
      <c r="H31" s="21">
        <v>1417</v>
      </c>
      <c r="I31" s="21">
        <v>1323</v>
      </c>
      <c r="J31" s="21">
        <v>1347</v>
      </c>
      <c r="K31" s="21">
        <v>1249</v>
      </c>
      <c r="L31" s="21">
        <v>1372</v>
      </c>
      <c r="M31" s="21">
        <v>1447</v>
      </c>
      <c r="N31" s="21">
        <v>1339</v>
      </c>
      <c r="O31" s="21">
        <v>1463</v>
      </c>
      <c r="P31" s="21">
        <v>1480</v>
      </c>
      <c r="Q31" s="21">
        <v>1425</v>
      </c>
      <c r="R31" s="21">
        <v>1422</v>
      </c>
      <c r="S31" s="21">
        <v>1574</v>
      </c>
      <c r="T31" s="21">
        <v>1699</v>
      </c>
      <c r="U31" s="21">
        <v>1595</v>
      </c>
      <c r="V31" s="21">
        <v>1667</v>
      </c>
      <c r="W31" s="22">
        <v>934</v>
      </c>
      <c r="X31" s="21">
        <v>30576</v>
      </c>
    </row>
    <row r="32" spans="1:24" ht="30" x14ac:dyDescent="0.25">
      <c r="A32" s="20" t="s">
        <v>725</v>
      </c>
      <c r="B32" s="21">
        <v>8296</v>
      </c>
      <c r="C32" s="21">
        <v>8651</v>
      </c>
      <c r="D32" s="21">
        <v>8758</v>
      </c>
      <c r="E32" s="21">
        <v>8760</v>
      </c>
      <c r="F32" s="21">
        <v>8725</v>
      </c>
      <c r="G32" s="21">
        <v>8843</v>
      </c>
      <c r="H32" s="21">
        <v>8944</v>
      </c>
      <c r="I32" s="21">
        <v>9142</v>
      </c>
      <c r="J32" s="21">
        <v>8836</v>
      </c>
      <c r="K32" s="21">
        <v>9179</v>
      </c>
      <c r="L32" s="21">
        <v>9197</v>
      </c>
      <c r="M32" s="21">
        <v>9040</v>
      </c>
      <c r="N32" s="21">
        <v>9056</v>
      </c>
      <c r="O32" s="21">
        <v>9436</v>
      </c>
      <c r="P32" s="21">
        <v>9740</v>
      </c>
      <c r="Q32" s="21">
        <v>9950</v>
      </c>
      <c r="R32" s="21">
        <v>10319</v>
      </c>
      <c r="S32" s="21">
        <v>10639</v>
      </c>
      <c r="T32" s="21">
        <v>10610</v>
      </c>
      <c r="U32" s="21">
        <v>10975</v>
      </c>
      <c r="V32" s="21">
        <v>10994</v>
      </c>
      <c r="W32" s="21">
        <v>6409</v>
      </c>
      <c r="X32" s="21">
        <v>204499</v>
      </c>
    </row>
    <row r="33" spans="1:24" x14ac:dyDescent="0.25">
      <c r="A33" s="20" t="s">
        <v>726</v>
      </c>
      <c r="B33" s="22">
        <v>213</v>
      </c>
      <c r="C33" s="22">
        <v>219</v>
      </c>
      <c r="D33" s="22">
        <v>215</v>
      </c>
      <c r="E33" s="22">
        <v>226</v>
      </c>
      <c r="F33" s="22">
        <v>221</v>
      </c>
      <c r="G33" s="22">
        <v>205</v>
      </c>
      <c r="H33" s="22">
        <v>215</v>
      </c>
      <c r="I33" s="22">
        <v>248</v>
      </c>
      <c r="J33" s="22">
        <v>222</v>
      </c>
      <c r="K33" s="22">
        <v>257</v>
      </c>
      <c r="L33" s="22">
        <v>221</v>
      </c>
      <c r="M33" s="22">
        <v>263</v>
      </c>
      <c r="N33" s="22">
        <v>232</v>
      </c>
      <c r="O33" s="22">
        <v>249</v>
      </c>
      <c r="P33" s="22">
        <v>250</v>
      </c>
      <c r="Q33" s="22">
        <v>248</v>
      </c>
      <c r="R33" s="22">
        <v>273</v>
      </c>
      <c r="S33" s="22">
        <v>258</v>
      </c>
      <c r="T33" s="22">
        <v>242</v>
      </c>
      <c r="U33" s="22">
        <v>293</v>
      </c>
      <c r="V33" s="22">
        <v>313</v>
      </c>
      <c r="W33" s="22">
        <v>141</v>
      </c>
      <c r="X33" s="21">
        <v>5224</v>
      </c>
    </row>
    <row r="34" spans="1:24" ht="30" x14ac:dyDescent="0.25">
      <c r="A34" s="20" t="s">
        <v>727</v>
      </c>
      <c r="B34" s="21">
        <v>1426</v>
      </c>
      <c r="C34" s="21">
        <v>1467</v>
      </c>
      <c r="D34" s="21">
        <v>1599</v>
      </c>
      <c r="E34" s="21">
        <v>1575</v>
      </c>
      <c r="F34" s="21">
        <v>1647</v>
      </c>
      <c r="G34" s="21">
        <v>1626</v>
      </c>
      <c r="H34" s="21">
        <v>1616</v>
      </c>
      <c r="I34" s="21">
        <v>1666</v>
      </c>
      <c r="J34" s="21">
        <v>1648</v>
      </c>
      <c r="K34" s="21">
        <v>1734</v>
      </c>
      <c r="L34" s="21">
        <v>1719</v>
      </c>
      <c r="M34" s="21">
        <v>1709</v>
      </c>
      <c r="N34" s="21">
        <v>1751</v>
      </c>
      <c r="O34" s="21">
        <v>1752</v>
      </c>
      <c r="P34" s="21">
        <v>1802</v>
      </c>
      <c r="Q34" s="21">
        <v>2033</v>
      </c>
      <c r="R34" s="21">
        <v>1966</v>
      </c>
      <c r="S34" s="21">
        <v>2071</v>
      </c>
      <c r="T34" s="21">
        <v>1983</v>
      </c>
      <c r="U34" s="21">
        <v>2116</v>
      </c>
      <c r="V34" s="21">
        <v>2199</v>
      </c>
      <c r="W34" s="21">
        <v>1221</v>
      </c>
      <c r="X34" s="21">
        <v>38326</v>
      </c>
    </row>
    <row r="35" spans="1:24" x14ac:dyDescent="0.25">
      <c r="A35" s="20" t="s">
        <v>728</v>
      </c>
      <c r="B35" s="22">
        <v>507</v>
      </c>
      <c r="C35" s="22">
        <v>524</v>
      </c>
      <c r="D35" s="22">
        <v>540</v>
      </c>
      <c r="E35" s="22">
        <v>499</v>
      </c>
      <c r="F35" s="22">
        <v>526</v>
      </c>
      <c r="G35" s="22">
        <v>505</v>
      </c>
      <c r="H35" s="22">
        <v>504</v>
      </c>
      <c r="I35" s="22">
        <v>524</v>
      </c>
      <c r="J35" s="22">
        <v>535</v>
      </c>
      <c r="K35" s="22">
        <v>530</v>
      </c>
      <c r="L35" s="22">
        <v>543</v>
      </c>
      <c r="M35" s="22">
        <v>532</v>
      </c>
      <c r="N35" s="22">
        <v>577</v>
      </c>
      <c r="O35" s="22">
        <v>505</v>
      </c>
      <c r="P35" s="22">
        <v>562</v>
      </c>
      <c r="Q35" s="22">
        <v>592</v>
      </c>
      <c r="R35" s="22">
        <v>629</v>
      </c>
      <c r="S35" s="22">
        <v>610</v>
      </c>
      <c r="T35" s="22">
        <v>641</v>
      </c>
      <c r="U35" s="22">
        <v>667</v>
      </c>
      <c r="V35" s="22">
        <v>638</v>
      </c>
      <c r="W35" s="22">
        <v>359</v>
      </c>
      <c r="X35" s="21">
        <v>12049</v>
      </c>
    </row>
    <row r="36" spans="1:24" ht="30" x14ac:dyDescent="0.25">
      <c r="A36" s="20" t="s">
        <v>729</v>
      </c>
      <c r="B36" s="22">
        <v>145</v>
      </c>
      <c r="C36" s="22">
        <v>165</v>
      </c>
      <c r="D36" s="22">
        <v>152</v>
      </c>
      <c r="E36" s="22">
        <v>135</v>
      </c>
      <c r="F36" s="22">
        <v>176</v>
      </c>
      <c r="G36" s="22">
        <v>141</v>
      </c>
      <c r="H36" s="22">
        <v>135</v>
      </c>
      <c r="I36" s="22">
        <v>162</v>
      </c>
      <c r="J36" s="22">
        <v>145</v>
      </c>
      <c r="K36" s="22">
        <v>153</v>
      </c>
      <c r="L36" s="22">
        <v>132</v>
      </c>
      <c r="M36" s="22">
        <v>160</v>
      </c>
      <c r="N36" s="22">
        <v>173</v>
      </c>
      <c r="O36" s="22">
        <v>139</v>
      </c>
      <c r="P36" s="22">
        <v>147</v>
      </c>
      <c r="Q36" s="22">
        <v>153</v>
      </c>
      <c r="R36" s="22">
        <v>156</v>
      </c>
      <c r="S36" s="22">
        <v>191</v>
      </c>
      <c r="T36" s="22">
        <v>175</v>
      </c>
      <c r="U36" s="22">
        <v>159</v>
      </c>
      <c r="V36" s="22">
        <v>167</v>
      </c>
      <c r="W36" s="22">
        <v>128</v>
      </c>
      <c r="X36" s="21">
        <v>3389</v>
      </c>
    </row>
    <row r="37" spans="1:24" ht="30" x14ac:dyDescent="0.25">
      <c r="A37" s="20" t="s">
        <v>730</v>
      </c>
      <c r="B37" s="22">
        <v>53</v>
      </c>
      <c r="C37" s="22">
        <v>66</v>
      </c>
      <c r="D37" s="22">
        <v>73</v>
      </c>
      <c r="E37" s="22">
        <v>74</v>
      </c>
      <c r="F37" s="22">
        <v>59</v>
      </c>
      <c r="G37" s="22">
        <v>84</v>
      </c>
      <c r="H37" s="22">
        <v>65</v>
      </c>
      <c r="I37" s="22">
        <v>55</v>
      </c>
      <c r="J37" s="22">
        <v>58</v>
      </c>
      <c r="K37" s="22">
        <v>76</v>
      </c>
      <c r="L37" s="22">
        <v>72</v>
      </c>
      <c r="M37" s="22">
        <v>68</v>
      </c>
      <c r="N37" s="22">
        <v>78</v>
      </c>
      <c r="O37" s="22">
        <v>72</v>
      </c>
      <c r="P37" s="22">
        <v>75</v>
      </c>
      <c r="Q37" s="22">
        <v>58</v>
      </c>
      <c r="R37" s="22">
        <v>68</v>
      </c>
      <c r="S37" s="22">
        <v>75</v>
      </c>
      <c r="T37" s="22">
        <v>96</v>
      </c>
      <c r="U37" s="22">
        <v>85</v>
      </c>
      <c r="V37" s="22">
        <v>81</v>
      </c>
      <c r="W37" s="22">
        <v>37</v>
      </c>
      <c r="X37" s="21">
        <v>1528</v>
      </c>
    </row>
    <row r="38" spans="1:24" x14ac:dyDescent="0.25">
      <c r="A38" s="20" t="s">
        <v>731</v>
      </c>
      <c r="B38" s="21">
        <v>2663</v>
      </c>
      <c r="C38" s="21">
        <v>2815</v>
      </c>
      <c r="D38" s="21">
        <v>3029</v>
      </c>
      <c r="E38" s="21">
        <v>3054</v>
      </c>
      <c r="F38" s="21">
        <v>3083</v>
      </c>
      <c r="G38" s="21">
        <v>3026</v>
      </c>
      <c r="H38" s="21">
        <v>3252</v>
      </c>
      <c r="I38" s="21">
        <v>3240</v>
      </c>
      <c r="J38" s="21">
        <v>3122</v>
      </c>
      <c r="K38" s="21">
        <v>3305</v>
      </c>
      <c r="L38" s="21">
        <v>3400</v>
      </c>
      <c r="M38" s="21">
        <v>3423</v>
      </c>
      <c r="N38" s="21">
        <v>3337</v>
      </c>
      <c r="O38" s="21">
        <v>3326</v>
      </c>
      <c r="P38" s="21">
        <v>3565</v>
      </c>
      <c r="Q38" s="21">
        <v>3722</v>
      </c>
      <c r="R38" s="21">
        <v>3985</v>
      </c>
      <c r="S38" s="21">
        <v>4106</v>
      </c>
      <c r="T38" s="21">
        <v>4367</v>
      </c>
      <c r="U38" s="21">
        <v>4377</v>
      </c>
      <c r="V38" s="21">
        <v>4579</v>
      </c>
      <c r="W38" s="21">
        <v>2506</v>
      </c>
      <c r="X38" s="21">
        <v>75282</v>
      </c>
    </row>
    <row r="39" spans="1:24" x14ac:dyDescent="0.25">
      <c r="A39" s="20" t="s">
        <v>732</v>
      </c>
      <c r="B39" s="21">
        <v>5017</v>
      </c>
      <c r="C39" s="21">
        <v>5012</v>
      </c>
      <c r="D39" s="21">
        <v>5295</v>
      </c>
      <c r="E39" s="21">
        <v>5454</v>
      </c>
      <c r="F39" s="21">
        <v>5361</v>
      </c>
      <c r="G39" s="21">
        <v>5512</v>
      </c>
      <c r="H39" s="21">
        <v>5736</v>
      </c>
      <c r="I39" s="21">
        <v>5954</v>
      </c>
      <c r="J39" s="21">
        <v>5813</v>
      </c>
      <c r="K39" s="21">
        <v>5675</v>
      </c>
      <c r="L39" s="21">
        <v>5734</v>
      </c>
      <c r="M39" s="21">
        <v>5965</v>
      </c>
      <c r="N39" s="21">
        <v>6012</v>
      </c>
      <c r="O39" s="21">
        <v>5946</v>
      </c>
      <c r="P39" s="21">
        <v>6216</v>
      </c>
      <c r="Q39" s="21">
        <v>6489</v>
      </c>
      <c r="R39" s="21">
        <v>6832</v>
      </c>
      <c r="S39" s="21">
        <v>6943</v>
      </c>
      <c r="T39" s="21">
        <v>7505</v>
      </c>
      <c r="U39" s="21">
        <v>7355</v>
      </c>
      <c r="V39" s="21">
        <v>7535</v>
      </c>
      <c r="W39" s="21">
        <v>4377</v>
      </c>
      <c r="X39" s="21">
        <v>131738</v>
      </c>
    </row>
    <row r="40" spans="1:24" x14ac:dyDescent="0.25">
      <c r="A40" s="20" t="s">
        <v>733</v>
      </c>
      <c r="B40" s="21">
        <v>1489</v>
      </c>
      <c r="C40" s="21">
        <v>1554</v>
      </c>
      <c r="D40" s="21">
        <v>1485</v>
      </c>
      <c r="E40" s="21">
        <v>1618</v>
      </c>
      <c r="F40" s="21">
        <v>1559</v>
      </c>
      <c r="G40" s="21">
        <v>1434</v>
      </c>
      <c r="H40" s="21">
        <v>1535</v>
      </c>
      <c r="I40" s="21">
        <v>1485</v>
      </c>
      <c r="J40" s="21">
        <v>1511</v>
      </c>
      <c r="K40" s="21">
        <v>1573</v>
      </c>
      <c r="L40" s="21">
        <v>1578</v>
      </c>
      <c r="M40" s="21">
        <v>1651</v>
      </c>
      <c r="N40" s="21">
        <v>1619</v>
      </c>
      <c r="O40" s="21">
        <v>1797</v>
      </c>
      <c r="P40" s="21">
        <v>1781</v>
      </c>
      <c r="Q40" s="21">
        <v>1750</v>
      </c>
      <c r="R40" s="21">
        <v>1760</v>
      </c>
      <c r="S40" s="21">
        <v>1801</v>
      </c>
      <c r="T40" s="21">
        <v>2010</v>
      </c>
      <c r="U40" s="21">
        <v>1938</v>
      </c>
      <c r="V40" s="21">
        <v>2045</v>
      </c>
      <c r="W40" s="21">
        <v>1156</v>
      </c>
      <c r="X40" s="21">
        <v>36129</v>
      </c>
    </row>
    <row r="41" spans="1:24" x14ac:dyDescent="0.25">
      <c r="A41" s="20" t="s">
        <v>734</v>
      </c>
      <c r="B41" s="22">
        <v>427</v>
      </c>
      <c r="C41" s="22">
        <v>433</v>
      </c>
      <c r="D41" s="22">
        <v>462</v>
      </c>
      <c r="E41" s="22">
        <v>414</v>
      </c>
      <c r="F41" s="22">
        <v>450</v>
      </c>
      <c r="G41" s="22">
        <v>470</v>
      </c>
      <c r="H41" s="22">
        <v>473</v>
      </c>
      <c r="I41" s="22">
        <v>458</v>
      </c>
      <c r="J41" s="22">
        <v>457</v>
      </c>
      <c r="K41" s="22">
        <v>486</v>
      </c>
      <c r="L41" s="22">
        <v>477</v>
      </c>
      <c r="M41" s="22">
        <v>513</v>
      </c>
      <c r="N41" s="22">
        <v>522</v>
      </c>
      <c r="O41" s="22">
        <v>498</v>
      </c>
      <c r="P41" s="22">
        <v>495</v>
      </c>
      <c r="Q41" s="22">
        <v>532</v>
      </c>
      <c r="R41" s="22">
        <v>554</v>
      </c>
      <c r="S41" s="22">
        <v>562</v>
      </c>
      <c r="T41" s="22">
        <v>561</v>
      </c>
      <c r="U41" s="22">
        <v>549</v>
      </c>
      <c r="V41" s="22">
        <v>553</v>
      </c>
      <c r="W41" s="22">
        <v>327</v>
      </c>
      <c r="X41" s="21">
        <v>10673</v>
      </c>
    </row>
    <row r="42" spans="1:24" x14ac:dyDescent="0.25">
      <c r="A42" s="20" t="s">
        <v>735</v>
      </c>
      <c r="B42" s="22">
        <v>61</v>
      </c>
      <c r="C42" s="22">
        <v>66</v>
      </c>
      <c r="D42" s="22">
        <v>52</v>
      </c>
      <c r="E42" s="22">
        <v>61</v>
      </c>
      <c r="F42" s="22">
        <v>47</v>
      </c>
      <c r="G42" s="22">
        <v>64</v>
      </c>
      <c r="H42" s="22">
        <v>66</v>
      </c>
      <c r="I42" s="22">
        <v>57</v>
      </c>
      <c r="J42" s="22">
        <v>51</v>
      </c>
      <c r="K42" s="22">
        <v>52</v>
      </c>
      <c r="L42" s="22">
        <v>72</v>
      </c>
      <c r="M42" s="22">
        <v>71</v>
      </c>
      <c r="N42" s="22">
        <v>71</v>
      </c>
      <c r="O42" s="22">
        <v>60</v>
      </c>
      <c r="P42" s="22">
        <v>51</v>
      </c>
      <c r="Q42" s="22">
        <v>79</v>
      </c>
      <c r="R42" s="22">
        <v>57</v>
      </c>
      <c r="S42" s="22">
        <v>59</v>
      </c>
      <c r="T42" s="22">
        <v>73</v>
      </c>
      <c r="U42" s="22">
        <v>93</v>
      </c>
      <c r="V42" s="22">
        <v>70</v>
      </c>
      <c r="W42" s="22">
        <v>46</v>
      </c>
      <c r="X42" s="21">
        <v>1379</v>
      </c>
    </row>
    <row r="43" spans="1:24" x14ac:dyDescent="0.25">
      <c r="A43" s="20" t="s">
        <v>736</v>
      </c>
      <c r="B43" s="22">
        <v>204</v>
      </c>
      <c r="C43" s="22">
        <v>202</v>
      </c>
      <c r="D43" s="22">
        <v>196</v>
      </c>
      <c r="E43" s="22">
        <v>207</v>
      </c>
      <c r="F43" s="22">
        <v>204</v>
      </c>
      <c r="G43" s="22">
        <v>220</v>
      </c>
      <c r="H43" s="22">
        <v>221</v>
      </c>
      <c r="I43" s="22">
        <v>218</v>
      </c>
      <c r="J43" s="22">
        <v>217</v>
      </c>
      <c r="K43" s="22">
        <v>226</v>
      </c>
      <c r="L43" s="22">
        <v>206</v>
      </c>
      <c r="M43" s="22">
        <v>201</v>
      </c>
      <c r="N43" s="22">
        <v>214</v>
      </c>
      <c r="O43" s="22">
        <v>219</v>
      </c>
      <c r="P43" s="22">
        <v>229</v>
      </c>
      <c r="Q43" s="22">
        <v>242</v>
      </c>
      <c r="R43" s="22">
        <v>234</v>
      </c>
      <c r="S43" s="22">
        <v>230</v>
      </c>
      <c r="T43" s="22">
        <v>198</v>
      </c>
      <c r="U43" s="22">
        <v>245</v>
      </c>
      <c r="V43" s="22">
        <v>247</v>
      </c>
      <c r="W43" s="22">
        <v>143</v>
      </c>
      <c r="X43" s="21">
        <v>4723</v>
      </c>
    </row>
    <row r="44" spans="1:24" x14ac:dyDescent="0.25">
      <c r="A44" s="20" t="s">
        <v>737</v>
      </c>
      <c r="B44" s="21">
        <v>3284</v>
      </c>
      <c r="C44" s="21">
        <v>3355</v>
      </c>
      <c r="D44" s="21">
        <v>3322</v>
      </c>
      <c r="E44" s="21">
        <v>3329</v>
      </c>
      <c r="F44" s="21">
        <v>3367</v>
      </c>
      <c r="G44" s="21">
        <v>3265</v>
      </c>
      <c r="H44" s="21">
        <v>3335</v>
      </c>
      <c r="I44" s="21">
        <v>3316</v>
      </c>
      <c r="J44" s="21">
        <v>3425</v>
      </c>
      <c r="K44" s="21">
        <v>3375</v>
      </c>
      <c r="L44" s="21">
        <v>3229</v>
      </c>
      <c r="M44" s="21">
        <v>3361</v>
      </c>
      <c r="N44" s="21">
        <v>3452</v>
      </c>
      <c r="O44" s="21">
        <v>3368</v>
      </c>
      <c r="P44" s="21">
        <v>3498</v>
      </c>
      <c r="Q44" s="21">
        <v>3668</v>
      </c>
      <c r="R44" s="21">
        <v>3848</v>
      </c>
      <c r="S44" s="21">
        <v>4047</v>
      </c>
      <c r="T44" s="21">
        <v>4037</v>
      </c>
      <c r="U44" s="21">
        <v>4180</v>
      </c>
      <c r="V44" s="21">
        <v>4364</v>
      </c>
      <c r="W44" s="21">
        <v>2469</v>
      </c>
      <c r="X44" s="21">
        <v>76894</v>
      </c>
    </row>
    <row r="45" spans="1:24" x14ac:dyDescent="0.25">
      <c r="A45" s="20" t="s">
        <v>738</v>
      </c>
      <c r="B45" s="21">
        <v>3273</v>
      </c>
      <c r="C45" s="21">
        <v>3365</v>
      </c>
      <c r="D45" s="21">
        <v>3544</v>
      </c>
      <c r="E45" s="21">
        <v>3697</v>
      </c>
      <c r="F45" s="21">
        <v>3687</v>
      </c>
      <c r="G45" s="21">
        <v>3832</v>
      </c>
      <c r="H45" s="21">
        <v>3897</v>
      </c>
      <c r="I45" s="21">
        <v>3990</v>
      </c>
      <c r="J45" s="21">
        <v>3923</v>
      </c>
      <c r="K45" s="21">
        <v>4147</v>
      </c>
      <c r="L45" s="21">
        <v>4077</v>
      </c>
      <c r="M45" s="21">
        <v>4292</v>
      </c>
      <c r="N45" s="21">
        <v>4423</v>
      </c>
      <c r="O45" s="21">
        <v>4427</v>
      </c>
      <c r="P45" s="21">
        <v>4716</v>
      </c>
      <c r="Q45" s="21">
        <v>4621</v>
      </c>
      <c r="R45" s="21">
        <v>4801</v>
      </c>
      <c r="S45" s="21">
        <v>5095</v>
      </c>
      <c r="T45" s="21">
        <v>5112</v>
      </c>
      <c r="U45" s="21">
        <v>5300</v>
      </c>
      <c r="V45" s="21">
        <v>5350</v>
      </c>
      <c r="W45" s="21">
        <v>2967</v>
      </c>
      <c r="X45" s="21">
        <v>92536</v>
      </c>
    </row>
    <row r="46" spans="1:24" x14ac:dyDescent="0.25">
      <c r="A46" s="20" t="s">
        <v>739</v>
      </c>
      <c r="B46" s="21">
        <v>1531</v>
      </c>
      <c r="C46" s="21">
        <v>1560</v>
      </c>
      <c r="D46" s="21">
        <v>1587</v>
      </c>
      <c r="E46" s="21">
        <v>1594</v>
      </c>
      <c r="F46" s="21">
        <v>1742</v>
      </c>
      <c r="G46" s="21">
        <v>1718</v>
      </c>
      <c r="H46" s="21">
        <v>1656</v>
      </c>
      <c r="I46" s="21">
        <v>1644</v>
      </c>
      <c r="J46" s="21">
        <v>1672</v>
      </c>
      <c r="K46" s="21">
        <v>1695</v>
      </c>
      <c r="L46" s="21">
        <v>1699</v>
      </c>
      <c r="M46" s="21">
        <v>1673</v>
      </c>
      <c r="N46" s="21">
        <v>1674</v>
      </c>
      <c r="O46" s="21">
        <v>1703</v>
      </c>
      <c r="P46" s="21">
        <v>1877</v>
      </c>
      <c r="Q46" s="21">
        <v>1851</v>
      </c>
      <c r="R46" s="21">
        <v>1869</v>
      </c>
      <c r="S46" s="21">
        <v>1988</v>
      </c>
      <c r="T46" s="21">
        <v>1992</v>
      </c>
      <c r="U46" s="21">
        <v>1942</v>
      </c>
      <c r="V46" s="21">
        <v>1964</v>
      </c>
      <c r="W46" s="21">
        <v>1161</v>
      </c>
      <c r="X46" s="21">
        <v>37792</v>
      </c>
    </row>
    <row r="47" spans="1:24" x14ac:dyDescent="0.25">
      <c r="A47" s="20" t="s">
        <v>740</v>
      </c>
      <c r="B47" s="22">
        <v>714</v>
      </c>
      <c r="C47" s="22">
        <v>660</v>
      </c>
      <c r="D47" s="22">
        <v>723</v>
      </c>
      <c r="E47" s="22">
        <v>733</v>
      </c>
      <c r="F47" s="22">
        <v>723</v>
      </c>
      <c r="G47" s="22">
        <v>699</v>
      </c>
      <c r="H47" s="22">
        <v>723</v>
      </c>
      <c r="I47" s="22">
        <v>695</v>
      </c>
      <c r="J47" s="22">
        <v>658</v>
      </c>
      <c r="K47" s="22">
        <v>647</v>
      </c>
      <c r="L47" s="22">
        <v>624</v>
      </c>
      <c r="M47" s="22">
        <v>676</v>
      </c>
      <c r="N47" s="22">
        <v>628</v>
      </c>
      <c r="O47" s="22">
        <v>622</v>
      </c>
      <c r="P47" s="22">
        <v>664</v>
      </c>
      <c r="Q47" s="22">
        <v>691</v>
      </c>
      <c r="R47" s="22">
        <v>781</v>
      </c>
      <c r="S47" s="22">
        <v>744</v>
      </c>
      <c r="T47" s="22">
        <v>753</v>
      </c>
      <c r="U47" s="22">
        <v>707</v>
      </c>
      <c r="V47" s="22">
        <v>660</v>
      </c>
      <c r="W47" s="22">
        <v>394</v>
      </c>
      <c r="X47" s="21">
        <v>14919</v>
      </c>
    </row>
    <row r="48" spans="1:24" x14ac:dyDescent="0.25">
      <c r="A48" s="20" t="s">
        <v>741</v>
      </c>
      <c r="B48" s="22">
        <v>517</v>
      </c>
      <c r="C48" s="22">
        <v>521</v>
      </c>
      <c r="D48" s="22">
        <v>537</v>
      </c>
      <c r="E48" s="22">
        <v>531</v>
      </c>
      <c r="F48" s="22">
        <v>571</v>
      </c>
      <c r="G48" s="22">
        <v>604</v>
      </c>
      <c r="H48" s="22">
        <v>617</v>
      </c>
      <c r="I48" s="22">
        <v>596</v>
      </c>
      <c r="J48" s="22">
        <v>566</v>
      </c>
      <c r="K48" s="22">
        <v>603</v>
      </c>
      <c r="L48" s="22">
        <v>682</v>
      </c>
      <c r="M48" s="22">
        <v>652</v>
      </c>
      <c r="N48" s="22">
        <v>694</v>
      </c>
      <c r="O48" s="22">
        <v>654</v>
      </c>
      <c r="P48" s="22">
        <v>753</v>
      </c>
      <c r="Q48" s="22">
        <v>756</v>
      </c>
      <c r="R48" s="22">
        <v>777</v>
      </c>
      <c r="S48" s="22">
        <v>839</v>
      </c>
      <c r="T48" s="22">
        <v>937</v>
      </c>
      <c r="U48" s="22">
        <v>948</v>
      </c>
      <c r="V48" s="22">
        <v>935</v>
      </c>
      <c r="W48" s="22">
        <v>553</v>
      </c>
      <c r="X48" s="21">
        <v>14843</v>
      </c>
    </row>
    <row r="49" spans="1:24" x14ac:dyDescent="0.25">
      <c r="A49" s="20" t="s">
        <v>742</v>
      </c>
      <c r="B49" s="21">
        <v>1228</v>
      </c>
      <c r="C49" s="21">
        <v>1327</v>
      </c>
      <c r="D49" s="21">
        <v>1399</v>
      </c>
      <c r="E49" s="21">
        <v>1361</v>
      </c>
      <c r="F49" s="21">
        <v>1475</v>
      </c>
      <c r="G49" s="21">
        <v>1406</v>
      </c>
      <c r="H49" s="21">
        <v>1439</v>
      </c>
      <c r="I49" s="21">
        <v>1423</v>
      </c>
      <c r="J49" s="21">
        <v>1427</v>
      </c>
      <c r="K49" s="21">
        <v>1471</v>
      </c>
      <c r="L49" s="21">
        <v>1520</v>
      </c>
      <c r="M49" s="21">
        <v>1478</v>
      </c>
      <c r="N49" s="21">
        <v>1531</v>
      </c>
      <c r="O49" s="21">
        <v>1545</v>
      </c>
      <c r="P49" s="21">
        <v>1583</v>
      </c>
      <c r="Q49" s="21">
        <v>1679</v>
      </c>
      <c r="R49" s="21">
        <v>1839</v>
      </c>
      <c r="S49" s="21">
        <v>1738</v>
      </c>
      <c r="T49" s="21">
        <v>1862</v>
      </c>
      <c r="U49" s="21">
        <v>1920</v>
      </c>
      <c r="V49" s="21">
        <v>1882</v>
      </c>
      <c r="W49" s="21">
        <v>1003</v>
      </c>
      <c r="X49" s="21">
        <v>33536</v>
      </c>
    </row>
    <row r="50" spans="1:24" ht="30" x14ac:dyDescent="0.25">
      <c r="A50" s="20" t="s">
        <v>743</v>
      </c>
      <c r="B50" s="22">
        <v>362</v>
      </c>
      <c r="C50" s="22">
        <v>379</v>
      </c>
      <c r="D50" s="22">
        <v>334</v>
      </c>
      <c r="E50" s="22">
        <v>414</v>
      </c>
      <c r="F50" s="22">
        <v>375</v>
      </c>
      <c r="G50" s="22">
        <v>422</v>
      </c>
      <c r="H50" s="22">
        <v>426</v>
      </c>
      <c r="I50" s="22">
        <v>447</v>
      </c>
      <c r="J50" s="22">
        <v>402</v>
      </c>
      <c r="K50" s="22">
        <v>404</v>
      </c>
      <c r="L50" s="22">
        <v>377</v>
      </c>
      <c r="M50" s="22">
        <v>426</v>
      </c>
      <c r="N50" s="22">
        <v>376</v>
      </c>
      <c r="O50" s="22">
        <v>405</v>
      </c>
      <c r="P50" s="22">
        <v>415</v>
      </c>
      <c r="Q50" s="22">
        <v>422</v>
      </c>
      <c r="R50" s="22">
        <v>422</v>
      </c>
      <c r="S50" s="22">
        <v>469</v>
      </c>
      <c r="T50" s="22">
        <v>496</v>
      </c>
      <c r="U50" s="22">
        <v>472</v>
      </c>
      <c r="V50" s="22">
        <v>481</v>
      </c>
      <c r="W50" s="22">
        <v>278</v>
      </c>
      <c r="X50" s="21">
        <v>9004</v>
      </c>
    </row>
    <row r="51" spans="1:24" x14ac:dyDescent="0.25">
      <c r="A51" s="20" t="s">
        <v>744</v>
      </c>
      <c r="B51" s="21">
        <v>6107</v>
      </c>
      <c r="C51" s="21">
        <v>6262</v>
      </c>
      <c r="D51" s="21">
        <v>6384</v>
      </c>
      <c r="E51" s="21">
        <v>6469</v>
      </c>
      <c r="F51" s="21">
        <v>6556</v>
      </c>
      <c r="G51" s="21">
        <v>6458</v>
      </c>
      <c r="H51" s="21">
        <v>6576</v>
      </c>
      <c r="I51" s="21">
        <v>6614</v>
      </c>
      <c r="J51" s="21">
        <v>6526</v>
      </c>
      <c r="K51" s="21">
        <v>6696</v>
      </c>
      <c r="L51" s="21">
        <v>6501</v>
      </c>
      <c r="M51" s="21">
        <v>6755</v>
      </c>
      <c r="N51" s="21">
        <v>6716</v>
      </c>
      <c r="O51" s="21">
        <v>7020</v>
      </c>
      <c r="P51" s="21">
        <v>7143</v>
      </c>
      <c r="Q51" s="21">
        <v>7214</v>
      </c>
      <c r="R51" s="21">
        <v>7696</v>
      </c>
      <c r="S51" s="21">
        <v>7958</v>
      </c>
      <c r="T51" s="21">
        <v>8196</v>
      </c>
      <c r="U51" s="21">
        <v>8599</v>
      </c>
      <c r="V51" s="21">
        <v>8420</v>
      </c>
      <c r="W51" s="21">
        <v>4695</v>
      </c>
      <c r="X51" s="21">
        <v>151561</v>
      </c>
    </row>
    <row r="52" spans="1:24" x14ac:dyDescent="0.25">
      <c r="A52" s="20" t="s">
        <v>745</v>
      </c>
      <c r="B52" s="21">
        <v>1287</v>
      </c>
      <c r="C52" s="21">
        <v>1250</v>
      </c>
      <c r="D52" s="21">
        <v>1361</v>
      </c>
      <c r="E52" s="21">
        <v>1387</v>
      </c>
      <c r="F52" s="21">
        <v>1493</v>
      </c>
      <c r="G52" s="21">
        <v>1481</v>
      </c>
      <c r="H52" s="21">
        <v>1497</v>
      </c>
      <c r="I52" s="21">
        <v>1596</v>
      </c>
      <c r="J52" s="21">
        <v>1580</v>
      </c>
      <c r="K52" s="21">
        <v>1553</v>
      </c>
      <c r="L52" s="21">
        <v>1569</v>
      </c>
      <c r="M52" s="21">
        <v>1669</v>
      </c>
      <c r="N52" s="21">
        <v>1686</v>
      </c>
      <c r="O52" s="21">
        <v>1791</v>
      </c>
      <c r="P52" s="21">
        <v>1943</v>
      </c>
      <c r="Q52" s="21">
        <v>1958</v>
      </c>
      <c r="R52" s="21">
        <v>2078</v>
      </c>
      <c r="S52" s="21">
        <v>2166</v>
      </c>
      <c r="T52" s="21">
        <v>2406</v>
      </c>
      <c r="U52" s="21">
        <v>2459</v>
      </c>
      <c r="V52" s="21">
        <v>2531</v>
      </c>
      <c r="W52" s="21">
        <v>1454</v>
      </c>
      <c r="X52" s="21">
        <v>38195</v>
      </c>
    </row>
    <row r="53" spans="1:24" ht="30" x14ac:dyDescent="0.25">
      <c r="A53" s="20" t="s">
        <v>746</v>
      </c>
      <c r="B53" s="21">
        <v>13059</v>
      </c>
      <c r="C53" s="21">
        <v>12795</v>
      </c>
      <c r="D53" s="21">
        <v>13374</v>
      </c>
      <c r="E53" s="21">
        <v>13608</v>
      </c>
      <c r="F53" s="21">
        <v>13593</v>
      </c>
      <c r="G53" s="21">
        <v>13470</v>
      </c>
      <c r="H53" s="21">
        <v>13652</v>
      </c>
      <c r="I53" s="21">
        <v>13156</v>
      </c>
      <c r="J53" s="21">
        <v>13394</v>
      </c>
      <c r="K53" s="21">
        <v>13160</v>
      </c>
      <c r="L53" s="21">
        <v>13000</v>
      </c>
      <c r="M53" s="21">
        <v>12999</v>
      </c>
      <c r="N53" s="21">
        <v>12941</v>
      </c>
      <c r="O53" s="21">
        <v>13234</v>
      </c>
      <c r="P53" s="21">
        <v>13515</v>
      </c>
      <c r="Q53" s="21">
        <v>13922</v>
      </c>
      <c r="R53" s="21">
        <v>14431</v>
      </c>
      <c r="S53" s="21">
        <v>14646</v>
      </c>
      <c r="T53" s="21">
        <v>14944</v>
      </c>
      <c r="U53" s="21">
        <v>14730</v>
      </c>
      <c r="V53" s="21">
        <v>14839</v>
      </c>
      <c r="W53" s="21">
        <v>8842</v>
      </c>
      <c r="X53" s="21">
        <v>295304</v>
      </c>
    </row>
    <row r="54" spans="1:24" x14ac:dyDescent="0.25">
      <c r="A54" s="20" t="s">
        <v>747</v>
      </c>
      <c r="B54" s="21">
        <v>5149</v>
      </c>
      <c r="C54" s="21">
        <v>5196</v>
      </c>
      <c r="D54" s="21">
        <v>5365</v>
      </c>
      <c r="E54" s="21">
        <v>5315</v>
      </c>
      <c r="F54" s="21">
        <v>5430</v>
      </c>
      <c r="G54" s="21">
        <v>5531</v>
      </c>
      <c r="H54" s="21">
        <v>5336</v>
      </c>
      <c r="I54" s="21">
        <v>5389</v>
      </c>
      <c r="J54" s="21">
        <v>5513</v>
      </c>
      <c r="K54" s="21">
        <v>5467</v>
      </c>
      <c r="L54" s="21">
        <v>5319</v>
      </c>
      <c r="M54" s="21">
        <v>5386</v>
      </c>
      <c r="N54" s="21">
        <v>5456</v>
      </c>
      <c r="O54" s="21">
        <v>5527</v>
      </c>
      <c r="P54" s="21">
        <v>5574</v>
      </c>
      <c r="Q54" s="21">
        <v>5674</v>
      </c>
      <c r="R54" s="21">
        <v>5891</v>
      </c>
      <c r="S54" s="21">
        <v>6024</v>
      </c>
      <c r="T54" s="21">
        <v>6188</v>
      </c>
      <c r="U54" s="21">
        <v>6481</v>
      </c>
      <c r="V54" s="21">
        <v>6551</v>
      </c>
      <c r="W54" s="21">
        <v>3660</v>
      </c>
      <c r="X54" s="21">
        <v>121422</v>
      </c>
    </row>
    <row r="55" spans="1:24" x14ac:dyDescent="0.25">
      <c r="A55" s="20" t="s">
        <v>748</v>
      </c>
      <c r="B55" s="21">
        <v>12713</v>
      </c>
      <c r="C55" s="21">
        <v>12560</v>
      </c>
      <c r="D55" s="21">
        <v>13022</v>
      </c>
      <c r="E55" s="21">
        <v>12507</v>
      </c>
      <c r="F55" s="21">
        <v>12049</v>
      </c>
      <c r="G55" s="21">
        <v>11868</v>
      </c>
      <c r="H55" s="21">
        <v>11823</v>
      </c>
      <c r="I55" s="21">
        <v>11554</v>
      </c>
      <c r="J55" s="21">
        <v>10948</v>
      </c>
      <c r="K55" s="21">
        <v>11268</v>
      </c>
      <c r="L55" s="21">
        <v>11434</v>
      </c>
      <c r="M55" s="21">
        <v>11282</v>
      </c>
      <c r="N55" s="21">
        <v>11107</v>
      </c>
      <c r="O55" s="21">
        <v>11107</v>
      </c>
      <c r="P55" s="21">
        <v>11340</v>
      </c>
      <c r="Q55" s="21">
        <v>11490</v>
      </c>
      <c r="R55" s="21">
        <v>11658</v>
      </c>
      <c r="S55" s="21">
        <v>11840</v>
      </c>
      <c r="T55" s="21">
        <v>12062</v>
      </c>
      <c r="U55" s="21">
        <v>12205</v>
      </c>
      <c r="V55" s="21">
        <v>12179</v>
      </c>
      <c r="W55" s="21">
        <v>6754</v>
      </c>
      <c r="X55" s="21">
        <v>254770</v>
      </c>
    </row>
    <row r="56" spans="1:24" x14ac:dyDescent="0.25">
      <c r="A56" s="20" t="s">
        <v>749</v>
      </c>
      <c r="B56" s="21">
        <v>5255</v>
      </c>
      <c r="C56" s="21">
        <v>5278</v>
      </c>
      <c r="D56" s="21">
        <v>5216</v>
      </c>
      <c r="E56" s="21">
        <v>5286</v>
      </c>
      <c r="F56" s="21">
        <v>5299</v>
      </c>
      <c r="G56" s="21">
        <v>5550</v>
      </c>
      <c r="H56" s="21">
        <v>5603</v>
      </c>
      <c r="I56" s="21">
        <v>5564</v>
      </c>
      <c r="J56" s="21">
        <v>5599</v>
      </c>
      <c r="K56" s="21">
        <v>5548</v>
      </c>
      <c r="L56" s="21">
        <v>5621</v>
      </c>
      <c r="M56" s="21">
        <v>5830</v>
      </c>
      <c r="N56" s="21">
        <v>5781</v>
      </c>
      <c r="O56" s="21">
        <v>5962</v>
      </c>
      <c r="P56" s="21">
        <v>6053</v>
      </c>
      <c r="Q56" s="21">
        <v>6399</v>
      </c>
      <c r="R56" s="21">
        <v>6652</v>
      </c>
      <c r="S56" s="21">
        <v>6696</v>
      </c>
      <c r="T56" s="21">
        <v>6966</v>
      </c>
      <c r="U56" s="21">
        <v>7180</v>
      </c>
      <c r="V56" s="21">
        <v>7379</v>
      </c>
      <c r="W56" s="21">
        <v>4312</v>
      </c>
      <c r="X56" s="21">
        <v>129029</v>
      </c>
    </row>
    <row r="57" spans="1:24" x14ac:dyDescent="0.25">
      <c r="A57" s="20" t="s">
        <v>750</v>
      </c>
      <c r="B57" s="22">
        <v>890</v>
      </c>
      <c r="C57" s="22">
        <v>909</v>
      </c>
      <c r="D57" s="22">
        <v>888</v>
      </c>
      <c r="E57" s="22">
        <v>904</v>
      </c>
      <c r="F57" s="22">
        <v>880</v>
      </c>
      <c r="G57" s="22">
        <v>937</v>
      </c>
      <c r="H57" s="22">
        <v>901</v>
      </c>
      <c r="I57" s="22">
        <v>918</v>
      </c>
      <c r="J57" s="22">
        <v>937</v>
      </c>
      <c r="K57" s="22">
        <v>883</v>
      </c>
      <c r="L57" s="22">
        <v>862</v>
      </c>
      <c r="M57" s="22">
        <v>984</v>
      </c>
      <c r="N57" s="22">
        <v>941</v>
      </c>
      <c r="O57" s="22">
        <v>890</v>
      </c>
      <c r="P57" s="22">
        <v>933</v>
      </c>
      <c r="Q57" s="22">
        <v>985</v>
      </c>
      <c r="R57" s="22">
        <v>966</v>
      </c>
      <c r="S57" s="22">
        <v>963</v>
      </c>
      <c r="T57" s="21">
        <v>1025</v>
      </c>
      <c r="U57" s="21">
        <v>1091</v>
      </c>
      <c r="V57" s="22">
        <v>997</v>
      </c>
      <c r="W57" s="22">
        <v>588</v>
      </c>
      <c r="X57" s="21">
        <v>20272</v>
      </c>
    </row>
    <row r="58" spans="1:24" ht="30" x14ac:dyDescent="0.25">
      <c r="A58" s="20" t="s">
        <v>751</v>
      </c>
      <c r="B58" s="21">
        <v>1077</v>
      </c>
      <c r="C58" s="21">
        <v>1122</v>
      </c>
      <c r="D58" s="21">
        <v>1183</v>
      </c>
      <c r="E58" s="21">
        <v>1168</v>
      </c>
      <c r="F58" s="21">
        <v>1173</v>
      </c>
      <c r="G58" s="21">
        <v>1247</v>
      </c>
      <c r="H58" s="21">
        <v>1292</v>
      </c>
      <c r="I58" s="21">
        <v>1319</v>
      </c>
      <c r="J58" s="21">
        <v>1324</v>
      </c>
      <c r="K58" s="21">
        <v>1432</v>
      </c>
      <c r="L58" s="21">
        <v>1386</v>
      </c>
      <c r="M58" s="21">
        <v>1473</v>
      </c>
      <c r="N58" s="21">
        <v>1466</v>
      </c>
      <c r="O58" s="21">
        <v>1582</v>
      </c>
      <c r="P58" s="21">
        <v>1639</v>
      </c>
      <c r="Q58" s="21">
        <v>1790</v>
      </c>
      <c r="R58" s="21">
        <v>1887</v>
      </c>
      <c r="S58" s="21">
        <v>1926</v>
      </c>
      <c r="T58" s="21">
        <v>2018</v>
      </c>
      <c r="U58" s="21">
        <v>2082</v>
      </c>
      <c r="V58" s="21">
        <v>2120</v>
      </c>
      <c r="W58" s="21">
        <v>1200</v>
      </c>
      <c r="X58" s="21">
        <v>32906</v>
      </c>
    </row>
    <row r="59" spans="1:24" ht="30" x14ac:dyDescent="0.25">
      <c r="A59" s="20" t="s">
        <v>752</v>
      </c>
      <c r="B59" s="21">
        <v>2180</v>
      </c>
      <c r="C59" s="21">
        <v>2330</v>
      </c>
      <c r="D59" s="21">
        <v>2329</v>
      </c>
      <c r="E59" s="21">
        <v>2306</v>
      </c>
      <c r="F59" s="21">
        <v>2421</v>
      </c>
      <c r="G59" s="21">
        <v>2411</v>
      </c>
      <c r="H59" s="21">
        <v>2407</v>
      </c>
      <c r="I59" s="21">
        <v>2474</v>
      </c>
      <c r="J59" s="21">
        <v>2593</v>
      </c>
      <c r="K59" s="21">
        <v>2580</v>
      </c>
      <c r="L59" s="21">
        <v>2690</v>
      </c>
      <c r="M59" s="21">
        <v>2723</v>
      </c>
      <c r="N59" s="21">
        <v>2702</v>
      </c>
      <c r="O59" s="21">
        <v>2761</v>
      </c>
      <c r="P59" s="21">
        <v>2866</v>
      </c>
      <c r="Q59" s="21">
        <v>3009</v>
      </c>
      <c r="R59" s="21">
        <v>3103</v>
      </c>
      <c r="S59" s="21">
        <v>3228</v>
      </c>
      <c r="T59" s="21">
        <v>3262</v>
      </c>
      <c r="U59" s="21">
        <v>3332</v>
      </c>
      <c r="V59" s="21">
        <v>3506</v>
      </c>
      <c r="W59" s="21">
        <v>1987</v>
      </c>
      <c r="X59" s="21">
        <v>59200</v>
      </c>
    </row>
    <row r="60" spans="1:24" ht="30" x14ac:dyDescent="0.25">
      <c r="A60" s="20" t="s">
        <v>753</v>
      </c>
      <c r="B60" s="22">
        <v>874</v>
      </c>
      <c r="C60" s="22">
        <v>893</v>
      </c>
      <c r="D60" s="22">
        <v>923</v>
      </c>
      <c r="E60" s="22">
        <v>898</v>
      </c>
      <c r="F60" s="22">
        <v>986</v>
      </c>
      <c r="G60" s="21">
        <v>1079</v>
      </c>
      <c r="H60" s="21">
        <v>1069</v>
      </c>
      <c r="I60" s="21">
        <v>1000</v>
      </c>
      <c r="J60" s="21">
        <v>1110</v>
      </c>
      <c r="K60" s="21">
        <v>1091</v>
      </c>
      <c r="L60" s="21">
        <v>1171</v>
      </c>
      <c r="M60" s="21">
        <v>1149</v>
      </c>
      <c r="N60" s="21">
        <v>1282</v>
      </c>
      <c r="O60" s="21">
        <v>1205</v>
      </c>
      <c r="P60" s="21">
        <v>1309</v>
      </c>
      <c r="Q60" s="21">
        <v>1251</v>
      </c>
      <c r="R60" s="21">
        <v>1343</v>
      </c>
      <c r="S60" s="21">
        <v>1446</v>
      </c>
      <c r="T60" s="21">
        <v>1526</v>
      </c>
      <c r="U60" s="21">
        <v>1696</v>
      </c>
      <c r="V60" s="21">
        <v>1683</v>
      </c>
      <c r="W60" s="22">
        <v>886</v>
      </c>
      <c r="X60" s="21">
        <v>25870</v>
      </c>
    </row>
    <row r="61" spans="1:24" x14ac:dyDescent="0.25">
      <c r="A61" s="20" t="s">
        <v>754</v>
      </c>
      <c r="B61" s="21">
        <v>4744</v>
      </c>
      <c r="C61" s="21">
        <v>4815</v>
      </c>
      <c r="D61" s="21">
        <v>4723</v>
      </c>
      <c r="E61" s="21">
        <v>4740</v>
      </c>
      <c r="F61" s="21">
        <v>4729</v>
      </c>
      <c r="G61" s="21">
        <v>4704</v>
      </c>
      <c r="H61" s="21">
        <v>4834</v>
      </c>
      <c r="I61" s="21">
        <v>4905</v>
      </c>
      <c r="J61" s="21">
        <v>4788</v>
      </c>
      <c r="K61" s="21">
        <v>4996</v>
      </c>
      <c r="L61" s="21">
        <v>4926</v>
      </c>
      <c r="M61" s="21">
        <v>4952</v>
      </c>
      <c r="N61" s="21">
        <v>4913</v>
      </c>
      <c r="O61" s="21">
        <v>5005</v>
      </c>
      <c r="P61" s="21">
        <v>5078</v>
      </c>
      <c r="Q61" s="21">
        <v>5265</v>
      </c>
      <c r="R61" s="21">
        <v>5494</v>
      </c>
      <c r="S61" s="21">
        <v>5690</v>
      </c>
      <c r="T61" s="21">
        <v>5641</v>
      </c>
      <c r="U61" s="21">
        <v>5873</v>
      </c>
      <c r="V61" s="21">
        <v>5986</v>
      </c>
      <c r="W61" s="21">
        <v>3425</v>
      </c>
      <c r="X61" s="21">
        <v>110226</v>
      </c>
    </row>
    <row r="62" spans="1:24" ht="30" x14ac:dyDescent="0.25">
      <c r="A62" s="20" t="s">
        <v>755</v>
      </c>
      <c r="B62" s="21">
        <v>2493</v>
      </c>
      <c r="C62" s="21">
        <v>2611</v>
      </c>
      <c r="D62" s="21">
        <v>2644</v>
      </c>
      <c r="E62" s="21">
        <v>2713</v>
      </c>
      <c r="F62" s="21">
        <v>2693</v>
      </c>
      <c r="G62" s="21">
        <v>2691</v>
      </c>
      <c r="H62" s="21">
        <v>2755</v>
      </c>
      <c r="I62" s="21">
        <v>2706</v>
      </c>
      <c r="J62" s="21">
        <v>2725</v>
      </c>
      <c r="K62" s="21">
        <v>2769</v>
      </c>
      <c r="L62" s="21">
        <v>2866</v>
      </c>
      <c r="M62" s="21">
        <v>2845</v>
      </c>
      <c r="N62" s="21">
        <v>2836</v>
      </c>
      <c r="O62" s="21">
        <v>2989</v>
      </c>
      <c r="P62" s="21">
        <v>2976</v>
      </c>
      <c r="Q62" s="21">
        <v>3197</v>
      </c>
      <c r="R62" s="21">
        <v>3351</v>
      </c>
      <c r="S62" s="21">
        <v>3431</v>
      </c>
      <c r="T62" s="21">
        <v>3594</v>
      </c>
      <c r="U62" s="21">
        <v>3574</v>
      </c>
      <c r="V62" s="21">
        <v>3533</v>
      </c>
      <c r="W62" s="21">
        <v>1992</v>
      </c>
      <c r="X62" s="21">
        <v>63984</v>
      </c>
    </row>
    <row r="63" spans="1:24" x14ac:dyDescent="0.25">
      <c r="A63" s="20" t="s">
        <v>756</v>
      </c>
      <c r="B63" s="22">
        <v>534</v>
      </c>
      <c r="C63" s="22">
        <v>618</v>
      </c>
      <c r="D63" s="22">
        <v>703</v>
      </c>
      <c r="E63" s="22">
        <v>736</v>
      </c>
      <c r="F63" s="22">
        <v>759</v>
      </c>
      <c r="G63" s="22">
        <v>757</v>
      </c>
      <c r="H63" s="22">
        <v>825</v>
      </c>
      <c r="I63" s="22">
        <v>880</v>
      </c>
      <c r="J63" s="22">
        <v>898</v>
      </c>
      <c r="K63" s="21">
        <v>1013</v>
      </c>
      <c r="L63" s="21">
        <v>1064</v>
      </c>
      <c r="M63" s="21">
        <v>1162</v>
      </c>
      <c r="N63" s="21">
        <v>1237</v>
      </c>
      <c r="O63" s="21">
        <v>1288</v>
      </c>
      <c r="P63" s="21">
        <v>1404</v>
      </c>
      <c r="Q63" s="21">
        <v>1530</v>
      </c>
      <c r="R63" s="21">
        <v>1694</v>
      </c>
      <c r="S63" s="21">
        <v>1847</v>
      </c>
      <c r="T63" s="21">
        <v>1921</v>
      </c>
      <c r="U63" s="21">
        <v>2007</v>
      </c>
      <c r="V63" s="21">
        <v>2084</v>
      </c>
      <c r="W63" s="21">
        <v>1216</v>
      </c>
      <c r="X63" s="21">
        <v>26177</v>
      </c>
    </row>
    <row r="64" spans="1:24" ht="30" x14ac:dyDescent="0.25">
      <c r="A64" s="20" t="s">
        <v>757</v>
      </c>
      <c r="B64" s="22">
        <v>420</v>
      </c>
      <c r="C64" s="22">
        <v>430</v>
      </c>
      <c r="D64" s="22">
        <v>464</v>
      </c>
      <c r="E64" s="22">
        <v>471</v>
      </c>
      <c r="F64" s="22">
        <v>448</v>
      </c>
      <c r="G64" s="22">
        <v>485</v>
      </c>
      <c r="H64" s="22">
        <v>485</v>
      </c>
      <c r="I64" s="22">
        <v>466</v>
      </c>
      <c r="J64" s="22">
        <v>482</v>
      </c>
      <c r="K64" s="22">
        <v>502</v>
      </c>
      <c r="L64" s="22">
        <v>477</v>
      </c>
      <c r="M64" s="22">
        <v>470</v>
      </c>
      <c r="N64" s="22">
        <v>526</v>
      </c>
      <c r="O64" s="22">
        <v>542</v>
      </c>
      <c r="P64" s="22">
        <v>513</v>
      </c>
      <c r="Q64" s="22">
        <v>576</v>
      </c>
      <c r="R64" s="22">
        <v>572</v>
      </c>
      <c r="S64" s="22">
        <v>558</v>
      </c>
      <c r="T64" s="22">
        <v>611</v>
      </c>
      <c r="U64" s="22">
        <v>559</v>
      </c>
      <c r="V64" s="22">
        <v>580</v>
      </c>
      <c r="W64" s="22">
        <v>321</v>
      </c>
      <c r="X64" s="21">
        <v>10958</v>
      </c>
    </row>
    <row r="65" spans="1:24" x14ac:dyDescent="0.25">
      <c r="A65" s="20" t="s">
        <v>758</v>
      </c>
      <c r="B65" s="22">
        <v>217</v>
      </c>
      <c r="C65" s="22">
        <v>246</v>
      </c>
      <c r="D65" s="22">
        <v>210</v>
      </c>
      <c r="E65" s="22">
        <v>226</v>
      </c>
      <c r="F65" s="22">
        <v>215</v>
      </c>
      <c r="G65" s="22">
        <v>215</v>
      </c>
      <c r="H65" s="22">
        <v>190</v>
      </c>
      <c r="I65" s="22">
        <v>183</v>
      </c>
      <c r="J65" s="22">
        <v>228</v>
      </c>
      <c r="K65" s="22">
        <v>245</v>
      </c>
      <c r="L65" s="22">
        <v>213</v>
      </c>
      <c r="M65" s="22">
        <v>214</v>
      </c>
      <c r="N65" s="22">
        <v>219</v>
      </c>
      <c r="O65" s="22">
        <v>249</v>
      </c>
      <c r="P65" s="22">
        <v>234</v>
      </c>
      <c r="Q65" s="22">
        <v>242</v>
      </c>
      <c r="R65" s="22">
        <v>253</v>
      </c>
      <c r="S65" s="22">
        <v>280</v>
      </c>
      <c r="T65" s="22">
        <v>238</v>
      </c>
      <c r="U65" s="22">
        <v>286</v>
      </c>
      <c r="V65" s="22">
        <v>262</v>
      </c>
      <c r="W65" s="22">
        <v>162</v>
      </c>
      <c r="X65" s="21">
        <v>5027</v>
      </c>
    </row>
    <row r="66" spans="1:24" x14ac:dyDescent="0.25">
      <c r="A66" s="20" t="s">
        <v>759</v>
      </c>
      <c r="B66" s="22">
        <v>155</v>
      </c>
      <c r="C66" s="22">
        <v>152</v>
      </c>
      <c r="D66" s="22">
        <v>137</v>
      </c>
      <c r="E66" s="22">
        <v>147</v>
      </c>
      <c r="F66" s="22">
        <v>172</v>
      </c>
      <c r="G66" s="22">
        <v>167</v>
      </c>
      <c r="H66" s="22">
        <v>194</v>
      </c>
      <c r="I66" s="22">
        <v>191</v>
      </c>
      <c r="J66" s="22">
        <v>171</v>
      </c>
      <c r="K66" s="22">
        <v>231</v>
      </c>
      <c r="L66" s="22">
        <v>181</v>
      </c>
      <c r="M66" s="22">
        <v>199</v>
      </c>
      <c r="N66" s="22">
        <v>183</v>
      </c>
      <c r="O66" s="22">
        <v>176</v>
      </c>
      <c r="P66" s="22">
        <v>221</v>
      </c>
      <c r="Q66" s="22">
        <v>223</v>
      </c>
      <c r="R66" s="22">
        <v>253</v>
      </c>
      <c r="S66" s="22">
        <v>234</v>
      </c>
      <c r="T66" s="22">
        <v>240</v>
      </c>
      <c r="U66" s="22">
        <v>249</v>
      </c>
      <c r="V66" s="22">
        <v>251</v>
      </c>
      <c r="W66" s="22">
        <v>130</v>
      </c>
      <c r="X66" s="21">
        <v>4257</v>
      </c>
    </row>
    <row r="67" spans="1:24" x14ac:dyDescent="0.25">
      <c r="A67" s="20" t="s">
        <v>760</v>
      </c>
      <c r="B67" s="21">
        <v>5705</v>
      </c>
      <c r="C67" s="21">
        <v>5650</v>
      </c>
      <c r="D67" s="21">
        <v>5805</v>
      </c>
      <c r="E67" s="21">
        <v>6100</v>
      </c>
      <c r="F67" s="21">
        <v>5921</v>
      </c>
      <c r="G67" s="21">
        <v>6142</v>
      </c>
      <c r="H67" s="21">
        <v>6152</v>
      </c>
      <c r="I67" s="21">
        <v>6085</v>
      </c>
      <c r="J67" s="21">
        <v>5728</v>
      </c>
      <c r="K67" s="21">
        <v>6040</v>
      </c>
      <c r="L67" s="21">
        <v>5884</v>
      </c>
      <c r="M67" s="21">
        <v>6104</v>
      </c>
      <c r="N67" s="21">
        <v>6018</v>
      </c>
      <c r="O67" s="21">
        <v>6290</v>
      </c>
      <c r="P67" s="21">
        <v>6347</v>
      </c>
      <c r="Q67" s="21">
        <v>6695</v>
      </c>
      <c r="R67" s="21">
        <v>6885</v>
      </c>
      <c r="S67" s="21">
        <v>7008</v>
      </c>
      <c r="T67" s="21">
        <v>7445</v>
      </c>
      <c r="U67" s="21">
        <v>7343</v>
      </c>
      <c r="V67" s="21">
        <v>7406</v>
      </c>
      <c r="W67" s="21">
        <v>4254</v>
      </c>
      <c r="X67" s="21">
        <v>137007</v>
      </c>
    </row>
    <row r="68" spans="1:24" x14ac:dyDescent="0.25">
      <c r="A68" s="20" t="s">
        <v>761</v>
      </c>
      <c r="B68" s="22">
        <v>192</v>
      </c>
      <c r="C68" s="22">
        <v>188</v>
      </c>
      <c r="D68" s="22">
        <v>167</v>
      </c>
      <c r="E68" s="22">
        <v>180</v>
      </c>
      <c r="F68" s="22">
        <v>233</v>
      </c>
      <c r="G68" s="22">
        <v>181</v>
      </c>
      <c r="H68" s="22">
        <v>254</v>
      </c>
      <c r="I68" s="22">
        <v>196</v>
      </c>
      <c r="J68" s="22">
        <v>190</v>
      </c>
      <c r="K68" s="22">
        <v>256</v>
      </c>
      <c r="L68" s="22">
        <v>212</v>
      </c>
      <c r="M68" s="22">
        <v>207</v>
      </c>
      <c r="N68" s="22">
        <v>246</v>
      </c>
      <c r="O68" s="22">
        <v>239</v>
      </c>
      <c r="P68" s="22">
        <v>257</v>
      </c>
      <c r="Q68" s="22">
        <v>260</v>
      </c>
      <c r="R68" s="22">
        <v>245</v>
      </c>
      <c r="S68" s="22">
        <v>304</v>
      </c>
      <c r="T68" s="22">
        <v>284</v>
      </c>
      <c r="U68" s="22">
        <v>288</v>
      </c>
      <c r="V68" s="22">
        <v>298</v>
      </c>
      <c r="W68" s="22">
        <v>191</v>
      </c>
      <c r="X68" s="21">
        <v>5068</v>
      </c>
    </row>
    <row r="69" spans="1:24" x14ac:dyDescent="0.25">
      <c r="A69" s="20" t="s">
        <v>762</v>
      </c>
      <c r="B69" s="22">
        <v>414</v>
      </c>
      <c r="C69" s="22">
        <v>433</v>
      </c>
      <c r="D69" s="22">
        <v>426</v>
      </c>
      <c r="E69" s="22">
        <v>463</v>
      </c>
      <c r="F69" s="22">
        <v>447</v>
      </c>
      <c r="G69" s="22">
        <v>487</v>
      </c>
      <c r="H69" s="22">
        <v>475</v>
      </c>
      <c r="I69" s="22">
        <v>492</v>
      </c>
      <c r="J69" s="22">
        <v>459</v>
      </c>
      <c r="K69" s="22">
        <v>541</v>
      </c>
      <c r="L69" s="22">
        <v>494</v>
      </c>
      <c r="M69" s="22">
        <v>523</v>
      </c>
      <c r="N69" s="22">
        <v>516</v>
      </c>
      <c r="O69" s="22">
        <v>518</v>
      </c>
      <c r="P69" s="22">
        <v>568</v>
      </c>
      <c r="Q69" s="22">
        <v>578</v>
      </c>
      <c r="R69" s="22">
        <v>576</v>
      </c>
      <c r="S69" s="22">
        <v>636</v>
      </c>
      <c r="T69" s="22">
        <v>669</v>
      </c>
      <c r="U69" s="22">
        <v>742</v>
      </c>
      <c r="V69" s="22">
        <v>678</v>
      </c>
      <c r="W69" s="22">
        <v>424</v>
      </c>
      <c r="X69" s="21">
        <v>11559</v>
      </c>
    </row>
    <row r="70" spans="1:24" ht="30" x14ac:dyDescent="0.25">
      <c r="A70" s="20" t="s">
        <v>763</v>
      </c>
      <c r="B70" s="22">
        <v>199</v>
      </c>
      <c r="C70" s="22">
        <v>252</v>
      </c>
      <c r="D70" s="22">
        <v>225</v>
      </c>
      <c r="E70" s="22">
        <v>251</v>
      </c>
      <c r="F70" s="22">
        <v>260</v>
      </c>
      <c r="G70" s="22">
        <v>261</v>
      </c>
      <c r="H70" s="22">
        <v>249</v>
      </c>
      <c r="I70" s="22">
        <v>265</v>
      </c>
      <c r="J70" s="22">
        <v>269</v>
      </c>
      <c r="K70" s="22">
        <v>273</v>
      </c>
      <c r="L70" s="22">
        <v>276</v>
      </c>
      <c r="M70" s="22">
        <v>295</v>
      </c>
      <c r="N70" s="22">
        <v>268</v>
      </c>
      <c r="O70" s="22">
        <v>250</v>
      </c>
      <c r="P70" s="22">
        <v>263</v>
      </c>
      <c r="Q70" s="22">
        <v>278</v>
      </c>
      <c r="R70" s="22">
        <v>288</v>
      </c>
      <c r="S70" s="22">
        <v>331</v>
      </c>
      <c r="T70" s="22">
        <v>326</v>
      </c>
      <c r="U70" s="22">
        <v>347</v>
      </c>
      <c r="V70" s="22">
        <v>372</v>
      </c>
      <c r="W70" s="22">
        <v>171</v>
      </c>
      <c r="X70" s="21">
        <v>5969</v>
      </c>
    </row>
    <row r="71" spans="1:24" ht="30" x14ac:dyDescent="0.25">
      <c r="A71" s="20" t="s">
        <v>623</v>
      </c>
      <c r="B71" s="22">
        <v>0</v>
      </c>
      <c r="C71" s="22">
        <v>0</v>
      </c>
      <c r="D71" s="22">
        <v>0</v>
      </c>
      <c r="E71" s="22">
        <v>0</v>
      </c>
      <c r="F71" s="22">
        <v>479</v>
      </c>
      <c r="G71" s="22">
        <v>427</v>
      </c>
      <c r="H71" s="22">
        <v>277</v>
      </c>
      <c r="I71" s="22">
        <v>114</v>
      </c>
      <c r="J71" s="22">
        <v>167</v>
      </c>
      <c r="K71" s="22">
        <v>86</v>
      </c>
      <c r="L71" s="22">
        <v>65</v>
      </c>
      <c r="M71" s="22">
        <v>87</v>
      </c>
      <c r="N71" s="22">
        <v>380</v>
      </c>
      <c r="O71" s="22">
        <v>82</v>
      </c>
      <c r="P71" s="22">
        <v>69</v>
      </c>
      <c r="Q71" s="22">
        <v>272</v>
      </c>
      <c r="R71" s="22">
        <v>141</v>
      </c>
      <c r="S71" s="22">
        <v>139</v>
      </c>
      <c r="T71" s="22">
        <v>84</v>
      </c>
      <c r="U71" s="22">
        <v>85</v>
      </c>
      <c r="V71" s="22">
        <v>95</v>
      </c>
      <c r="W71" s="22">
        <v>80</v>
      </c>
      <c r="X71" s="21">
        <v>3129</v>
      </c>
    </row>
    <row r="72" spans="1:24" x14ac:dyDescent="0.25">
      <c r="A72" s="20" t="s">
        <v>602</v>
      </c>
      <c r="B72" s="23">
        <v>162122</v>
      </c>
      <c r="C72" s="23">
        <v>162839</v>
      </c>
      <c r="D72" s="23">
        <v>167181</v>
      </c>
      <c r="E72" s="23">
        <v>167702</v>
      </c>
      <c r="F72" s="23">
        <v>168459</v>
      </c>
      <c r="G72" s="23">
        <v>168364</v>
      </c>
      <c r="H72" s="23">
        <v>170300</v>
      </c>
      <c r="I72" s="23">
        <v>169365</v>
      </c>
      <c r="J72" s="23">
        <v>167708</v>
      </c>
      <c r="K72" s="23">
        <v>170473</v>
      </c>
      <c r="L72" s="23">
        <v>169854</v>
      </c>
      <c r="M72" s="23">
        <v>172509</v>
      </c>
      <c r="N72" s="23">
        <v>172856</v>
      </c>
      <c r="O72" s="23">
        <v>175849</v>
      </c>
      <c r="P72" s="23">
        <v>180014</v>
      </c>
      <c r="Q72" s="23">
        <v>185038</v>
      </c>
      <c r="R72" s="23">
        <v>191488</v>
      </c>
      <c r="S72" s="23">
        <v>197236</v>
      </c>
      <c r="T72" s="23">
        <v>203353</v>
      </c>
      <c r="U72" s="23">
        <v>205461</v>
      </c>
      <c r="V72" s="23">
        <v>206975</v>
      </c>
      <c r="W72" s="23">
        <v>118872</v>
      </c>
      <c r="X72" s="23">
        <v>3854018</v>
      </c>
    </row>
  </sheetData>
  <mergeCells count="2">
    <mergeCell ref="A2:A3"/>
    <mergeCell ref="B2:X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624C-C84B-41E0-8076-964EEEC8247C}">
  <dimension ref="A1:X71"/>
  <sheetViews>
    <sheetView workbookViewId="0">
      <selection sqref="A1:XFD1048576"/>
    </sheetView>
  </sheetViews>
  <sheetFormatPr defaultRowHeight="15" x14ac:dyDescent="0.25"/>
  <cols>
    <col min="1" max="1" width="12.7109375" style="17" customWidth="1"/>
    <col min="2" max="22" width="10.42578125" style="17" customWidth="1"/>
    <col min="23" max="23" width="17.42578125" style="17" customWidth="1"/>
    <col min="24" max="24" width="13.28515625" style="17" customWidth="1"/>
    <col min="25" max="16384" width="9.140625" style="17"/>
  </cols>
  <sheetData>
    <row r="1" spans="1:24" x14ac:dyDescent="0.25">
      <c r="A1" s="18" t="s">
        <v>764</v>
      </c>
    </row>
    <row r="2" spans="1:24" ht="17.25" customHeight="1" x14ac:dyDescent="0.25">
      <c r="A2" s="31"/>
      <c r="B2" s="33" t="s">
        <v>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/>
    </row>
    <row r="3" spans="1:24" x14ac:dyDescent="0.25">
      <c r="A3" s="32"/>
      <c r="B3" s="19">
        <v>1999</v>
      </c>
      <c r="C3" s="19">
        <v>2000</v>
      </c>
      <c r="D3" s="19">
        <v>2001</v>
      </c>
      <c r="E3" s="19">
        <v>2002</v>
      </c>
      <c r="F3" s="19">
        <v>2003</v>
      </c>
      <c r="G3" s="19">
        <v>2004</v>
      </c>
      <c r="H3" s="19">
        <v>2005</v>
      </c>
      <c r="I3" s="19">
        <v>2006</v>
      </c>
      <c r="J3" s="19">
        <v>2007</v>
      </c>
      <c r="K3" s="19">
        <v>2008</v>
      </c>
      <c r="L3" s="19">
        <v>2009</v>
      </c>
      <c r="M3" s="19">
        <v>2010</v>
      </c>
      <c r="N3" s="19">
        <v>2011</v>
      </c>
      <c r="O3" s="19">
        <v>2012</v>
      </c>
      <c r="P3" s="19">
        <v>2013</v>
      </c>
      <c r="Q3" s="19">
        <v>2014</v>
      </c>
      <c r="R3" s="19">
        <v>2015</v>
      </c>
      <c r="S3" s="19">
        <v>2016</v>
      </c>
      <c r="T3" s="19">
        <v>2017</v>
      </c>
      <c r="U3" s="19">
        <v>2018</v>
      </c>
      <c r="V3" s="19">
        <v>2019</v>
      </c>
      <c r="W3" s="19" t="s">
        <v>624</v>
      </c>
      <c r="X3" s="19" t="s">
        <v>602</v>
      </c>
    </row>
    <row r="4" spans="1:24" x14ac:dyDescent="0.25">
      <c r="A4" s="20" t="s">
        <v>697</v>
      </c>
      <c r="B4" s="21">
        <v>213346</v>
      </c>
      <c r="C4" s="21">
        <v>219239</v>
      </c>
      <c r="D4" s="21">
        <v>221643</v>
      </c>
      <c r="E4" s="21">
        <v>224556</v>
      </c>
      <c r="F4" s="21">
        <v>226976</v>
      </c>
      <c r="G4" s="21">
        <v>229846</v>
      </c>
      <c r="H4" s="21">
        <v>233859</v>
      </c>
      <c r="I4" s="21">
        <v>238704</v>
      </c>
      <c r="J4" s="21">
        <v>242215</v>
      </c>
      <c r="K4" s="21">
        <v>244664</v>
      </c>
      <c r="L4" s="21">
        <v>246489</v>
      </c>
      <c r="M4" s="21">
        <v>247669</v>
      </c>
      <c r="N4" s="21">
        <v>247151</v>
      </c>
      <c r="O4" s="21">
        <v>246893</v>
      </c>
      <c r="P4" s="21">
        <v>248526</v>
      </c>
      <c r="Q4" s="21">
        <v>251760</v>
      </c>
      <c r="R4" s="21">
        <v>255631</v>
      </c>
      <c r="S4" s="21">
        <v>257478</v>
      </c>
      <c r="T4" s="21">
        <v>259349</v>
      </c>
      <c r="U4" s="21">
        <v>263753</v>
      </c>
      <c r="V4" s="21">
        <v>266649</v>
      </c>
      <c r="W4" s="21">
        <v>268785</v>
      </c>
      <c r="X4" s="21">
        <v>5355181</v>
      </c>
    </row>
    <row r="5" spans="1:24" x14ac:dyDescent="0.25">
      <c r="A5" s="20" t="s">
        <v>698</v>
      </c>
      <c r="B5" s="21">
        <v>21498</v>
      </c>
      <c r="C5" s="21">
        <v>22388</v>
      </c>
      <c r="D5" s="21">
        <v>22706</v>
      </c>
      <c r="E5" s="21">
        <v>23231</v>
      </c>
      <c r="F5" s="21">
        <v>23625</v>
      </c>
      <c r="G5" s="21">
        <v>24170</v>
      </c>
      <c r="H5" s="21">
        <v>24826</v>
      </c>
      <c r="I5" s="21">
        <v>25521</v>
      </c>
      <c r="J5" s="21">
        <v>26189</v>
      </c>
      <c r="K5" s="21">
        <v>26720</v>
      </c>
      <c r="L5" s="21">
        <v>27077</v>
      </c>
      <c r="M5" s="21">
        <v>27070</v>
      </c>
      <c r="N5" s="21">
        <v>26915</v>
      </c>
      <c r="O5" s="21">
        <v>26926</v>
      </c>
      <c r="P5" s="21">
        <v>26895</v>
      </c>
      <c r="Q5" s="21">
        <v>27012</v>
      </c>
      <c r="R5" s="21">
        <v>27003</v>
      </c>
      <c r="S5" s="21">
        <v>26967</v>
      </c>
      <c r="T5" s="21">
        <v>27066</v>
      </c>
      <c r="U5" s="21">
        <v>27488</v>
      </c>
      <c r="V5" s="21">
        <v>28089</v>
      </c>
      <c r="W5" s="21">
        <v>28324</v>
      </c>
      <c r="X5" s="21">
        <v>567706</v>
      </c>
    </row>
    <row r="6" spans="1:24" x14ac:dyDescent="0.25">
      <c r="A6" s="20" t="s">
        <v>699</v>
      </c>
      <c r="B6" s="21">
        <v>147075</v>
      </c>
      <c r="C6" s="21">
        <v>148692</v>
      </c>
      <c r="D6" s="21">
        <v>150121</v>
      </c>
      <c r="E6" s="21">
        <v>151632</v>
      </c>
      <c r="F6" s="21">
        <v>153710</v>
      </c>
      <c r="G6" s="21">
        <v>156846</v>
      </c>
      <c r="H6" s="21">
        <v>160437</v>
      </c>
      <c r="I6" s="21">
        <v>163946</v>
      </c>
      <c r="J6" s="21">
        <v>166648</v>
      </c>
      <c r="K6" s="21">
        <v>168495</v>
      </c>
      <c r="L6" s="21">
        <v>168464</v>
      </c>
      <c r="M6" s="21">
        <v>168957</v>
      </c>
      <c r="N6" s="21">
        <v>169311</v>
      </c>
      <c r="O6" s="21">
        <v>169477</v>
      </c>
      <c r="P6" s="21">
        <v>170004</v>
      </c>
      <c r="Q6" s="21">
        <v>171285</v>
      </c>
      <c r="R6" s="21">
        <v>174016</v>
      </c>
      <c r="S6" s="21">
        <v>176637</v>
      </c>
      <c r="T6" s="21">
        <v>178953</v>
      </c>
      <c r="U6" s="21">
        <v>182218</v>
      </c>
      <c r="V6" s="21">
        <v>179900</v>
      </c>
      <c r="W6" s="21">
        <v>178242</v>
      </c>
      <c r="X6" s="21">
        <v>3655066</v>
      </c>
    </row>
    <row r="7" spans="1:24" x14ac:dyDescent="0.25">
      <c r="A7" s="20" t="s">
        <v>700</v>
      </c>
      <c r="B7" s="21">
        <v>25767</v>
      </c>
      <c r="C7" s="21">
        <v>26110</v>
      </c>
      <c r="D7" s="21">
        <v>26159</v>
      </c>
      <c r="E7" s="21">
        <v>26511</v>
      </c>
      <c r="F7" s="21">
        <v>27062</v>
      </c>
      <c r="G7" s="21">
        <v>27670</v>
      </c>
      <c r="H7" s="21">
        <v>28002</v>
      </c>
      <c r="I7" s="21">
        <v>28461</v>
      </c>
      <c r="J7" s="21">
        <v>28837</v>
      </c>
      <c r="K7" s="21">
        <v>28964</v>
      </c>
      <c r="L7" s="21">
        <v>28919</v>
      </c>
      <c r="M7" s="21">
        <v>28479</v>
      </c>
      <c r="N7" s="21">
        <v>28385</v>
      </c>
      <c r="O7" s="21">
        <v>27083</v>
      </c>
      <c r="P7" s="21">
        <v>27278</v>
      </c>
      <c r="Q7" s="21">
        <v>27317</v>
      </c>
      <c r="R7" s="21">
        <v>27325</v>
      </c>
      <c r="S7" s="21">
        <v>27498</v>
      </c>
      <c r="T7" s="21">
        <v>27808</v>
      </c>
      <c r="U7" s="21">
        <v>28083</v>
      </c>
      <c r="V7" s="21">
        <v>28455</v>
      </c>
      <c r="W7" s="21">
        <v>28611</v>
      </c>
      <c r="X7" s="21">
        <v>608784</v>
      </c>
    </row>
    <row r="8" spans="1:24" x14ac:dyDescent="0.25">
      <c r="A8" s="20" t="s">
        <v>701</v>
      </c>
      <c r="B8" s="21">
        <v>469515</v>
      </c>
      <c r="C8" s="21">
        <v>478541</v>
      </c>
      <c r="D8" s="21">
        <v>486791</v>
      </c>
      <c r="E8" s="21">
        <v>495800</v>
      </c>
      <c r="F8" s="21">
        <v>505975</v>
      </c>
      <c r="G8" s="21">
        <v>518389</v>
      </c>
      <c r="H8" s="21">
        <v>528565</v>
      </c>
      <c r="I8" s="21">
        <v>534637</v>
      </c>
      <c r="J8" s="21">
        <v>539207</v>
      </c>
      <c r="K8" s="21">
        <v>541732</v>
      </c>
      <c r="L8" s="21">
        <v>542438</v>
      </c>
      <c r="M8" s="21">
        <v>543627</v>
      </c>
      <c r="N8" s="21">
        <v>545304</v>
      </c>
      <c r="O8" s="21">
        <v>546128</v>
      </c>
      <c r="P8" s="21">
        <v>549144</v>
      </c>
      <c r="Q8" s="21">
        <v>554431</v>
      </c>
      <c r="R8" s="21">
        <v>563818</v>
      </c>
      <c r="S8" s="21">
        <v>570496</v>
      </c>
      <c r="T8" s="21">
        <v>576970</v>
      </c>
      <c r="U8" s="21">
        <v>584050</v>
      </c>
      <c r="V8" s="21">
        <v>593372</v>
      </c>
      <c r="W8" s="21">
        <v>600158</v>
      </c>
      <c r="X8" s="21">
        <v>11869088</v>
      </c>
    </row>
    <row r="9" spans="1:24" x14ac:dyDescent="0.25">
      <c r="A9" s="20" t="s">
        <v>702</v>
      </c>
      <c r="B9" s="21">
        <v>1590361</v>
      </c>
      <c r="C9" s="21">
        <v>1631445</v>
      </c>
      <c r="D9" s="21">
        <v>1659975</v>
      </c>
      <c r="E9" s="21">
        <v>1684473</v>
      </c>
      <c r="F9" s="21">
        <v>1706559</v>
      </c>
      <c r="G9" s="21">
        <v>1727910</v>
      </c>
      <c r="H9" s="21">
        <v>1745138</v>
      </c>
      <c r="I9" s="21">
        <v>1746544</v>
      </c>
      <c r="J9" s="21">
        <v>1740832</v>
      </c>
      <c r="K9" s="21">
        <v>1739002</v>
      </c>
      <c r="L9" s="21">
        <v>1739812</v>
      </c>
      <c r="M9" s="21">
        <v>1748502</v>
      </c>
      <c r="N9" s="21">
        <v>1756730</v>
      </c>
      <c r="O9" s="21">
        <v>1774943</v>
      </c>
      <c r="P9" s="21">
        <v>1788781</v>
      </c>
      <c r="Q9" s="21">
        <v>1809422</v>
      </c>
      <c r="R9" s="21">
        <v>1834008</v>
      </c>
      <c r="S9" s="21">
        <v>1860979</v>
      </c>
      <c r="T9" s="21">
        <v>1884545</v>
      </c>
      <c r="U9" s="21">
        <v>1903210</v>
      </c>
      <c r="V9" s="21">
        <v>1927014</v>
      </c>
      <c r="W9" s="21">
        <v>1947838</v>
      </c>
      <c r="X9" s="21">
        <v>38948023</v>
      </c>
    </row>
    <row r="10" spans="1:24" x14ac:dyDescent="0.25">
      <c r="A10" s="20" t="s">
        <v>703</v>
      </c>
      <c r="B10" s="21">
        <v>12863</v>
      </c>
      <c r="C10" s="21">
        <v>13038</v>
      </c>
      <c r="D10" s="21">
        <v>12929</v>
      </c>
      <c r="E10" s="21">
        <v>13122</v>
      </c>
      <c r="F10" s="21">
        <v>13372</v>
      </c>
      <c r="G10" s="21">
        <v>13617</v>
      </c>
      <c r="H10" s="21">
        <v>13841</v>
      </c>
      <c r="I10" s="21">
        <v>14077</v>
      </c>
      <c r="J10" s="21">
        <v>14297</v>
      </c>
      <c r="K10" s="21">
        <v>14410</v>
      </c>
      <c r="L10" s="21">
        <v>14677</v>
      </c>
      <c r="M10" s="21">
        <v>14640</v>
      </c>
      <c r="N10" s="21">
        <v>14685</v>
      </c>
      <c r="O10" s="21">
        <v>14631</v>
      </c>
      <c r="P10" s="21">
        <v>14617</v>
      </c>
      <c r="Q10" s="21">
        <v>14579</v>
      </c>
      <c r="R10" s="21">
        <v>14550</v>
      </c>
      <c r="S10" s="21">
        <v>14594</v>
      </c>
      <c r="T10" s="21">
        <v>14658</v>
      </c>
      <c r="U10" s="21">
        <v>15315</v>
      </c>
      <c r="V10" s="21">
        <v>14982</v>
      </c>
      <c r="W10" s="21">
        <v>14903</v>
      </c>
      <c r="X10" s="21">
        <v>312397</v>
      </c>
    </row>
    <row r="11" spans="1:24" x14ac:dyDescent="0.25">
      <c r="A11" s="20" t="s">
        <v>704</v>
      </c>
      <c r="B11" s="21">
        <v>139032</v>
      </c>
      <c r="C11" s="21">
        <v>142357</v>
      </c>
      <c r="D11" s="21">
        <v>145749</v>
      </c>
      <c r="E11" s="21">
        <v>148999</v>
      </c>
      <c r="F11" s="21">
        <v>152337</v>
      </c>
      <c r="G11" s="21">
        <v>154553</v>
      </c>
      <c r="H11" s="21">
        <v>153569</v>
      </c>
      <c r="I11" s="21">
        <v>157610</v>
      </c>
      <c r="J11" s="21">
        <v>160434</v>
      </c>
      <c r="K11" s="21">
        <v>160269</v>
      </c>
      <c r="L11" s="21">
        <v>159821</v>
      </c>
      <c r="M11" s="21">
        <v>160012</v>
      </c>
      <c r="N11" s="21">
        <v>161115</v>
      </c>
      <c r="O11" s="21">
        <v>163682</v>
      </c>
      <c r="P11" s="21">
        <v>163703</v>
      </c>
      <c r="Q11" s="21">
        <v>164987</v>
      </c>
      <c r="R11" s="21">
        <v>167966</v>
      </c>
      <c r="S11" s="21">
        <v>171219</v>
      </c>
      <c r="T11" s="21">
        <v>173954</v>
      </c>
      <c r="U11" s="21">
        <v>175413</v>
      </c>
      <c r="V11" s="21">
        <v>182298</v>
      </c>
      <c r="W11" s="21">
        <v>184211</v>
      </c>
      <c r="X11" s="21">
        <v>3543290</v>
      </c>
    </row>
    <row r="12" spans="1:24" x14ac:dyDescent="0.25">
      <c r="A12" s="20" t="s">
        <v>705</v>
      </c>
      <c r="B12" s="21">
        <v>116208</v>
      </c>
      <c r="C12" s="21">
        <v>118689</v>
      </c>
      <c r="D12" s="21">
        <v>120974</v>
      </c>
      <c r="E12" s="21">
        <v>123347</v>
      </c>
      <c r="F12" s="21">
        <v>126068</v>
      </c>
      <c r="G12" s="21">
        <v>129371</v>
      </c>
      <c r="H12" s="21">
        <v>133169</v>
      </c>
      <c r="I12" s="21">
        <v>137530</v>
      </c>
      <c r="J12" s="21">
        <v>140902</v>
      </c>
      <c r="K12" s="21">
        <v>141926</v>
      </c>
      <c r="L12" s="21">
        <v>141581</v>
      </c>
      <c r="M12" s="21">
        <v>141136</v>
      </c>
      <c r="N12" s="21">
        <v>140912</v>
      </c>
      <c r="O12" s="21">
        <v>140685</v>
      </c>
      <c r="P12" s="21">
        <v>140539</v>
      </c>
      <c r="Q12" s="21">
        <v>140917</v>
      </c>
      <c r="R12" s="21">
        <v>141830</v>
      </c>
      <c r="S12" s="21">
        <v>143458</v>
      </c>
      <c r="T12" s="21">
        <v>144922</v>
      </c>
      <c r="U12" s="21">
        <v>145164</v>
      </c>
      <c r="V12" s="21">
        <v>147735</v>
      </c>
      <c r="W12" s="21">
        <v>148878</v>
      </c>
      <c r="X12" s="21">
        <v>3005941</v>
      </c>
    </row>
    <row r="13" spans="1:24" x14ac:dyDescent="0.25">
      <c r="A13" s="20" t="s">
        <v>706</v>
      </c>
      <c r="B13" s="21">
        <v>137357</v>
      </c>
      <c r="C13" s="21">
        <v>141331</v>
      </c>
      <c r="D13" s="21">
        <v>145559</v>
      </c>
      <c r="E13" s="21">
        <v>151493</v>
      </c>
      <c r="F13" s="21">
        <v>157584</v>
      </c>
      <c r="G13" s="21">
        <v>164604</v>
      </c>
      <c r="H13" s="21">
        <v>171525</v>
      </c>
      <c r="I13" s="21">
        <v>180199</v>
      </c>
      <c r="J13" s="21">
        <v>186410</v>
      </c>
      <c r="K13" s="21">
        <v>187883</v>
      </c>
      <c r="L13" s="21">
        <v>189350</v>
      </c>
      <c r="M13" s="21">
        <v>190982</v>
      </c>
      <c r="N13" s="21">
        <v>191336</v>
      </c>
      <c r="O13" s="21">
        <v>192132</v>
      </c>
      <c r="P13" s="21">
        <v>193713</v>
      </c>
      <c r="Q13" s="21">
        <v>198500</v>
      </c>
      <c r="R13" s="21">
        <v>202229</v>
      </c>
      <c r="S13" s="21">
        <v>206387</v>
      </c>
      <c r="T13" s="21">
        <v>210767</v>
      </c>
      <c r="U13" s="21">
        <v>213565</v>
      </c>
      <c r="V13" s="21">
        <v>217109</v>
      </c>
      <c r="W13" s="21">
        <v>221244</v>
      </c>
      <c r="X13" s="21">
        <v>4051259</v>
      </c>
    </row>
    <row r="14" spans="1:24" x14ac:dyDescent="0.25">
      <c r="A14" s="20" t="s">
        <v>707</v>
      </c>
      <c r="B14" s="21">
        <v>242408</v>
      </c>
      <c r="C14" s="21">
        <v>254571</v>
      </c>
      <c r="D14" s="21">
        <v>264478</v>
      </c>
      <c r="E14" s="21">
        <v>275271</v>
      </c>
      <c r="F14" s="21">
        <v>285412</v>
      </c>
      <c r="G14" s="21">
        <v>296073</v>
      </c>
      <c r="H14" s="21">
        <v>306011</v>
      </c>
      <c r="I14" s="21">
        <v>311578</v>
      </c>
      <c r="J14" s="21">
        <v>314255</v>
      </c>
      <c r="K14" s="21">
        <v>316437</v>
      </c>
      <c r="L14" s="21">
        <v>318929</v>
      </c>
      <c r="M14" s="21">
        <v>322052</v>
      </c>
      <c r="N14" s="21">
        <v>325054</v>
      </c>
      <c r="O14" s="21">
        <v>331136</v>
      </c>
      <c r="P14" s="21">
        <v>334255</v>
      </c>
      <c r="Q14" s="21">
        <v>338270</v>
      </c>
      <c r="R14" s="21">
        <v>345528</v>
      </c>
      <c r="S14" s="21">
        <v>351768</v>
      </c>
      <c r="T14" s="21">
        <v>358506</v>
      </c>
      <c r="U14" s="21">
        <v>367471</v>
      </c>
      <c r="V14" s="21">
        <v>377700</v>
      </c>
      <c r="W14" s="21">
        <v>384531</v>
      </c>
      <c r="X14" s="21">
        <v>7021694</v>
      </c>
    </row>
    <row r="15" spans="1:24" x14ac:dyDescent="0.25">
      <c r="A15" s="20" t="s">
        <v>708</v>
      </c>
      <c r="B15" s="21">
        <v>55446</v>
      </c>
      <c r="C15" s="21">
        <v>56683</v>
      </c>
      <c r="D15" s="21">
        <v>57372</v>
      </c>
      <c r="E15" s="21">
        <v>58401</v>
      </c>
      <c r="F15" s="21">
        <v>59526</v>
      </c>
      <c r="G15" s="21">
        <v>61044</v>
      </c>
      <c r="H15" s="21">
        <v>62885</v>
      </c>
      <c r="I15" s="21">
        <v>65234</v>
      </c>
      <c r="J15" s="21">
        <v>66446</v>
      </c>
      <c r="K15" s="21">
        <v>67100</v>
      </c>
      <c r="L15" s="21">
        <v>67330</v>
      </c>
      <c r="M15" s="21">
        <v>67549</v>
      </c>
      <c r="N15" s="21">
        <v>67581</v>
      </c>
      <c r="O15" s="21">
        <v>67684</v>
      </c>
      <c r="P15" s="21">
        <v>67519</v>
      </c>
      <c r="Q15" s="21">
        <v>67924</v>
      </c>
      <c r="R15" s="21">
        <v>68251</v>
      </c>
      <c r="S15" s="21">
        <v>68687</v>
      </c>
      <c r="T15" s="21">
        <v>69250</v>
      </c>
      <c r="U15" s="21">
        <v>69566</v>
      </c>
      <c r="V15" s="21">
        <v>70614</v>
      </c>
      <c r="W15" s="21">
        <v>71165</v>
      </c>
      <c r="X15" s="21">
        <v>1433257</v>
      </c>
    </row>
    <row r="16" spans="1:24" x14ac:dyDescent="0.25">
      <c r="A16" s="20" t="s">
        <v>709</v>
      </c>
      <c r="B16" s="21">
        <v>2219329</v>
      </c>
      <c r="C16" s="21">
        <v>2262902</v>
      </c>
      <c r="D16" s="21">
        <v>2287935</v>
      </c>
      <c r="E16" s="21">
        <v>2315799</v>
      </c>
      <c r="F16" s="21">
        <v>2343909</v>
      </c>
      <c r="G16" s="21">
        <v>2371859</v>
      </c>
      <c r="H16" s="21">
        <v>2401755</v>
      </c>
      <c r="I16" s="21">
        <v>2427037</v>
      </c>
      <c r="J16" s="21">
        <v>2455829</v>
      </c>
      <c r="K16" s="21">
        <v>2475413</v>
      </c>
      <c r="L16" s="21">
        <v>2483366</v>
      </c>
      <c r="M16" s="21">
        <v>2498855</v>
      </c>
      <c r="N16" s="21">
        <v>2524253</v>
      </c>
      <c r="O16" s="21">
        <v>2559713</v>
      </c>
      <c r="P16" s="21">
        <v>2589743</v>
      </c>
      <c r="Q16" s="21">
        <v>2622804</v>
      </c>
      <c r="R16" s="21">
        <v>2665425</v>
      </c>
      <c r="S16" s="21">
        <v>2712144</v>
      </c>
      <c r="T16" s="21">
        <v>2754749</v>
      </c>
      <c r="U16" s="21">
        <v>2804160</v>
      </c>
      <c r="V16" s="21">
        <v>2830500</v>
      </c>
      <c r="W16" s="21">
        <v>2871682</v>
      </c>
      <c r="X16" s="21">
        <v>55479161</v>
      </c>
    </row>
    <row r="17" spans="1:24" x14ac:dyDescent="0.25">
      <c r="A17" s="20" t="s">
        <v>710</v>
      </c>
      <c r="B17" s="21">
        <v>31436</v>
      </c>
      <c r="C17" s="21">
        <v>32404</v>
      </c>
      <c r="D17" s="21">
        <v>32613</v>
      </c>
      <c r="E17" s="21">
        <v>32823</v>
      </c>
      <c r="F17" s="21">
        <v>33651</v>
      </c>
      <c r="G17" s="21">
        <v>33803</v>
      </c>
      <c r="H17" s="21">
        <v>33345</v>
      </c>
      <c r="I17" s="21">
        <v>33808</v>
      </c>
      <c r="J17" s="21">
        <v>34259</v>
      </c>
      <c r="K17" s="21">
        <v>34524</v>
      </c>
      <c r="L17" s="21">
        <v>34769</v>
      </c>
      <c r="M17" s="21">
        <v>34837</v>
      </c>
      <c r="N17" s="21">
        <v>34628</v>
      </c>
      <c r="O17" s="21">
        <v>34375</v>
      </c>
      <c r="P17" s="21">
        <v>34368</v>
      </c>
      <c r="Q17" s="21">
        <v>34490</v>
      </c>
      <c r="R17" s="21">
        <v>34876</v>
      </c>
      <c r="S17" s="21">
        <v>35215</v>
      </c>
      <c r="T17" s="21">
        <v>35454</v>
      </c>
      <c r="U17" s="21">
        <v>35940</v>
      </c>
      <c r="V17" s="21">
        <v>35718</v>
      </c>
      <c r="W17" s="21">
        <v>36041</v>
      </c>
      <c r="X17" s="21">
        <v>753377</v>
      </c>
    </row>
    <row r="18" spans="1:24" x14ac:dyDescent="0.25">
      <c r="A18" s="20" t="s">
        <v>711</v>
      </c>
      <c r="B18" s="21">
        <v>13559</v>
      </c>
      <c r="C18" s="21">
        <v>13883</v>
      </c>
      <c r="D18" s="21">
        <v>14039</v>
      </c>
      <c r="E18" s="21">
        <v>14325</v>
      </c>
      <c r="F18" s="21">
        <v>14526</v>
      </c>
      <c r="G18" s="21">
        <v>14836</v>
      </c>
      <c r="H18" s="21">
        <v>15420</v>
      </c>
      <c r="I18" s="21">
        <v>15762</v>
      </c>
      <c r="J18" s="21">
        <v>15968</v>
      </c>
      <c r="K18" s="21">
        <v>16152</v>
      </c>
      <c r="L18" s="21">
        <v>16326</v>
      </c>
      <c r="M18" s="21">
        <v>16412</v>
      </c>
      <c r="N18" s="21">
        <v>16363</v>
      </c>
      <c r="O18" s="21">
        <v>16279</v>
      </c>
      <c r="P18" s="21">
        <v>16279</v>
      </c>
      <c r="Q18" s="21">
        <v>16376</v>
      </c>
      <c r="R18" s="21">
        <v>16531</v>
      </c>
      <c r="S18" s="21">
        <v>16844</v>
      </c>
      <c r="T18" s="21">
        <v>17040</v>
      </c>
      <c r="U18" s="21">
        <v>16767</v>
      </c>
      <c r="V18" s="21">
        <v>16516</v>
      </c>
      <c r="W18" s="21">
        <v>16649</v>
      </c>
      <c r="X18" s="21">
        <v>346852</v>
      </c>
    </row>
    <row r="19" spans="1:24" x14ac:dyDescent="0.25">
      <c r="A19" s="20" t="s">
        <v>712</v>
      </c>
      <c r="B19" s="21">
        <v>767860</v>
      </c>
      <c r="C19" s="21">
        <v>782691</v>
      </c>
      <c r="D19" s="21">
        <v>791495</v>
      </c>
      <c r="E19" s="21">
        <v>802061</v>
      </c>
      <c r="F19" s="21">
        <v>811032</v>
      </c>
      <c r="G19" s="21">
        <v>820761</v>
      </c>
      <c r="H19" s="21">
        <v>830844</v>
      </c>
      <c r="I19" s="21">
        <v>841485</v>
      </c>
      <c r="J19" s="21">
        <v>848993</v>
      </c>
      <c r="K19" s="21">
        <v>854347</v>
      </c>
      <c r="L19" s="21">
        <v>859960</v>
      </c>
      <c r="M19" s="21">
        <v>864680</v>
      </c>
      <c r="N19" s="21">
        <v>865427</v>
      </c>
      <c r="O19" s="21">
        <v>871038</v>
      </c>
      <c r="P19" s="21">
        <v>878948</v>
      </c>
      <c r="Q19" s="21">
        <v>893858</v>
      </c>
      <c r="R19" s="21">
        <v>909960</v>
      </c>
      <c r="S19" s="21">
        <v>927903</v>
      </c>
      <c r="T19" s="21">
        <v>942841</v>
      </c>
      <c r="U19" s="21">
        <v>954454</v>
      </c>
      <c r="V19" s="21">
        <v>971842</v>
      </c>
      <c r="W19" s="21">
        <v>985140</v>
      </c>
      <c r="X19" s="21">
        <v>19077620</v>
      </c>
    </row>
    <row r="20" spans="1:24" x14ac:dyDescent="0.25">
      <c r="A20" s="20" t="s">
        <v>713</v>
      </c>
      <c r="B20" s="21">
        <v>292937</v>
      </c>
      <c r="C20" s="21">
        <v>294911</v>
      </c>
      <c r="D20" s="21">
        <v>296729</v>
      </c>
      <c r="E20" s="21">
        <v>297568</v>
      </c>
      <c r="F20" s="21">
        <v>298738</v>
      </c>
      <c r="G20" s="21">
        <v>298659</v>
      </c>
      <c r="H20" s="21">
        <v>297043</v>
      </c>
      <c r="I20" s="21">
        <v>299877</v>
      </c>
      <c r="J20" s="21">
        <v>300176</v>
      </c>
      <c r="K20" s="21">
        <v>299838</v>
      </c>
      <c r="L20" s="21">
        <v>298391</v>
      </c>
      <c r="M20" s="21">
        <v>297830</v>
      </c>
      <c r="N20" s="21">
        <v>299442</v>
      </c>
      <c r="O20" s="21">
        <v>299718</v>
      </c>
      <c r="P20" s="21">
        <v>301757</v>
      </c>
      <c r="Q20" s="21">
        <v>304654</v>
      </c>
      <c r="R20" s="21">
        <v>307730</v>
      </c>
      <c r="S20" s="21">
        <v>310642</v>
      </c>
      <c r="T20" s="21">
        <v>312811</v>
      </c>
      <c r="U20" s="21">
        <v>317051</v>
      </c>
      <c r="V20" s="21">
        <v>322901</v>
      </c>
      <c r="W20" s="21">
        <v>324959</v>
      </c>
      <c r="X20" s="21">
        <v>6674362</v>
      </c>
    </row>
    <row r="21" spans="1:24" x14ac:dyDescent="0.25">
      <c r="A21" s="20" t="s">
        <v>714</v>
      </c>
      <c r="B21" s="21">
        <v>47559</v>
      </c>
      <c r="C21" s="21">
        <v>50620</v>
      </c>
      <c r="D21" s="21">
        <v>54199</v>
      </c>
      <c r="E21" s="21">
        <v>58478</v>
      </c>
      <c r="F21" s="21">
        <v>63862</v>
      </c>
      <c r="G21" s="21">
        <v>71092</v>
      </c>
      <c r="H21" s="21">
        <v>78946</v>
      </c>
      <c r="I21" s="21">
        <v>86419</v>
      </c>
      <c r="J21" s="21">
        <v>91578</v>
      </c>
      <c r="K21" s="21">
        <v>93797</v>
      </c>
      <c r="L21" s="21">
        <v>94897</v>
      </c>
      <c r="M21" s="21">
        <v>95812</v>
      </c>
      <c r="N21" s="21">
        <v>96443</v>
      </c>
      <c r="O21" s="21">
        <v>97347</v>
      </c>
      <c r="P21" s="21">
        <v>98062</v>
      </c>
      <c r="Q21" s="21">
        <v>99646</v>
      </c>
      <c r="R21" s="21">
        <v>101826</v>
      </c>
      <c r="S21" s="21">
        <v>103584</v>
      </c>
      <c r="T21" s="21">
        <v>106076</v>
      </c>
      <c r="U21" s="21">
        <v>108481</v>
      </c>
      <c r="V21" s="21">
        <v>110636</v>
      </c>
      <c r="W21" s="21">
        <v>113064</v>
      </c>
      <c r="X21" s="21">
        <v>1922424</v>
      </c>
    </row>
    <row r="22" spans="1:24" x14ac:dyDescent="0.25">
      <c r="A22" s="20" t="s">
        <v>715</v>
      </c>
      <c r="B22" s="21">
        <v>9710</v>
      </c>
      <c r="C22" s="21">
        <v>9871</v>
      </c>
      <c r="D22" s="21">
        <v>9953</v>
      </c>
      <c r="E22" s="21">
        <v>10038</v>
      </c>
      <c r="F22" s="21">
        <v>10215</v>
      </c>
      <c r="G22" s="21">
        <v>10210</v>
      </c>
      <c r="H22" s="21">
        <v>10478</v>
      </c>
      <c r="I22" s="21">
        <v>11419</v>
      </c>
      <c r="J22" s="21">
        <v>11605</v>
      </c>
      <c r="K22" s="21">
        <v>11611</v>
      </c>
      <c r="L22" s="21">
        <v>11606</v>
      </c>
      <c r="M22" s="21">
        <v>11530</v>
      </c>
      <c r="N22" s="21">
        <v>11529</v>
      </c>
      <c r="O22" s="21">
        <v>11525</v>
      </c>
      <c r="P22" s="21">
        <v>11613</v>
      </c>
      <c r="Q22" s="21">
        <v>11823</v>
      </c>
      <c r="R22" s="21">
        <v>11852</v>
      </c>
      <c r="S22" s="21">
        <v>11937</v>
      </c>
      <c r="T22" s="21">
        <v>12006</v>
      </c>
      <c r="U22" s="21">
        <v>12360</v>
      </c>
      <c r="V22" s="21">
        <v>12017</v>
      </c>
      <c r="W22" s="21">
        <v>12160</v>
      </c>
      <c r="X22" s="21">
        <v>247068</v>
      </c>
    </row>
    <row r="23" spans="1:24" x14ac:dyDescent="0.25">
      <c r="A23" s="20" t="s">
        <v>716</v>
      </c>
      <c r="B23" s="21">
        <v>45312</v>
      </c>
      <c r="C23" s="21">
        <v>45070</v>
      </c>
      <c r="D23" s="21">
        <v>45311</v>
      </c>
      <c r="E23" s="21">
        <v>45425</v>
      </c>
      <c r="F23" s="21">
        <v>45298</v>
      </c>
      <c r="G23" s="21">
        <v>45322</v>
      </c>
      <c r="H23" s="21">
        <v>45687</v>
      </c>
      <c r="I23" s="21">
        <v>45903</v>
      </c>
      <c r="J23" s="21">
        <v>46338</v>
      </c>
      <c r="K23" s="21">
        <v>46823</v>
      </c>
      <c r="L23" s="21">
        <v>46202</v>
      </c>
      <c r="M23" s="21">
        <v>46788</v>
      </c>
      <c r="N23" s="21">
        <v>48259</v>
      </c>
      <c r="O23" s="21">
        <v>47376</v>
      </c>
      <c r="P23" s="21">
        <v>47729</v>
      </c>
      <c r="Q23" s="21">
        <v>48174</v>
      </c>
      <c r="R23" s="21">
        <v>48356</v>
      </c>
      <c r="S23" s="21">
        <v>48527</v>
      </c>
      <c r="T23" s="21">
        <v>48690</v>
      </c>
      <c r="U23" s="21">
        <v>48173</v>
      </c>
      <c r="V23" s="21">
        <v>47926</v>
      </c>
      <c r="W23" s="21">
        <v>48197</v>
      </c>
      <c r="X23" s="21">
        <v>1030886</v>
      </c>
    </row>
    <row r="24" spans="1:24" x14ac:dyDescent="0.25">
      <c r="A24" s="20" t="s">
        <v>717</v>
      </c>
      <c r="B24" s="21">
        <v>13980</v>
      </c>
      <c r="C24" s="21">
        <v>14533</v>
      </c>
      <c r="D24" s="21">
        <v>14608</v>
      </c>
      <c r="E24" s="21">
        <v>14921</v>
      </c>
      <c r="F24" s="21">
        <v>15316</v>
      </c>
      <c r="G24" s="21">
        <v>15704</v>
      </c>
      <c r="H24" s="21">
        <v>15998</v>
      </c>
      <c r="I24" s="21">
        <v>16257</v>
      </c>
      <c r="J24" s="21">
        <v>16601</v>
      </c>
      <c r="K24" s="21">
        <v>16721</v>
      </c>
      <c r="L24" s="21">
        <v>16842</v>
      </c>
      <c r="M24" s="21">
        <v>16955</v>
      </c>
      <c r="N24" s="21">
        <v>16980</v>
      </c>
      <c r="O24" s="21">
        <v>16929</v>
      </c>
      <c r="P24" s="21">
        <v>16869</v>
      </c>
      <c r="Q24" s="21">
        <v>16849</v>
      </c>
      <c r="R24" s="21">
        <v>16837</v>
      </c>
      <c r="S24" s="21">
        <v>16862</v>
      </c>
      <c r="T24" s="21">
        <v>16977</v>
      </c>
      <c r="U24" s="21">
        <v>17578</v>
      </c>
      <c r="V24" s="21">
        <v>17682</v>
      </c>
      <c r="W24" s="21">
        <v>17898</v>
      </c>
      <c r="X24" s="21">
        <v>359897</v>
      </c>
    </row>
    <row r="25" spans="1:24" x14ac:dyDescent="0.25">
      <c r="A25" s="20" t="s">
        <v>718</v>
      </c>
      <c r="B25" s="21">
        <v>10407</v>
      </c>
      <c r="C25" s="21">
        <v>10595</v>
      </c>
      <c r="D25" s="21">
        <v>10926</v>
      </c>
      <c r="E25" s="21">
        <v>11270</v>
      </c>
      <c r="F25" s="21">
        <v>11502</v>
      </c>
      <c r="G25" s="21">
        <v>11908</v>
      </c>
      <c r="H25" s="21">
        <v>12260</v>
      </c>
      <c r="I25" s="21">
        <v>12389</v>
      </c>
      <c r="J25" s="21">
        <v>12436</v>
      </c>
      <c r="K25" s="21">
        <v>12699</v>
      </c>
      <c r="L25" s="21">
        <v>12822</v>
      </c>
      <c r="M25" s="21">
        <v>12866</v>
      </c>
      <c r="N25" s="21">
        <v>12776</v>
      </c>
      <c r="O25" s="21">
        <v>12646</v>
      </c>
      <c r="P25" s="21">
        <v>12704</v>
      </c>
      <c r="Q25" s="21">
        <v>12862</v>
      </c>
      <c r="R25" s="21">
        <v>12881</v>
      </c>
      <c r="S25" s="21">
        <v>13101</v>
      </c>
      <c r="T25" s="21">
        <v>13263</v>
      </c>
      <c r="U25" s="21">
        <v>13193</v>
      </c>
      <c r="V25" s="21">
        <v>13098</v>
      </c>
      <c r="W25" s="21">
        <v>13241</v>
      </c>
      <c r="X25" s="21">
        <v>271845</v>
      </c>
    </row>
    <row r="26" spans="1:24" x14ac:dyDescent="0.25">
      <c r="A26" s="20" t="s">
        <v>719</v>
      </c>
      <c r="B26" s="21">
        <v>13559</v>
      </c>
      <c r="C26" s="21">
        <v>14785</v>
      </c>
      <c r="D26" s="21">
        <v>14905</v>
      </c>
      <c r="E26" s="21">
        <v>15013</v>
      </c>
      <c r="F26" s="21">
        <v>15368</v>
      </c>
      <c r="G26" s="21">
        <v>15696</v>
      </c>
      <c r="H26" s="21">
        <v>15952</v>
      </c>
      <c r="I26" s="21">
        <v>15930</v>
      </c>
      <c r="J26" s="21">
        <v>16075</v>
      </c>
      <c r="K26" s="21">
        <v>15995</v>
      </c>
      <c r="L26" s="21">
        <v>15989</v>
      </c>
      <c r="M26" s="21">
        <v>15815</v>
      </c>
      <c r="N26" s="21">
        <v>15808</v>
      </c>
      <c r="O26" s="21">
        <v>15935</v>
      </c>
      <c r="P26" s="21">
        <v>16230</v>
      </c>
      <c r="Q26" s="21">
        <v>16527</v>
      </c>
      <c r="R26" s="21">
        <v>16364</v>
      </c>
      <c r="S26" s="21">
        <v>16718</v>
      </c>
      <c r="T26" s="21">
        <v>16957</v>
      </c>
      <c r="U26" s="21">
        <v>16235</v>
      </c>
      <c r="V26" s="21">
        <v>16507</v>
      </c>
      <c r="W26" s="21">
        <v>16357</v>
      </c>
      <c r="X26" s="21">
        <v>348720</v>
      </c>
    </row>
    <row r="27" spans="1:24" x14ac:dyDescent="0.25">
      <c r="A27" s="20" t="s">
        <v>720</v>
      </c>
      <c r="B27" s="21">
        <v>12831</v>
      </c>
      <c r="C27" s="21">
        <v>13457</v>
      </c>
      <c r="D27" s="21">
        <v>13758</v>
      </c>
      <c r="E27" s="21">
        <v>13847</v>
      </c>
      <c r="F27" s="21">
        <v>14052</v>
      </c>
      <c r="G27" s="21">
        <v>14154</v>
      </c>
      <c r="H27" s="21">
        <v>14216</v>
      </c>
      <c r="I27" s="21">
        <v>14528</v>
      </c>
      <c r="J27" s="21">
        <v>14685</v>
      </c>
      <c r="K27" s="21">
        <v>14805</v>
      </c>
      <c r="L27" s="21">
        <v>14850</v>
      </c>
      <c r="M27" s="21">
        <v>14782</v>
      </c>
      <c r="N27" s="21">
        <v>14775</v>
      </c>
      <c r="O27" s="21">
        <v>14787</v>
      </c>
      <c r="P27" s="21">
        <v>14424</v>
      </c>
      <c r="Q27" s="21">
        <v>14404</v>
      </c>
      <c r="R27" s="21">
        <v>14665</v>
      </c>
      <c r="S27" s="21">
        <v>14666</v>
      </c>
      <c r="T27" s="21">
        <v>14749</v>
      </c>
      <c r="U27" s="21">
        <v>14706</v>
      </c>
      <c r="V27" s="21">
        <v>14787</v>
      </c>
      <c r="W27" s="21">
        <v>14967</v>
      </c>
      <c r="X27" s="21">
        <v>316895</v>
      </c>
    </row>
    <row r="28" spans="1:24" x14ac:dyDescent="0.25">
      <c r="A28" s="20" t="s">
        <v>721</v>
      </c>
      <c r="B28" s="21">
        <v>26543</v>
      </c>
      <c r="C28" s="21">
        <v>26952</v>
      </c>
      <c r="D28" s="21">
        <v>26715</v>
      </c>
      <c r="E28" s="21">
        <v>27088</v>
      </c>
      <c r="F28" s="21">
        <v>27050</v>
      </c>
      <c r="G28" s="21">
        <v>27170</v>
      </c>
      <c r="H28" s="21">
        <v>26973</v>
      </c>
      <c r="I28" s="21">
        <v>26979</v>
      </c>
      <c r="J28" s="21">
        <v>27476</v>
      </c>
      <c r="K28" s="21">
        <v>27645</v>
      </c>
      <c r="L28" s="21">
        <v>27706</v>
      </c>
      <c r="M28" s="21">
        <v>27524</v>
      </c>
      <c r="N28" s="21">
        <v>27673</v>
      </c>
      <c r="O28" s="21">
        <v>27755</v>
      </c>
      <c r="P28" s="21">
        <v>27681</v>
      </c>
      <c r="Q28" s="21">
        <v>27704</v>
      </c>
      <c r="R28" s="21">
        <v>27634</v>
      </c>
      <c r="S28" s="21">
        <v>27643</v>
      </c>
      <c r="T28" s="21">
        <v>27675</v>
      </c>
      <c r="U28" s="21">
        <v>27436</v>
      </c>
      <c r="V28" s="21">
        <v>27311</v>
      </c>
      <c r="W28" s="21">
        <v>27344</v>
      </c>
      <c r="X28" s="21">
        <v>601677</v>
      </c>
    </row>
    <row r="29" spans="1:24" x14ac:dyDescent="0.25">
      <c r="A29" s="20" t="s">
        <v>722</v>
      </c>
      <c r="B29" s="21">
        <v>35608</v>
      </c>
      <c r="C29" s="21">
        <v>36300</v>
      </c>
      <c r="D29" s="21">
        <v>36135</v>
      </c>
      <c r="E29" s="21">
        <v>36148</v>
      </c>
      <c r="F29" s="21">
        <v>36347</v>
      </c>
      <c r="G29" s="21">
        <v>37139</v>
      </c>
      <c r="H29" s="21">
        <v>38219</v>
      </c>
      <c r="I29" s="21">
        <v>38732</v>
      </c>
      <c r="J29" s="21">
        <v>39036</v>
      </c>
      <c r="K29" s="21">
        <v>39165</v>
      </c>
      <c r="L29" s="21">
        <v>39103</v>
      </c>
      <c r="M29" s="21">
        <v>40955</v>
      </c>
      <c r="N29" s="21">
        <v>38734</v>
      </c>
      <c r="O29" s="21">
        <v>37991</v>
      </c>
      <c r="P29" s="21">
        <v>37806</v>
      </c>
      <c r="Q29" s="21">
        <v>37939</v>
      </c>
      <c r="R29" s="21">
        <v>38160</v>
      </c>
      <c r="S29" s="21">
        <v>38436</v>
      </c>
      <c r="T29" s="21">
        <v>38675</v>
      </c>
      <c r="U29" s="21">
        <v>39682</v>
      </c>
      <c r="V29" s="21">
        <v>40089</v>
      </c>
      <c r="W29" s="21">
        <v>40414</v>
      </c>
      <c r="X29" s="21">
        <v>840813</v>
      </c>
    </row>
    <row r="30" spans="1:24" x14ac:dyDescent="0.25">
      <c r="A30" s="20" t="s">
        <v>723</v>
      </c>
      <c r="B30" s="21">
        <v>128733</v>
      </c>
      <c r="C30" s="21">
        <v>131298</v>
      </c>
      <c r="D30" s="21">
        <v>134519</v>
      </c>
      <c r="E30" s="21">
        <v>138620</v>
      </c>
      <c r="F30" s="21">
        <v>143587</v>
      </c>
      <c r="G30" s="21">
        <v>149716</v>
      </c>
      <c r="H30" s="21">
        <v>156730</v>
      </c>
      <c r="I30" s="21">
        <v>163791</v>
      </c>
      <c r="J30" s="21">
        <v>169282</v>
      </c>
      <c r="K30" s="21">
        <v>171587</v>
      </c>
      <c r="L30" s="21">
        <v>172075</v>
      </c>
      <c r="M30" s="21">
        <v>172799</v>
      </c>
      <c r="N30" s="21">
        <v>173063</v>
      </c>
      <c r="O30" s="21">
        <v>173214</v>
      </c>
      <c r="P30" s="21">
        <v>174053</v>
      </c>
      <c r="Q30" s="21">
        <v>175338</v>
      </c>
      <c r="R30" s="21">
        <v>177434</v>
      </c>
      <c r="S30" s="21">
        <v>180213</v>
      </c>
      <c r="T30" s="21">
        <v>183065</v>
      </c>
      <c r="U30" s="21">
        <v>185421</v>
      </c>
      <c r="V30" s="21">
        <v>189661</v>
      </c>
      <c r="W30" s="21">
        <v>192431</v>
      </c>
      <c r="X30" s="21">
        <v>3636630</v>
      </c>
    </row>
    <row r="31" spans="1:24" x14ac:dyDescent="0.25">
      <c r="A31" s="20" t="s">
        <v>724</v>
      </c>
      <c r="B31" s="21">
        <v>85892</v>
      </c>
      <c r="C31" s="21">
        <v>87676</v>
      </c>
      <c r="D31" s="21">
        <v>88396</v>
      </c>
      <c r="E31" s="21">
        <v>89582</v>
      </c>
      <c r="F31" s="21">
        <v>91128</v>
      </c>
      <c r="G31" s="21">
        <v>92847</v>
      </c>
      <c r="H31" s="21">
        <v>94789</v>
      </c>
      <c r="I31" s="21">
        <v>97429</v>
      </c>
      <c r="J31" s="21">
        <v>99243</v>
      </c>
      <c r="K31" s="21">
        <v>99663</v>
      </c>
      <c r="L31" s="21">
        <v>99125</v>
      </c>
      <c r="M31" s="21">
        <v>98713</v>
      </c>
      <c r="N31" s="21">
        <v>98767</v>
      </c>
      <c r="O31" s="21">
        <v>98980</v>
      </c>
      <c r="P31" s="21">
        <v>99215</v>
      </c>
      <c r="Q31" s="21">
        <v>100055</v>
      </c>
      <c r="R31" s="21">
        <v>100955</v>
      </c>
      <c r="S31" s="21">
        <v>101727</v>
      </c>
      <c r="T31" s="21">
        <v>102590</v>
      </c>
      <c r="U31" s="21">
        <v>103317</v>
      </c>
      <c r="V31" s="21">
        <v>103391</v>
      </c>
      <c r="W31" s="21">
        <v>104298</v>
      </c>
      <c r="X31" s="21">
        <v>2137778</v>
      </c>
    </row>
    <row r="32" spans="1:24" x14ac:dyDescent="0.25">
      <c r="A32" s="20" t="s">
        <v>725</v>
      </c>
      <c r="B32" s="21">
        <v>978079</v>
      </c>
      <c r="C32" s="21">
        <v>1005808</v>
      </c>
      <c r="D32" s="21">
        <v>1032781</v>
      </c>
      <c r="E32" s="21">
        <v>1060100</v>
      </c>
      <c r="F32" s="21">
        <v>1086425</v>
      </c>
      <c r="G32" s="21">
        <v>1115817</v>
      </c>
      <c r="H32" s="21">
        <v>1146900</v>
      </c>
      <c r="I32" s="21">
        <v>1177896</v>
      </c>
      <c r="J32" s="21">
        <v>1198257</v>
      </c>
      <c r="K32" s="21">
        <v>1208197</v>
      </c>
      <c r="L32" s="21">
        <v>1218521</v>
      </c>
      <c r="M32" s="21">
        <v>1231553</v>
      </c>
      <c r="N32" s="21">
        <v>1242491</v>
      </c>
      <c r="O32" s="21">
        <v>1260887</v>
      </c>
      <c r="P32" s="21">
        <v>1282511</v>
      </c>
      <c r="Q32" s="21">
        <v>1307906</v>
      </c>
      <c r="R32" s="21">
        <v>1331997</v>
      </c>
      <c r="S32" s="21">
        <v>1359850</v>
      </c>
      <c r="T32" s="21">
        <v>1388111</v>
      </c>
      <c r="U32" s="21">
        <v>1419285</v>
      </c>
      <c r="V32" s="21">
        <v>1445243</v>
      </c>
      <c r="W32" s="21">
        <v>1473893</v>
      </c>
      <c r="X32" s="21">
        <v>26972508</v>
      </c>
    </row>
    <row r="33" spans="1:24" x14ac:dyDescent="0.25">
      <c r="A33" s="20" t="s">
        <v>726</v>
      </c>
      <c r="B33" s="21">
        <v>18371</v>
      </c>
      <c r="C33" s="21">
        <v>18620</v>
      </c>
      <c r="D33" s="21">
        <v>18724</v>
      </c>
      <c r="E33" s="21">
        <v>18913</v>
      </c>
      <c r="F33" s="21">
        <v>19186</v>
      </c>
      <c r="G33" s="21">
        <v>19302</v>
      </c>
      <c r="H33" s="21">
        <v>19463</v>
      </c>
      <c r="I33" s="21">
        <v>19654</v>
      </c>
      <c r="J33" s="21">
        <v>19936</v>
      </c>
      <c r="K33" s="21">
        <v>20096</v>
      </c>
      <c r="L33" s="21">
        <v>20088</v>
      </c>
      <c r="M33" s="21">
        <v>19894</v>
      </c>
      <c r="N33" s="21">
        <v>19920</v>
      </c>
      <c r="O33" s="21">
        <v>19997</v>
      </c>
      <c r="P33" s="21">
        <v>20031</v>
      </c>
      <c r="Q33" s="21">
        <v>19994</v>
      </c>
      <c r="R33" s="21">
        <v>19907</v>
      </c>
      <c r="S33" s="21">
        <v>20037</v>
      </c>
      <c r="T33" s="21">
        <v>20132</v>
      </c>
      <c r="U33" s="21">
        <v>20404</v>
      </c>
      <c r="V33" s="21">
        <v>20218</v>
      </c>
      <c r="W33" s="21">
        <v>20365</v>
      </c>
      <c r="X33" s="21">
        <v>433252</v>
      </c>
    </row>
    <row r="34" spans="1:24" x14ac:dyDescent="0.25">
      <c r="A34" s="20" t="s">
        <v>727</v>
      </c>
      <c r="B34" s="21">
        <v>110142</v>
      </c>
      <c r="C34" s="21">
        <v>113755</v>
      </c>
      <c r="D34" s="21">
        <v>115711</v>
      </c>
      <c r="E34" s="21">
        <v>117993</v>
      </c>
      <c r="F34" s="21">
        <v>121034</v>
      </c>
      <c r="G34" s="21">
        <v>124974</v>
      </c>
      <c r="H34" s="21">
        <v>128369</v>
      </c>
      <c r="I34" s="21">
        <v>132752</v>
      </c>
      <c r="J34" s="21">
        <v>136184</v>
      </c>
      <c r="K34" s="21">
        <v>137553</v>
      </c>
      <c r="L34" s="21">
        <v>137617</v>
      </c>
      <c r="M34" s="21">
        <v>138110</v>
      </c>
      <c r="N34" s="21">
        <v>138913</v>
      </c>
      <c r="O34" s="21">
        <v>139487</v>
      </c>
      <c r="P34" s="21">
        <v>139787</v>
      </c>
      <c r="Q34" s="21">
        <v>141468</v>
      </c>
      <c r="R34" s="21">
        <v>144062</v>
      </c>
      <c r="S34" s="21">
        <v>147163</v>
      </c>
      <c r="T34" s="21">
        <v>149930</v>
      </c>
      <c r="U34" s="21">
        <v>152079</v>
      </c>
      <c r="V34" s="21">
        <v>155308</v>
      </c>
      <c r="W34" s="21">
        <v>157825</v>
      </c>
      <c r="X34" s="21">
        <v>2980216</v>
      </c>
    </row>
    <row r="35" spans="1:24" x14ac:dyDescent="0.25">
      <c r="A35" s="20" t="s">
        <v>728</v>
      </c>
      <c r="B35" s="21">
        <v>46050</v>
      </c>
      <c r="C35" s="21">
        <v>46998</v>
      </c>
      <c r="D35" s="21">
        <v>46436</v>
      </c>
      <c r="E35" s="21">
        <v>46497</v>
      </c>
      <c r="F35" s="21">
        <v>47015</v>
      </c>
      <c r="G35" s="21">
        <v>47627</v>
      </c>
      <c r="H35" s="21">
        <v>48239</v>
      </c>
      <c r="I35" s="21">
        <v>48439</v>
      </c>
      <c r="J35" s="21">
        <v>48860</v>
      </c>
      <c r="K35" s="21">
        <v>50395</v>
      </c>
      <c r="L35" s="21">
        <v>49992</v>
      </c>
      <c r="M35" s="21">
        <v>49759</v>
      </c>
      <c r="N35" s="21">
        <v>49949</v>
      </c>
      <c r="O35" s="21">
        <v>49897</v>
      </c>
      <c r="P35" s="21">
        <v>50202</v>
      </c>
      <c r="Q35" s="21">
        <v>50282</v>
      </c>
      <c r="R35" s="21">
        <v>50461</v>
      </c>
      <c r="S35" s="21">
        <v>50311</v>
      </c>
      <c r="T35" s="21">
        <v>50303</v>
      </c>
      <c r="U35" s="21">
        <v>50689</v>
      </c>
      <c r="V35" s="21">
        <v>50325</v>
      </c>
      <c r="W35" s="21">
        <v>50210</v>
      </c>
      <c r="X35" s="21">
        <v>1078936</v>
      </c>
    </row>
    <row r="36" spans="1:24" x14ac:dyDescent="0.25">
      <c r="A36" s="20" t="s">
        <v>729</v>
      </c>
      <c r="B36" s="21">
        <v>13307</v>
      </c>
      <c r="C36" s="21">
        <v>12874</v>
      </c>
      <c r="D36" s="21">
        <v>13075</v>
      </c>
      <c r="E36" s="21">
        <v>13307</v>
      </c>
      <c r="F36" s="21">
        <v>13697</v>
      </c>
      <c r="G36" s="21">
        <v>14084</v>
      </c>
      <c r="H36" s="21">
        <v>14205</v>
      </c>
      <c r="I36" s="21">
        <v>14459</v>
      </c>
      <c r="J36" s="21">
        <v>14576</v>
      </c>
      <c r="K36" s="21">
        <v>14684</v>
      </c>
      <c r="L36" s="21">
        <v>14784</v>
      </c>
      <c r="M36" s="21">
        <v>14724</v>
      </c>
      <c r="N36" s="21">
        <v>14614</v>
      </c>
      <c r="O36" s="21">
        <v>14475</v>
      </c>
      <c r="P36" s="21">
        <v>14579</v>
      </c>
      <c r="Q36" s="21">
        <v>14583</v>
      </c>
      <c r="R36" s="21">
        <v>14506</v>
      </c>
      <c r="S36" s="21">
        <v>14501</v>
      </c>
      <c r="T36" s="21">
        <v>14530</v>
      </c>
      <c r="U36" s="21">
        <v>14725</v>
      </c>
      <c r="V36" s="21">
        <v>14842</v>
      </c>
      <c r="W36" s="21">
        <v>14895</v>
      </c>
      <c r="X36" s="21">
        <v>314026</v>
      </c>
    </row>
    <row r="37" spans="1:24" x14ac:dyDescent="0.25">
      <c r="A37" s="20" t="s">
        <v>730</v>
      </c>
      <c r="B37" s="21">
        <v>6703</v>
      </c>
      <c r="C37" s="21">
        <v>7061</v>
      </c>
      <c r="D37" s="21">
        <v>7162</v>
      </c>
      <c r="E37" s="21">
        <v>7276</v>
      </c>
      <c r="F37" s="21">
        <v>7404</v>
      </c>
      <c r="G37" s="21">
        <v>7665</v>
      </c>
      <c r="H37" s="21">
        <v>8059</v>
      </c>
      <c r="I37" s="21">
        <v>8127</v>
      </c>
      <c r="J37" s="21">
        <v>8388</v>
      </c>
      <c r="K37" s="21">
        <v>8478</v>
      </c>
      <c r="L37" s="21">
        <v>8510</v>
      </c>
      <c r="M37" s="21">
        <v>8864</v>
      </c>
      <c r="N37" s="21">
        <v>8712</v>
      </c>
      <c r="O37" s="21">
        <v>8647</v>
      </c>
      <c r="P37" s="21">
        <v>8632</v>
      </c>
      <c r="Q37" s="21">
        <v>8700</v>
      </c>
      <c r="R37" s="21">
        <v>8649</v>
      </c>
      <c r="S37" s="21">
        <v>8620</v>
      </c>
      <c r="T37" s="21">
        <v>8651</v>
      </c>
      <c r="U37" s="21">
        <v>8367</v>
      </c>
      <c r="V37" s="21">
        <v>8613</v>
      </c>
      <c r="W37" s="21">
        <v>8693</v>
      </c>
      <c r="X37" s="21">
        <v>179981</v>
      </c>
    </row>
    <row r="38" spans="1:24" x14ac:dyDescent="0.25">
      <c r="A38" s="20" t="s">
        <v>731</v>
      </c>
      <c r="B38" s="21">
        <v>204152</v>
      </c>
      <c r="C38" s="21">
        <v>212823</v>
      </c>
      <c r="D38" s="21">
        <v>223005</v>
      </c>
      <c r="E38" s="21">
        <v>232394</v>
      </c>
      <c r="F38" s="21">
        <v>242714</v>
      </c>
      <c r="G38" s="21">
        <v>254476</v>
      </c>
      <c r="H38" s="21">
        <v>267334</v>
      </c>
      <c r="I38" s="21">
        <v>280941</v>
      </c>
      <c r="J38" s="21">
        <v>289885</v>
      </c>
      <c r="K38" s="21">
        <v>292703</v>
      </c>
      <c r="L38" s="21">
        <v>295165</v>
      </c>
      <c r="M38" s="21">
        <v>297367</v>
      </c>
      <c r="N38" s="21">
        <v>298509</v>
      </c>
      <c r="O38" s="21">
        <v>300314</v>
      </c>
      <c r="P38" s="21">
        <v>304740</v>
      </c>
      <c r="Q38" s="21">
        <v>311436</v>
      </c>
      <c r="R38" s="21">
        <v>318366</v>
      </c>
      <c r="S38" s="21">
        <v>325887</v>
      </c>
      <c r="T38" s="21">
        <v>333598</v>
      </c>
      <c r="U38" s="21">
        <v>342356</v>
      </c>
      <c r="V38" s="21">
        <v>354537</v>
      </c>
      <c r="W38" s="21">
        <v>362801</v>
      </c>
      <c r="X38" s="21">
        <v>6345503</v>
      </c>
    </row>
    <row r="39" spans="1:24" x14ac:dyDescent="0.25">
      <c r="A39" s="20" t="s">
        <v>732</v>
      </c>
      <c r="B39" s="21">
        <v>430644</v>
      </c>
      <c r="C39" s="21">
        <v>444151</v>
      </c>
      <c r="D39" s="21">
        <v>461222</v>
      </c>
      <c r="E39" s="21">
        <v>478837</v>
      </c>
      <c r="F39" s="21">
        <v>498353</v>
      </c>
      <c r="G39" s="21">
        <v>523477</v>
      </c>
      <c r="H39" s="21">
        <v>553337</v>
      </c>
      <c r="I39" s="21">
        <v>580801</v>
      </c>
      <c r="J39" s="21">
        <v>601056</v>
      </c>
      <c r="K39" s="21">
        <v>609454</v>
      </c>
      <c r="L39" s="21">
        <v>613549</v>
      </c>
      <c r="M39" s="21">
        <v>620039</v>
      </c>
      <c r="N39" s="21">
        <v>628356</v>
      </c>
      <c r="O39" s="21">
        <v>639878</v>
      </c>
      <c r="P39" s="21">
        <v>645271</v>
      </c>
      <c r="Q39" s="21">
        <v>656466</v>
      </c>
      <c r="R39" s="21">
        <v>669297</v>
      </c>
      <c r="S39" s="21">
        <v>684465</v>
      </c>
      <c r="T39" s="21">
        <v>700837</v>
      </c>
      <c r="U39" s="21">
        <v>721053</v>
      </c>
      <c r="V39" s="21">
        <v>734630</v>
      </c>
      <c r="W39" s="21">
        <v>751577</v>
      </c>
      <c r="X39" s="21">
        <v>13246750</v>
      </c>
    </row>
    <row r="40" spans="1:24" x14ac:dyDescent="0.25">
      <c r="A40" s="20" t="s">
        <v>733</v>
      </c>
      <c r="B40" s="21">
        <v>236658</v>
      </c>
      <c r="C40" s="21">
        <v>240631</v>
      </c>
      <c r="D40" s="21">
        <v>243776</v>
      </c>
      <c r="E40" s="21">
        <v>247804</v>
      </c>
      <c r="F40" s="21">
        <v>254126</v>
      </c>
      <c r="G40" s="21">
        <v>259944</v>
      </c>
      <c r="H40" s="21">
        <v>264979</v>
      </c>
      <c r="I40" s="21">
        <v>268284</v>
      </c>
      <c r="J40" s="21">
        <v>271291</v>
      </c>
      <c r="K40" s="21">
        <v>273544</v>
      </c>
      <c r="L40" s="21">
        <v>274526</v>
      </c>
      <c r="M40" s="21">
        <v>275734</v>
      </c>
      <c r="N40" s="21">
        <v>276621</v>
      </c>
      <c r="O40" s="21">
        <v>277824</v>
      </c>
      <c r="P40" s="21">
        <v>278909</v>
      </c>
      <c r="Q40" s="21">
        <v>282109</v>
      </c>
      <c r="R40" s="21">
        <v>285233</v>
      </c>
      <c r="S40" s="21">
        <v>288495</v>
      </c>
      <c r="T40" s="21">
        <v>291879</v>
      </c>
      <c r="U40" s="21">
        <v>290223</v>
      </c>
      <c r="V40" s="21">
        <v>296717</v>
      </c>
      <c r="W40" s="21">
        <v>298858</v>
      </c>
      <c r="X40" s="21">
        <v>5978165</v>
      </c>
    </row>
    <row r="41" spans="1:24" x14ac:dyDescent="0.25">
      <c r="A41" s="20" t="s">
        <v>734</v>
      </c>
      <c r="B41" s="21">
        <v>33759</v>
      </c>
      <c r="C41" s="21">
        <v>34626</v>
      </c>
      <c r="D41" s="21">
        <v>35310</v>
      </c>
      <c r="E41" s="21">
        <v>36116</v>
      </c>
      <c r="F41" s="21">
        <v>36691</v>
      </c>
      <c r="G41" s="21">
        <v>37433</v>
      </c>
      <c r="H41" s="21">
        <v>38202</v>
      </c>
      <c r="I41" s="21">
        <v>39128</v>
      </c>
      <c r="J41" s="21">
        <v>40069</v>
      </c>
      <c r="K41" s="21">
        <v>40575</v>
      </c>
      <c r="L41" s="21">
        <v>40717</v>
      </c>
      <c r="M41" s="21">
        <v>40789</v>
      </c>
      <c r="N41" s="21">
        <v>40673</v>
      </c>
      <c r="O41" s="21">
        <v>40282</v>
      </c>
      <c r="P41" s="21">
        <v>40350</v>
      </c>
      <c r="Q41" s="21">
        <v>40479</v>
      </c>
      <c r="R41" s="21">
        <v>40457</v>
      </c>
      <c r="S41" s="21">
        <v>40599</v>
      </c>
      <c r="T41" s="21">
        <v>40832</v>
      </c>
      <c r="U41" s="21">
        <v>41550</v>
      </c>
      <c r="V41" s="21">
        <v>41354</v>
      </c>
      <c r="W41" s="21">
        <v>41725</v>
      </c>
      <c r="X41" s="21">
        <v>861716</v>
      </c>
    </row>
    <row r="42" spans="1:24" x14ac:dyDescent="0.25">
      <c r="A42" s="20" t="s">
        <v>735</v>
      </c>
      <c r="B42" s="21">
        <v>6967</v>
      </c>
      <c r="C42" s="21">
        <v>7045</v>
      </c>
      <c r="D42" s="21">
        <v>7095</v>
      </c>
      <c r="E42" s="21">
        <v>7223</v>
      </c>
      <c r="F42" s="21">
        <v>7300</v>
      </c>
      <c r="G42" s="21">
        <v>7535</v>
      </c>
      <c r="H42" s="21">
        <v>7818</v>
      </c>
      <c r="I42" s="21">
        <v>7982</v>
      </c>
      <c r="J42" s="21">
        <v>8087</v>
      </c>
      <c r="K42" s="21">
        <v>8295</v>
      </c>
      <c r="L42" s="21">
        <v>8343</v>
      </c>
      <c r="M42" s="21">
        <v>8326</v>
      </c>
      <c r="N42" s="21">
        <v>8406</v>
      </c>
      <c r="O42" s="21">
        <v>8516</v>
      </c>
      <c r="P42" s="21">
        <v>8514</v>
      </c>
      <c r="Q42" s="21">
        <v>8693</v>
      </c>
      <c r="R42" s="21">
        <v>8701</v>
      </c>
      <c r="S42" s="21">
        <v>8754</v>
      </c>
      <c r="T42" s="21">
        <v>8839</v>
      </c>
      <c r="U42" s="21">
        <v>8781</v>
      </c>
      <c r="V42" s="21">
        <v>9167</v>
      </c>
      <c r="W42" s="21">
        <v>9305</v>
      </c>
      <c r="X42" s="21">
        <v>179692</v>
      </c>
    </row>
    <row r="43" spans="1:24" x14ac:dyDescent="0.25">
      <c r="A43" s="20" t="s">
        <v>736</v>
      </c>
      <c r="B43" s="21">
        <v>18596</v>
      </c>
      <c r="C43" s="21">
        <v>18775</v>
      </c>
      <c r="D43" s="21">
        <v>18800</v>
      </c>
      <c r="E43" s="21">
        <v>18752</v>
      </c>
      <c r="F43" s="21">
        <v>18925</v>
      </c>
      <c r="G43" s="21">
        <v>19103</v>
      </c>
      <c r="H43" s="21">
        <v>19065</v>
      </c>
      <c r="I43" s="21">
        <v>19156</v>
      </c>
      <c r="J43" s="21">
        <v>19231</v>
      </c>
      <c r="K43" s="21">
        <v>19340</v>
      </c>
      <c r="L43" s="21">
        <v>19371</v>
      </c>
      <c r="M43" s="21">
        <v>19206</v>
      </c>
      <c r="N43" s="21">
        <v>19285</v>
      </c>
      <c r="O43" s="21">
        <v>19256</v>
      </c>
      <c r="P43" s="21">
        <v>19400</v>
      </c>
      <c r="Q43" s="21">
        <v>19265</v>
      </c>
      <c r="R43" s="21">
        <v>19200</v>
      </c>
      <c r="S43" s="21">
        <v>19252</v>
      </c>
      <c r="T43" s="21">
        <v>19295</v>
      </c>
      <c r="U43" s="21">
        <v>19420</v>
      </c>
      <c r="V43" s="21">
        <v>19533</v>
      </c>
      <c r="W43" s="21">
        <v>19545</v>
      </c>
      <c r="X43" s="21">
        <v>421771</v>
      </c>
    </row>
    <row r="44" spans="1:24" x14ac:dyDescent="0.25">
      <c r="A44" s="20" t="s">
        <v>737</v>
      </c>
      <c r="B44" s="21">
        <v>259039</v>
      </c>
      <c r="C44" s="21">
        <v>265701</v>
      </c>
      <c r="D44" s="21">
        <v>272645</v>
      </c>
      <c r="E44" s="21">
        <v>279854</v>
      </c>
      <c r="F44" s="21">
        <v>287609</v>
      </c>
      <c r="G44" s="21">
        <v>296380</v>
      </c>
      <c r="H44" s="21">
        <v>306107</v>
      </c>
      <c r="I44" s="21">
        <v>314096</v>
      </c>
      <c r="J44" s="21">
        <v>318669</v>
      </c>
      <c r="K44" s="21">
        <v>320265</v>
      </c>
      <c r="L44" s="21">
        <v>321367</v>
      </c>
      <c r="M44" s="21">
        <v>323440</v>
      </c>
      <c r="N44" s="21">
        <v>326968</v>
      </c>
      <c r="O44" s="21">
        <v>331243</v>
      </c>
      <c r="P44" s="21">
        <v>334924</v>
      </c>
      <c r="Q44" s="21">
        <v>341782</v>
      </c>
      <c r="R44" s="21">
        <v>351617</v>
      </c>
      <c r="S44" s="21">
        <v>359486</v>
      </c>
      <c r="T44" s="21">
        <v>367130</v>
      </c>
      <c r="U44" s="21">
        <v>381071</v>
      </c>
      <c r="V44" s="21">
        <v>388729</v>
      </c>
      <c r="W44" s="21">
        <v>397384</v>
      </c>
      <c r="X44" s="21">
        <v>7145506</v>
      </c>
    </row>
    <row r="45" spans="1:24" x14ac:dyDescent="0.25">
      <c r="A45" s="20" t="s">
        <v>738</v>
      </c>
      <c r="B45" s="21">
        <v>253235</v>
      </c>
      <c r="C45" s="21">
        <v>260407</v>
      </c>
      <c r="D45" s="21">
        <v>265067</v>
      </c>
      <c r="E45" s="21">
        <v>271979</v>
      </c>
      <c r="F45" s="21">
        <v>280650</v>
      </c>
      <c r="G45" s="21">
        <v>291288</v>
      </c>
      <c r="H45" s="21">
        <v>303403</v>
      </c>
      <c r="I45" s="21">
        <v>315364</v>
      </c>
      <c r="J45" s="21">
        <v>324470</v>
      </c>
      <c r="K45" s="21">
        <v>329165</v>
      </c>
      <c r="L45" s="21">
        <v>330790</v>
      </c>
      <c r="M45" s="21">
        <v>331314</v>
      </c>
      <c r="N45" s="21">
        <v>331959</v>
      </c>
      <c r="O45" s="21">
        <v>333446</v>
      </c>
      <c r="P45" s="21">
        <v>335551</v>
      </c>
      <c r="Q45" s="21">
        <v>338269</v>
      </c>
      <c r="R45" s="21">
        <v>342290</v>
      </c>
      <c r="S45" s="21">
        <v>346956</v>
      </c>
      <c r="T45" s="21">
        <v>352067</v>
      </c>
      <c r="U45" s="21">
        <v>355325</v>
      </c>
      <c r="V45" s="21">
        <v>360053</v>
      </c>
      <c r="W45" s="21">
        <v>364933</v>
      </c>
      <c r="X45" s="21">
        <v>7017981</v>
      </c>
    </row>
    <row r="46" spans="1:24" x14ac:dyDescent="0.25">
      <c r="A46" s="20" t="s">
        <v>739</v>
      </c>
      <c r="B46" s="21">
        <v>124952</v>
      </c>
      <c r="C46" s="21">
        <v>127430</v>
      </c>
      <c r="D46" s="21">
        <v>129820</v>
      </c>
      <c r="E46" s="21">
        <v>132585</v>
      </c>
      <c r="F46" s="21">
        <v>135873</v>
      </c>
      <c r="G46" s="21">
        <v>138883</v>
      </c>
      <c r="H46" s="21">
        <v>141081</v>
      </c>
      <c r="I46" s="21">
        <v>142779</v>
      </c>
      <c r="J46" s="21">
        <v>144320</v>
      </c>
      <c r="K46" s="21">
        <v>145101</v>
      </c>
      <c r="L46" s="21">
        <v>145843</v>
      </c>
      <c r="M46" s="21">
        <v>146434</v>
      </c>
      <c r="N46" s="21">
        <v>146778</v>
      </c>
      <c r="O46" s="21">
        <v>147427</v>
      </c>
      <c r="P46" s="21">
        <v>148189</v>
      </c>
      <c r="Q46" s="21">
        <v>148900</v>
      </c>
      <c r="R46" s="21">
        <v>150331</v>
      </c>
      <c r="S46" s="21">
        <v>151081</v>
      </c>
      <c r="T46" s="21">
        <v>152333</v>
      </c>
      <c r="U46" s="21">
        <v>155705</v>
      </c>
      <c r="V46" s="21">
        <v>158006</v>
      </c>
      <c r="W46" s="21">
        <v>159502</v>
      </c>
      <c r="X46" s="21">
        <v>3173353</v>
      </c>
    </row>
    <row r="47" spans="1:24" x14ac:dyDescent="0.25">
      <c r="A47" s="20" t="s">
        <v>740</v>
      </c>
      <c r="B47" s="21">
        <v>79875</v>
      </c>
      <c r="C47" s="21">
        <v>79721</v>
      </c>
      <c r="D47" s="21">
        <v>79528</v>
      </c>
      <c r="E47" s="21">
        <v>79465</v>
      </c>
      <c r="F47" s="21">
        <v>79156</v>
      </c>
      <c r="G47" s="21">
        <v>78363</v>
      </c>
      <c r="H47" s="21">
        <v>77232</v>
      </c>
      <c r="I47" s="21">
        <v>75770</v>
      </c>
      <c r="J47" s="21">
        <v>74857</v>
      </c>
      <c r="K47" s="21">
        <v>73976</v>
      </c>
      <c r="L47" s="21">
        <v>73634</v>
      </c>
      <c r="M47" s="21">
        <v>72946</v>
      </c>
      <c r="N47" s="21">
        <v>72668</v>
      </c>
      <c r="O47" s="21">
        <v>73039</v>
      </c>
      <c r="P47" s="21">
        <v>73735</v>
      </c>
      <c r="Q47" s="21">
        <v>74028</v>
      </c>
      <c r="R47" s="21">
        <v>74551</v>
      </c>
      <c r="S47" s="21">
        <v>76461</v>
      </c>
      <c r="T47" s="21">
        <v>77300</v>
      </c>
      <c r="U47" s="21">
        <v>76534</v>
      </c>
      <c r="V47" s="21">
        <v>73253</v>
      </c>
      <c r="W47" s="21">
        <v>74229</v>
      </c>
      <c r="X47" s="21">
        <v>1670321</v>
      </c>
    </row>
    <row r="48" spans="1:24" x14ac:dyDescent="0.25">
      <c r="A48" s="20" t="s">
        <v>741</v>
      </c>
      <c r="B48" s="21">
        <v>56022</v>
      </c>
      <c r="C48" s="21">
        <v>58037</v>
      </c>
      <c r="D48" s="21">
        <v>59340</v>
      </c>
      <c r="E48" s="21">
        <v>60788</v>
      </c>
      <c r="F48" s="21">
        <v>62146</v>
      </c>
      <c r="G48" s="21">
        <v>63726</v>
      </c>
      <c r="H48" s="21">
        <v>65597</v>
      </c>
      <c r="I48" s="21">
        <v>67747</v>
      </c>
      <c r="J48" s="21">
        <v>69820</v>
      </c>
      <c r="K48" s="21">
        <v>71438</v>
      </c>
      <c r="L48" s="21">
        <v>72633</v>
      </c>
      <c r="M48" s="21">
        <v>73455</v>
      </c>
      <c r="N48" s="21">
        <v>73671</v>
      </c>
      <c r="O48" s="21">
        <v>73922</v>
      </c>
      <c r="P48" s="21">
        <v>74841</v>
      </c>
      <c r="Q48" s="21">
        <v>75569</v>
      </c>
      <c r="R48" s="21">
        <v>76867</v>
      </c>
      <c r="S48" s="21">
        <v>78174</v>
      </c>
      <c r="T48" s="21">
        <v>79592</v>
      </c>
      <c r="U48" s="21">
        <v>83125</v>
      </c>
      <c r="V48" s="21">
        <v>85135</v>
      </c>
      <c r="W48" s="21">
        <v>86840</v>
      </c>
      <c r="X48" s="21">
        <v>1568485</v>
      </c>
    </row>
    <row r="49" spans="1:24" x14ac:dyDescent="0.25">
      <c r="A49" s="20" t="s">
        <v>742</v>
      </c>
      <c r="B49" s="21">
        <v>167880</v>
      </c>
      <c r="C49" s="21">
        <v>171264</v>
      </c>
      <c r="D49" s="21">
        <v>173004</v>
      </c>
      <c r="E49" s="21">
        <v>175723</v>
      </c>
      <c r="F49" s="21">
        <v>178196</v>
      </c>
      <c r="G49" s="21">
        <v>181762</v>
      </c>
      <c r="H49" s="21">
        <v>183439</v>
      </c>
      <c r="I49" s="21">
        <v>183454</v>
      </c>
      <c r="J49" s="21">
        <v>182512</v>
      </c>
      <c r="K49" s="21">
        <v>181736</v>
      </c>
      <c r="L49" s="21">
        <v>181101</v>
      </c>
      <c r="M49" s="21">
        <v>180881</v>
      </c>
      <c r="N49" s="21">
        <v>182951</v>
      </c>
      <c r="O49" s="21">
        <v>187920</v>
      </c>
      <c r="P49" s="21">
        <v>188758</v>
      </c>
      <c r="Q49" s="21">
        <v>191126</v>
      </c>
      <c r="R49" s="21">
        <v>192118</v>
      </c>
      <c r="S49" s="21">
        <v>193247</v>
      </c>
      <c r="T49" s="21">
        <v>194811</v>
      </c>
      <c r="U49" s="21">
        <v>198409</v>
      </c>
      <c r="V49" s="21">
        <v>201104</v>
      </c>
      <c r="W49" s="21">
        <v>203077</v>
      </c>
      <c r="X49" s="21">
        <v>4074473</v>
      </c>
    </row>
    <row r="50" spans="1:24" x14ac:dyDescent="0.25">
      <c r="A50" s="20" t="s">
        <v>743</v>
      </c>
      <c r="B50" s="21">
        <v>35452</v>
      </c>
      <c r="C50" s="21">
        <v>35998</v>
      </c>
      <c r="D50" s="21">
        <v>36346</v>
      </c>
      <c r="E50" s="21">
        <v>36853</v>
      </c>
      <c r="F50" s="21">
        <v>37576</v>
      </c>
      <c r="G50" s="21">
        <v>38399</v>
      </c>
      <c r="H50" s="21">
        <v>38722</v>
      </c>
      <c r="I50" s="21">
        <v>39263</v>
      </c>
      <c r="J50" s="21">
        <v>39799</v>
      </c>
      <c r="K50" s="21">
        <v>40025</v>
      </c>
      <c r="L50" s="21">
        <v>39975</v>
      </c>
      <c r="M50" s="21">
        <v>39976</v>
      </c>
      <c r="N50" s="21">
        <v>39845</v>
      </c>
      <c r="O50" s="21">
        <v>39790</v>
      </c>
      <c r="P50" s="21">
        <v>39770</v>
      </c>
      <c r="Q50" s="21">
        <v>39851</v>
      </c>
      <c r="R50" s="21">
        <v>40208</v>
      </c>
      <c r="S50" s="21">
        <v>40983</v>
      </c>
      <c r="T50" s="21">
        <v>41469</v>
      </c>
      <c r="U50" s="21">
        <v>41492</v>
      </c>
      <c r="V50" s="21">
        <v>41347</v>
      </c>
      <c r="W50" s="21">
        <v>41608</v>
      </c>
      <c r="X50" s="21">
        <v>864747</v>
      </c>
    </row>
    <row r="51" spans="1:24" x14ac:dyDescent="0.25">
      <c r="A51" s="20" t="s">
        <v>744</v>
      </c>
      <c r="B51" s="21">
        <v>864197</v>
      </c>
      <c r="C51" s="21">
        <v>906000</v>
      </c>
      <c r="D51" s="21">
        <v>936211</v>
      </c>
      <c r="E51" s="21">
        <v>962498</v>
      </c>
      <c r="F51" s="21">
        <v>989936</v>
      </c>
      <c r="G51" s="21">
        <v>1023041</v>
      </c>
      <c r="H51" s="21">
        <v>1059339</v>
      </c>
      <c r="I51" s="21">
        <v>1092316</v>
      </c>
      <c r="J51" s="21">
        <v>1116069</v>
      </c>
      <c r="K51" s="21">
        <v>1127909</v>
      </c>
      <c r="L51" s="21">
        <v>1136172</v>
      </c>
      <c r="M51" s="21">
        <v>1148556</v>
      </c>
      <c r="N51" s="21">
        <v>1161006</v>
      </c>
      <c r="O51" s="21">
        <v>1182287</v>
      </c>
      <c r="P51" s="21">
        <v>1209579</v>
      </c>
      <c r="Q51" s="21">
        <v>1233931</v>
      </c>
      <c r="R51" s="21">
        <v>1259067</v>
      </c>
      <c r="S51" s="21">
        <v>1287703</v>
      </c>
      <c r="T51" s="21">
        <v>1317704</v>
      </c>
      <c r="U51" s="21">
        <v>1370447</v>
      </c>
      <c r="V51" s="21">
        <v>1389297</v>
      </c>
      <c r="W51" s="21">
        <v>1424120</v>
      </c>
      <c r="X51" s="21">
        <v>25197385</v>
      </c>
    </row>
    <row r="52" spans="1:24" x14ac:dyDescent="0.25">
      <c r="A52" s="20" t="s">
        <v>745</v>
      </c>
      <c r="B52" s="21">
        <v>166024</v>
      </c>
      <c r="C52" s="21">
        <v>174107</v>
      </c>
      <c r="D52" s="21">
        <v>183260</v>
      </c>
      <c r="E52" s="21">
        <v>193519</v>
      </c>
      <c r="F52" s="21">
        <v>205328</v>
      </c>
      <c r="G52" s="21">
        <v>218043</v>
      </c>
      <c r="H52" s="21">
        <v>230209</v>
      </c>
      <c r="I52" s="21">
        <v>243033</v>
      </c>
      <c r="J52" s="21">
        <v>254082</v>
      </c>
      <c r="K52" s="21">
        <v>261539</v>
      </c>
      <c r="L52" s="21">
        <v>265701</v>
      </c>
      <c r="M52" s="21">
        <v>269062</v>
      </c>
      <c r="N52" s="21">
        <v>275464</v>
      </c>
      <c r="O52" s="21">
        <v>282802</v>
      </c>
      <c r="P52" s="21">
        <v>289971</v>
      </c>
      <c r="Q52" s="21">
        <v>298228</v>
      </c>
      <c r="R52" s="21">
        <v>311980</v>
      </c>
      <c r="S52" s="21">
        <v>326342</v>
      </c>
      <c r="T52" s="21">
        <v>339470</v>
      </c>
      <c r="U52" s="21">
        <v>360426</v>
      </c>
      <c r="V52" s="21">
        <v>368678</v>
      </c>
      <c r="W52" s="21">
        <v>384615</v>
      </c>
      <c r="X52" s="21">
        <v>5901883</v>
      </c>
    </row>
    <row r="53" spans="1:24" x14ac:dyDescent="0.25">
      <c r="A53" s="20" t="s">
        <v>746</v>
      </c>
      <c r="B53" s="21">
        <v>1107053</v>
      </c>
      <c r="C53" s="21">
        <v>1137532</v>
      </c>
      <c r="D53" s="21">
        <v>1163115</v>
      </c>
      <c r="E53" s="21">
        <v>1191948</v>
      </c>
      <c r="F53" s="21">
        <v>1223687</v>
      </c>
      <c r="G53" s="21">
        <v>1255696</v>
      </c>
      <c r="H53" s="21">
        <v>1278804</v>
      </c>
      <c r="I53" s="21">
        <v>1294795</v>
      </c>
      <c r="J53" s="21">
        <v>1304214</v>
      </c>
      <c r="K53" s="21">
        <v>1308741</v>
      </c>
      <c r="L53" s="21">
        <v>1313848</v>
      </c>
      <c r="M53" s="21">
        <v>1320309</v>
      </c>
      <c r="N53" s="21">
        <v>1327798</v>
      </c>
      <c r="O53" s="21">
        <v>1337906</v>
      </c>
      <c r="P53" s="21">
        <v>1348740</v>
      </c>
      <c r="Q53" s="21">
        <v>1364815</v>
      </c>
      <c r="R53" s="21">
        <v>1382134</v>
      </c>
      <c r="S53" s="21">
        <v>1395117</v>
      </c>
      <c r="T53" s="21">
        <v>1411054</v>
      </c>
      <c r="U53" s="21">
        <v>1442281</v>
      </c>
      <c r="V53" s="21">
        <v>1458576</v>
      </c>
      <c r="W53" s="21">
        <v>1478685</v>
      </c>
      <c r="X53" s="21">
        <v>28846848</v>
      </c>
    </row>
    <row r="54" spans="1:24" x14ac:dyDescent="0.25">
      <c r="A54" s="20" t="s">
        <v>747</v>
      </c>
      <c r="B54" s="21">
        <v>337348</v>
      </c>
      <c r="C54" s="21">
        <v>346882</v>
      </c>
      <c r="D54" s="21">
        <v>357966</v>
      </c>
      <c r="E54" s="21">
        <v>370525</v>
      </c>
      <c r="F54" s="21">
        <v>385893</v>
      </c>
      <c r="G54" s="21">
        <v>403512</v>
      </c>
      <c r="H54" s="21">
        <v>423139</v>
      </c>
      <c r="I54" s="21">
        <v>441890</v>
      </c>
      <c r="J54" s="21">
        <v>454541</v>
      </c>
      <c r="K54" s="21">
        <v>459946</v>
      </c>
      <c r="L54" s="21">
        <v>462510</v>
      </c>
      <c r="M54" s="21">
        <v>465118</v>
      </c>
      <c r="N54" s="21">
        <v>466873</v>
      </c>
      <c r="O54" s="21">
        <v>469592</v>
      </c>
      <c r="P54" s="21">
        <v>474903</v>
      </c>
      <c r="Q54" s="21">
        <v>481215</v>
      </c>
      <c r="R54" s="21">
        <v>489691</v>
      </c>
      <c r="S54" s="21">
        <v>497991</v>
      </c>
      <c r="T54" s="21">
        <v>507081</v>
      </c>
      <c r="U54" s="21">
        <v>518639</v>
      </c>
      <c r="V54" s="21">
        <v>527174</v>
      </c>
      <c r="W54" s="21">
        <v>536895</v>
      </c>
      <c r="X54" s="21">
        <v>9879324</v>
      </c>
    </row>
    <row r="55" spans="1:24" x14ac:dyDescent="0.25">
      <c r="A55" s="20" t="s">
        <v>748</v>
      </c>
      <c r="B55" s="21">
        <v>917331</v>
      </c>
      <c r="C55" s="21">
        <v>923308</v>
      </c>
      <c r="D55" s="21">
        <v>926342</v>
      </c>
      <c r="E55" s="21">
        <v>928384</v>
      </c>
      <c r="F55" s="21">
        <v>931063</v>
      </c>
      <c r="G55" s="21">
        <v>932419</v>
      </c>
      <c r="H55" s="21">
        <v>932904</v>
      </c>
      <c r="I55" s="21">
        <v>930912</v>
      </c>
      <c r="J55" s="21">
        <v>926761</v>
      </c>
      <c r="K55" s="21">
        <v>922144</v>
      </c>
      <c r="L55" s="21">
        <v>917786</v>
      </c>
      <c r="M55" s="21">
        <v>916501</v>
      </c>
      <c r="N55" s="21">
        <v>918847</v>
      </c>
      <c r="O55" s="21">
        <v>921628</v>
      </c>
      <c r="P55" s="21">
        <v>928107</v>
      </c>
      <c r="Q55" s="21">
        <v>935833</v>
      </c>
      <c r="R55" s="21">
        <v>947783</v>
      </c>
      <c r="S55" s="21">
        <v>956302</v>
      </c>
      <c r="T55" s="21">
        <v>961253</v>
      </c>
      <c r="U55" s="21">
        <v>971022</v>
      </c>
      <c r="V55" s="21">
        <v>979558</v>
      </c>
      <c r="W55" s="21">
        <v>985317</v>
      </c>
      <c r="X55" s="21">
        <v>20611505</v>
      </c>
    </row>
    <row r="56" spans="1:24" x14ac:dyDescent="0.25">
      <c r="A56" s="20" t="s">
        <v>749</v>
      </c>
      <c r="B56" s="21">
        <v>475268</v>
      </c>
      <c r="C56" s="21">
        <v>487183</v>
      </c>
      <c r="D56" s="21">
        <v>493172</v>
      </c>
      <c r="E56" s="21">
        <v>502208</v>
      </c>
      <c r="F56" s="21">
        <v>513634</v>
      </c>
      <c r="G56" s="21">
        <v>528527</v>
      </c>
      <c r="H56" s="21">
        <v>547191</v>
      </c>
      <c r="I56" s="21">
        <v>567216</v>
      </c>
      <c r="J56" s="21">
        <v>583869</v>
      </c>
      <c r="K56" s="21">
        <v>593498</v>
      </c>
      <c r="L56" s="21">
        <v>598817</v>
      </c>
      <c r="M56" s="21">
        <v>602442</v>
      </c>
      <c r="N56" s="21">
        <v>605141</v>
      </c>
      <c r="O56" s="21">
        <v>608174</v>
      </c>
      <c r="P56" s="21">
        <v>616211</v>
      </c>
      <c r="Q56" s="21">
        <v>625439</v>
      </c>
      <c r="R56" s="21">
        <v>636234</v>
      </c>
      <c r="S56" s="21">
        <v>650552</v>
      </c>
      <c r="T56" s="21">
        <v>663999</v>
      </c>
      <c r="U56" s="21">
        <v>681691</v>
      </c>
      <c r="V56" s="21">
        <v>688770</v>
      </c>
      <c r="W56" s="21">
        <v>703109</v>
      </c>
      <c r="X56" s="21">
        <v>12972345</v>
      </c>
    </row>
    <row r="57" spans="1:24" x14ac:dyDescent="0.25">
      <c r="A57" s="20" t="s">
        <v>750</v>
      </c>
      <c r="B57" s="21">
        <v>70029</v>
      </c>
      <c r="C57" s="21">
        <v>70532</v>
      </c>
      <c r="D57" s="21">
        <v>70818</v>
      </c>
      <c r="E57" s="21">
        <v>71370</v>
      </c>
      <c r="F57" s="21">
        <v>72017</v>
      </c>
      <c r="G57" s="21">
        <v>72923</v>
      </c>
      <c r="H57" s="21">
        <v>73630</v>
      </c>
      <c r="I57" s="21">
        <v>74388</v>
      </c>
      <c r="J57" s="21">
        <v>74960</v>
      </c>
      <c r="K57" s="21">
        <v>74984</v>
      </c>
      <c r="L57" s="21">
        <v>74621</v>
      </c>
      <c r="M57" s="21">
        <v>74276</v>
      </c>
      <c r="N57" s="21">
        <v>73864</v>
      </c>
      <c r="O57" s="21">
        <v>72965</v>
      </c>
      <c r="P57" s="21">
        <v>72545</v>
      </c>
      <c r="Q57" s="21">
        <v>72564</v>
      </c>
      <c r="R57" s="21">
        <v>72821</v>
      </c>
      <c r="S57" s="21">
        <v>73004</v>
      </c>
      <c r="T57" s="21">
        <v>73068</v>
      </c>
      <c r="U57" s="21">
        <v>73422</v>
      </c>
      <c r="V57" s="21">
        <v>73012</v>
      </c>
      <c r="W57" s="21">
        <v>73137</v>
      </c>
      <c r="X57" s="21">
        <v>1604950</v>
      </c>
    </row>
    <row r="58" spans="1:24" x14ac:dyDescent="0.25">
      <c r="A58" s="20" t="s">
        <v>751</v>
      </c>
      <c r="B58" s="21">
        <v>118249</v>
      </c>
      <c r="C58" s="21">
        <v>124613</v>
      </c>
      <c r="D58" s="21">
        <v>130183</v>
      </c>
      <c r="E58" s="21">
        <v>135893</v>
      </c>
      <c r="F58" s="21">
        <v>142868</v>
      </c>
      <c r="G58" s="21">
        <v>151935</v>
      </c>
      <c r="H58" s="21">
        <v>160619</v>
      </c>
      <c r="I58" s="21">
        <v>169620</v>
      </c>
      <c r="J58" s="21">
        <v>177922</v>
      </c>
      <c r="K58" s="21">
        <v>183640</v>
      </c>
      <c r="L58" s="21">
        <v>187317</v>
      </c>
      <c r="M58" s="21">
        <v>190646</v>
      </c>
      <c r="N58" s="21">
        <v>193516</v>
      </c>
      <c r="O58" s="21">
        <v>197262</v>
      </c>
      <c r="P58" s="21">
        <v>203022</v>
      </c>
      <c r="Q58" s="21">
        <v>208934</v>
      </c>
      <c r="R58" s="21">
        <v>215185</v>
      </c>
      <c r="S58" s="21">
        <v>222006</v>
      </c>
      <c r="T58" s="21">
        <v>229272</v>
      </c>
      <c r="U58" s="21">
        <v>241545</v>
      </c>
      <c r="V58" s="21">
        <v>249734</v>
      </c>
      <c r="W58" s="21">
        <v>258235</v>
      </c>
      <c r="X58" s="21">
        <v>4092216</v>
      </c>
    </row>
    <row r="59" spans="1:24" x14ac:dyDescent="0.25">
      <c r="A59" s="20" t="s">
        <v>752</v>
      </c>
      <c r="B59" s="21">
        <v>189330</v>
      </c>
      <c r="C59" s="21">
        <v>194062</v>
      </c>
      <c r="D59" s="21">
        <v>198943</v>
      </c>
      <c r="E59" s="21">
        <v>206130</v>
      </c>
      <c r="F59" s="21">
        <v>215756</v>
      </c>
      <c r="G59" s="21">
        <v>228399</v>
      </c>
      <c r="H59" s="21">
        <v>241684</v>
      </c>
      <c r="I59" s="21">
        <v>254683</v>
      </c>
      <c r="J59" s="21">
        <v>265661</v>
      </c>
      <c r="K59" s="21">
        <v>271941</v>
      </c>
      <c r="L59" s="21">
        <v>275013</v>
      </c>
      <c r="M59" s="21">
        <v>278267</v>
      </c>
      <c r="N59" s="21">
        <v>279907</v>
      </c>
      <c r="O59" s="21">
        <v>280530</v>
      </c>
      <c r="P59" s="21">
        <v>281371</v>
      </c>
      <c r="Q59" s="21">
        <v>283817</v>
      </c>
      <c r="R59" s="21">
        <v>289055</v>
      </c>
      <c r="S59" s="21">
        <v>294144</v>
      </c>
      <c r="T59" s="21">
        <v>299962</v>
      </c>
      <c r="U59" s="21">
        <v>304743</v>
      </c>
      <c r="V59" s="21">
        <v>309073</v>
      </c>
      <c r="W59" s="21">
        <v>314382</v>
      </c>
      <c r="X59" s="21">
        <v>5756853</v>
      </c>
    </row>
    <row r="60" spans="1:24" x14ac:dyDescent="0.25">
      <c r="A60" s="20" t="s">
        <v>753</v>
      </c>
      <c r="B60" s="21">
        <v>115333</v>
      </c>
      <c r="C60" s="21">
        <v>118605</v>
      </c>
      <c r="D60" s="21">
        <v>122019</v>
      </c>
      <c r="E60" s="21">
        <v>127137</v>
      </c>
      <c r="F60" s="21">
        <v>131774</v>
      </c>
      <c r="G60" s="21">
        <v>136838</v>
      </c>
      <c r="H60" s="21">
        <v>140490</v>
      </c>
      <c r="I60" s="21">
        <v>143006</v>
      </c>
      <c r="J60" s="21">
        <v>145943</v>
      </c>
      <c r="K60" s="21">
        <v>148183</v>
      </c>
      <c r="L60" s="21">
        <v>149677</v>
      </c>
      <c r="M60" s="21">
        <v>152174</v>
      </c>
      <c r="N60" s="21">
        <v>155225</v>
      </c>
      <c r="O60" s="21">
        <v>155674</v>
      </c>
      <c r="P60" s="21">
        <v>157923</v>
      </c>
      <c r="Q60" s="21">
        <v>160475</v>
      </c>
      <c r="R60" s="21">
        <v>163892</v>
      </c>
      <c r="S60" s="21">
        <v>168026</v>
      </c>
      <c r="T60" s="21">
        <v>171851</v>
      </c>
      <c r="U60" s="21">
        <v>175552</v>
      </c>
      <c r="V60" s="21">
        <v>179875</v>
      </c>
      <c r="W60" s="21">
        <v>183542</v>
      </c>
      <c r="X60" s="21">
        <v>3303214</v>
      </c>
    </row>
    <row r="61" spans="1:24" x14ac:dyDescent="0.25">
      <c r="A61" s="20" t="s">
        <v>754</v>
      </c>
      <c r="B61" s="21">
        <v>319980</v>
      </c>
      <c r="C61" s="21">
        <v>328135</v>
      </c>
      <c r="D61" s="21">
        <v>333830</v>
      </c>
      <c r="E61" s="21">
        <v>340755</v>
      </c>
      <c r="F61" s="21">
        <v>348370</v>
      </c>
      <c r="G61" s="21">
        <v>357787</v>
      </c>
      <c r="H61" s="21">
        <v>366352</v>
      </c>
      <c r="I61" s="21">
        <v>371081</v>
      </c>
      <c r="J61" s="21">
        <v>374721</v>
      </c>
      <c r="K61" s="21">
        <v>376698</v>
      </c>
      <c r="L61" s="21">
        <v>377778</v>
      </c>
      <c r="M61" s="21">
        <v>379741</v>
      </c>
      <c r="N61" s="21">
        <v>381881</v>
      </c>
      <c r="O61" s="21">
        <v>384157</v>
      </c>
      <c r="P61" s="21">
        <v>385619</v>
      </c>
      <c r="Q61" s="21">
        <v>388037</v>
      </c>
      <c r="R61" s="21">
        <v>393850</v>
      </c>
      <c r="S61" s="21">
        <v>401316</v>
      </c>
      <c r="T61" s="21">
        <v>407501</v>
      </c>
      <c r="U61" s="21">
        <v>415896</v>
      </c>
      <c r="V61" s="21">
        <v>426977</v>
      </c>
      <c r="W61" s="21">
        <v>432529</v>
      </c>
      <c r="X61" s="21">
        <v>8292991</v>
      </c>
    </row>
    <row r="62" spans="1:24" x14ac:dyDescent="0.25">
      <c r="A62" s="20" t="s">
        <v>755</v>
      </c>
      <c r="B62" s="21">
        <v>357714</v>
      </c>
      <c r="C62" s="21">
        <v>368231</v>
      </c>
      <c r="D62" s="21">
        <v>378062</v>
      </c>
      <c r="E62" s="21">
        <v>386280</v>
      </c>
      <c r="F62" s="21">
        <v>392696</v>
      </c>
      <c r="G62" s="21">
        <v>400335</v>
      </c>
      <c r="H62" s="21">
        <v>409219</v>
      </c>
      <c r="I62" s="21">
        <v>416184</v>
      </c>
      <c r="J62" s="21">
        <v>419603</v>
      </c>
      <c r="K62" s="21">
        <v>420645</v>
      </c>
      <c r="L62" s="21">
        <v>421438</v>
      </c>
      <c r="M62" s="21">
        <v>422979</v>
      </c>
      <c r="N62" s="21">
        <v>425398</v>
      </c>
      <c r="O62" s="21">
        <v>428790</v>
      </c>
      <c r="P62" s="21">
        <v>432336</v>
      </c>
      <c r="Q62" s="21">
        <v>438606</v>
      </c>
      <c r="R62" s="21">
        <v>444403</v>
      </c>
      <c r="S62" s="21">
        <v>450706</v>
      </c>
      <c r="T62" s="21">
        <v>457028</v>
      </c>
      <c r="U62" s="21">
        <v>463627</v>
      </c>
      <c r="V62" s="21">
        <v>472775</v>
      </c>
      <c r="W62" s="21">
        <v>479435</v>
      </c>
      <c r="X62" s="21">
        <v>9286490</v>
      </c>
    </row>
    <row r="63" spans="1:24" x14ac:dyDescent="0.25">
      <c r="A63" s="20" t="s">
        <v>756</v>
      </c>
      <c r="B63" s="21">
        <v>50539</v>
      </c>
      <c r="C63" s="21">
        <v>54203</v>
      </c>
      <c r="D63" s="21">
        <v>56592</v>
      </c>
      <c r="E63" s="21">
        <v>59799</v>
      </c>
      <c r="F63" s="21">
        <v>61727</v>
      </c>
      <c r="G63" s="21">
        <v>64926</v>
      </c>
      <c r="H63" s="21">
        <v>70846</v>
      </c>
      <c r="I63" s="21">
        <v>77858</v>
      </c>
      <c r="J63" s="21">
        <v>83492</v>
      </c>
      <c r="K63" s="21">
        <v>87432</v>
      </c>
      <c r="L63" s="21">
        <v>90977</v>
      </c>
      <c r="M63" s="21">
        <v>94234</v>
      </c>
      <c r="N63" s="21">
        <v>97440</v>
      </c>
      <c r="O63" s="21">
        <v>101273</v>
      </c>
      <c r="P63" s="21">
        <v>106591</v>
      </c>
      <c r="Q63" s="21">
        <v>112466</v>
      </c>
      <c r="R63" s="21">
        <v>116440</v>
      </c>
      <c r="S63" s="21">
        <v>119433</v>
      </c>
      <c r="T63" s="21">
        <v>123928</v>
      </c>
      <c r="U63" s="21">
        <v>125779</v>
      </c>
      <c r="V63" s="21">
        <v>130642</v>
      </c>
      <c r="W63" s="21">
        <v>134947</v>
      </c>
      <c r="X63" s="21">
        <v>2021564</v>
      </c>
    </row>
    <row r="64" spans="1:24" x14ac:dyDescent="0.25">
      <c r="A64" s="20" t="s">
        <v>757</v>
      </c>
      <c r="B64" s="21">
        <v>34226</v>
      </c>
      <c r="C64" s="21">
        <v>35091</v>
      </c>
      <c r="D64" s="21">
        <v>35755</v>
      </c>
      <c r="E64" s="21">
        <v>36170</v>
      </c>
      <c r="F64" s="21">
        <v>36804</v>
      </c>
      <c r="G64" s="21">
        <v>37536</v>
      </c>
      <c r="H64" s="21">
        <v>38442</v>
      </c>
      <c r="I64" s="21">
        <v>39325</v>
      </c>
      <c r="J64" s="21">
        <v>40369</v>
      </c>
      <c r="K64" s="21">
        <v>41047</v>
      </c>
      <c r="L64" s="21">
        <v>41118</v>
      </c>
      <c r="M64" s="21">
        <v>41883</v>
      </c>
      <c r="N64" s="21">
        <v>43489</v>
      </c>
      <c r="O64" s="21">
        <v>43818</v>
      </c>
      <c r="P64" s="21">
        <v>43923</v>
      </c>
      <c r="Q64" s="21">
        <v>44263</v>
      </c>
      <c r="R64" s="21">
        <v>44449</v>
      </c>
      <c r="S64" s="21">
        <v>44340</v>
      </c>
      <c r="T64" s="21">
        <v>44527</v>
      </c>
      <c r="U64" s="21">
        <v>45123</v>
      </c>
      <c r="V64" s="21">
        <v>45482</v>
      </c>
      <c r="W64" s="21">
        <v>46084</v>
      </c>
      <c r="X64" s="21">
        <v>903264</v>
      </c>
    </row>
    <row r="65" spans="1:24" x14ac:dyDescent="0.25">
      <c r="A65" s="20" t="s">
        <v>758</v>
      </c>
      <c r="B65" s="21">
        <v>19264</v>
      </c>
      <c r="C65" s="21">
        <v>19297</v>
      </c>
      <c r="D65" s="21">
        <v>19509</v>
      </c>
      <c r="E65" s="21">
        <v>19753</v>
      </c>
      <c r="F65" s="21">
        <v>20255</v>
      </c>
      <c r="G65" s="21">
        <v>20315</v>
      </c>
      <c r="H65" s="21">
        <v>20576</v>
      </c>
      <c r="I65" s="21">
        <v>20981</v>
      </c>
      <c r="J65" s="21">
        <v>21968</v>
      </c>
      <c r="K65" s="21">
        <v>22449</v>
      </c>
      <c r="L65" s="21">
        <v>22526</v>
      </c>
      <c r="M65" s="21">
        <v>22529</v>
      </c>
      <c r="N65" s="21">
        <v>22570</v>
      </c>
      <c r="O65" s="21">
        <v>22969</v>
      </c>
      <c r="P65" s="21">
        <v>23002</v>
      </c>
      <c r="Q65" s="21">
        <v>22916</v>
      </c>
      <c r="R65" s="21">
        <v>22752</v>
      </c>
      <c r="S65" s="21">
        <v>22400</v>
      </c>
      <c r="T65" s="21">
        <v>22220</v>
      </c>
      <c r="U65" s="21">
        <v>22258</v>
      </c>
      <c r="V65" s="21">
        <v>22652</v>
      </c>
      <c r="W65" s="21">
        <v>22998</v>
      </c>
      <c r="X65" s="21">
        <v>476159</v>
      </c>
    </row>
    <row r="66" spans="1:24" x14ac:dyDescent="0.25">
      <c r="A66" s="20" t="s">
        <v>759</v>
      </c>
      <c r="B66" s="21">
        <v>13335</v>
      </c>
      <c r="C66" s="21">
        <v>13473</v>
      </c>
      <c r="D66" s="21">
        <v>13577</v>
      </c>
      <c r="E66" s="21">
        <v>13618</v>
      </c>
      <c r="F66" s="21">
        <v>13777</v>
      </c>
      <c r="G66" s="21">
        <v>14559</v>
      </c>
      <c r="H66" s="21">
        <v>14812</v>
      </c>
      <c r="I66" s="21">
        <v>14933</v>
      </c>
      <c r="J66" s="21">
        <v>15504</v>
      </c>
      <c r="K66" s="21">
        <v>15584</v>
      </c>
      <c r="L66" s="21">
        <v>15367</v>
      </c>
      <c r="M66" s="21">
        <v>15567</v>
      </c>
      <c r="N66" s="21">
        <v>15471</v>
      </c>
      <c r="O66" s="21">
        <v>15506</v>
      </c>
      <c r="P66" s="21">
        <v>15499</v>
      </c>
      <c r="Q66" s="21">
        <v>15724</v>
      </c>
      <c r="R66" s="21">
        <v>15934</v>
      </c>
      <c r="S66" s="21">
        <v>15873</v>
      </c>
      <c r="T66" s="21">
        <v>15896</v>
      </c>
      <c r="U66" s="21">
        <v>15966</v>
      </c>
      <c r="V66" s="21">
        <v>15985</v>
      </c>
      <c r="W66" s="21">
        <v>16148</v>
      </c>
      <c r="X66" s="21">
        <v>332108</v>
      </c>
    </row>
    <row r="67" spans="1:24" x14ac:dyDescent="0.25">
      <c r="A67" s="20" t="s">
        <v>760</v>
      </c>
      <c r="B67" s="21">
        <v>436218</v>
      </c>
      <c r="C67" s="21">
        <v>445676</v>
      </c>
      <c r="D67" s="21">
        <v>451925</v>
      </c>
      <c r="E67" s="21">
        <v>459069</v>
      </c>
      <c r="F67" s="21">
        <v>467705</v>
      </c>
      <c r="G67" s="21">
        <v>477957</v>
      </c>
      <c r="H67" s="21">
        <v>486800</v>
      </c>
      <c r="I67" s="21">
        <v>494717</v>
      </c>
      <c r="J67" s="21">
        <v>499139</v>
      </c>
      <c r="K67" s="21">
        <v>498789</v>
      </c>
      <c r="L67" s="21">
        <v>495754</v>
      </c>
      <c r="M67" s="21">
        <v>494617</v>
      </c>
      <c r="N67" s="21">
        <v>495835</v>
      </c>
      <c r="O67" s="21">
        <v>497494</v>
      </c>
      <c r="P67" s="21">
        <v>499893</v>
      </c>
      <c r="Q67" s="21">
        <v>505420</v>
      </c>
      <c r="R67" s="21">
        <v>512247</v>
      </c>
      <c r="S67" s="21">
        <v>519037</v>
      </c>
      <c r="T67" s="21">
        <v>525121</v>
      </c>
      <c r="U67" s="21">
        <v>532926</v>
      </c>
      <c r="V67" s="21">
        <v>539563</v>
      </c>
      <c r="W67" s="21">
        <v>545571</v>
      </c>
      <c r="X67" s="21">
        <v>10881473</v>
      </c>
    </row>
    <row r="68" spans="1:24" x14ac:dyDescent="0.25">
      <c r="A68" s="20" t="s">
        <v>761</v>
      </c>
      <c r="B68" s="21">
        <v>21917</v>
      </c>
      <c r="C68" s="21">
        <v>23150</v>
      </c>
      <c r="D68" s="21">
        <v>23744</v>
      </c>
      <c r="E68" s="21">
        <v>24417</v>
      </c>
      <c r="F68" s="21">
        <v>25066</v>
      </c>
      <c r="G68" s="21">
        <v>25796</v>
      </c>
      <c r="H68" s="21">
        <v>26673</v>
      </c>
      <c r="I68" s="21">
        <v>27698</v>
      </c>
      <c r="J68" s="21">
        <v>28473</v>
      </c>
      <c r="K68" s="21">
        <v>29217</v>
      </c>
      <c r="L68" s="21">
        <v>30392</v>
      </c>
      <c r="M68" s="21">
        <v>30818</v>
      </c>
      <c r="N68" s="21">
        <v>30856</v>
      </c>
      <c r="O68" s="21">
        <v>30758</v>
      </c>
      <c r="P68" s="21">
        <v>30974</v>
      </c>
      <c r="Q68" s="21">
        <v>31310</v>
      </c>
      <c r="R68" s="21">
        <v>31323</v>
      </c>
      <c r="S68" s="21">
        <v>31706</v>
      </c>
      <c r="T68" s="21">
        <v>32134</v>
      </c>
      <c r="U68" s="21">
        <v>32350</v>
      </c>
      <c r="V68" s="21">
        <v>32418</v>
      </c>
      <c r="W68" s="21">
        <v>32973</v>
      </c>
      <c r="X68" s="21">
        <v>634163</v>
      </c>
    </row>
    <row r="69" spans="1:24" x14ac:dyDescent="0.25">
      <c r="A69" s="20" t="s">
        <v>762</v>
      </c>
      <c r="B69" s="21">
        <v>39387</v>
      </c>
      <c r="C69" s="21">
        <v>40990</v>
      </c>
      <c r="D69" s="21">
        <v>42879</v>
      </c>
      <c r="E69" s="21">
        <v>44732</v>
      </c>
      <c r="F69" s="21">
        <v>46312</v>
      </c>
      <c r="G69" s="21">
        <v>48429</v>
      </c>
      <c r="H69" s="21">
        <v>50118</v>
      </c>
      <c r="I69" s="21">
        <v>51833</v>
      </c>
      <c r="J69" s="21">
        <v>53203</v>
      </c>
      <c r="K69" s="21">
        <v>54279</v>
      </c>
      <c r="L69" s="21">
        <v>54794</v>
      </c>
      <c r="M69" s="21">
        <v>55060</v>
      </c>
      <c r="N69" s="21">
        <v>55794</v>
      </c>
      <c r="O69" s="21">
        <v>57177</v>
      </c>
      <c r="P69" s="21">
        <v>58233</v>
      </c>
      <c r="Q69" s="21">
        <v>60076</v>
      </c>
      <c r="R69" s="21">
        <v>61111</v>
      </c>
      <c r="S69" s="21">
        <v>63562</v>
      </c>
      <c r="T69" s="21">
        <v>65724</v>
      </c>
      <c r="U69" s="21">
        <v>67926</v>
      </c>
      <c r="V69" s="21">
        <v>70352</v>
      </c>
      <c r="W69" s="21">
        <v>72297</v>
      </c>
      <c r="X69" s="21">
        <v>1214268</v>
      </c>
    </row>
    <row r="70" spans="1:24" x14ac:dyDescent="0.25">
      <c r="A70" s="20" t="s">
        <v>763</v>
      </c>
      <c r="B70" s="21">
        <v>20850</v>
      </c>
      <c r="C70" s="21">
        <v>21069</v>
      </c>
      <c r="D70" s="21">
        <v>21419</v>
      </c>
      <c r="E70" s="21">
        <v>21527</v>
      </c>
      <c r="F70" s="21">
        <v>21837</v>
      </c>
      <c r="G70" s="21">
        <v>22309</v>
      </c>
      <c r="H70" s="21">
        <v>22783</v>
      </c>
      <c r="I70" s="21">
        <v>23249</v>
      </c>
      <c r="J70" s="21">
        <v>23945</v>
      </c>
      <c r="K70" s="21">
        <v>24765</v>
      </c>
      <c r="L70" s="21">
        <v>24796</v>
      </c>
      <c r="M70" s="21">
        <v>24862</v>
      </c>
      <c r="N70" s="21">
        <v>24679</v>
      </c>
      <c r="O70" s="21">
        <v>24921</v>
      </c>
      <c r="P70" s="21">
        <v>24805</v>
      </c>
      <c r="Q70" s="21">
        <v>24989</v>
      </c>
      <c r="R70" s="21">
        <v>24952</v>
      </c>
      <c r="S70" s="21">
        <v>24880</v>
      </c>
      <c r="T70" s="21">
        <v>24935</v>
      </c>
      <c r="U70" s="21">
        <v>25243</v>
      </c>
      <c r="V70" s="21">
        <v>25347</v>
      </c>
      <c r="W70" s="21">
        <v>25519</v>
      </c>
      <c r="X70" s="21">
        <v>523681</v>
      </c>
    </row>
    <row r="71" spans="1:24" x14ac:dyDescent="0.25">
      <c r="A71" s="20" t="s">
        <v>602</v>
      </c>
      <c r="B71" s="23">
        <v>15679606</v>
      </c>
      <c r="C71" s="23">
        <v>16074896</v>
      </c>
      <c r="D71" s="23">
        <v>16384860</v>
      </c>
      <c r="E71" s="23">
        <v>16718033</v>
      </c>
      <c r="F71" s="23">
        <v>17074368</v>
      </c>
      <c r="G71" s="23">
        <v>17476489</v>
      </c>
      <c r="H71" s="23">
        <v>17876663</v>
      </c>
      <c r="I71" s="23">
        <v>18237596</v>
      </c>
      <c r="J71" s="23">
        <v>18500958</v>
      </c>
      <c r="K71" s="23">
        <v>18636837</v>
      </c>
      <c r="L71" s="23">
        <v>18711844</v>
      </c>
      <c r="M71" s="23">
        <v>18820280</v>
      </c>
      <c r="N71" s="23">
        <v>18941742</v>
      </c>
      <c r="O71" s="23">
        <v>19118938</v>
      </c>
      <c r="P71" s="23">
        <v>19314396</v>
      </c>
      <c r="Q71" s="23">
        <v>19579871</v>
      </c>
      <c r="R71" s="23">
        <v>19897762</v>
      </c>
      <c r="S71" s="23">
        <v>20231092</v>
      </c>
      <c r="T71" s="23">
        <v>20555733</v>
      </c>
      <c r="U71" s="23">
        <v>20957705</v>
      </c>
      <c r="V71" s="23">
        <v>21268553</v>
      </c>
      <c r="W71" s="23">
        <v>21599535</v>
      </c>
      <c r="X71" s="23">
        <v>411657757</v>
      </c>
    </row>
  </sheetData>
  <mergeCells count="2">
    <mergeCell ref="A2:A3"/>
    <mergeCell ref="B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8C0B-7DD6-4CEB-9343-0E54099DF425}">
  <dimension ref="B1:BQ23"/>
  <sheetViews>
    <sheetView topLeftCell="A130" workbookViewId="0">
      <selection activeCell="A136" sqref="A136"/>
    </sheetView>
  </sheetViews>
  <sheetFormatPr defaultRowHeight="15" x14ac:dyDescent="0.25"/>
  <sheetData>
    <row r="1" spans="2:69" x14ac:dyDescent="0.25">
      <c r="B1" s="17" t="s">
        <v>765</v>
      </c>
      <c r="C1" s="17" t="s">
        <v>697</v>
      </c>
      <c r="D1" s="17" t="s">
        <v>698</v>
      </c>
      <c r="E1" s="17" t="s">
        <v>699</v>
      </c>
      <c r="F1" s="17" t="s">
        <v>700</v>
      </c>
      <c r="G1" s="17" t="s">
        <v>701</v>
      </c>
      <c r="H1" s="17" t="s">
        <v>702</v>
      </c>
      <c r="I1" s="17" t="s">
        <v>703</v>
      </c>
      <c r="J1" s="17" t="s">
        <v>704</v>
      </c>
      <c r="K1" s="17" t="s">
        <v>705</v>
      </c>
      <c r="L1" s="17" t="s">
        <v>706</v>
      </c>
      <c r="M1" s="17" t="s">
        <v>707</v>
      </c>
      <c r="N1" s="17" t="s">
        <v>708</v>
      </c>
      <c r="O1" s="17" t="s">
        <v>710</v>
      </c>
      <c r="P1" s="17" t="s">
        <v>711</v>
      </c>
      <c r="Q1" s="17" t="s">
        <v>712</v>
      </c>
      <c r="R1" s="17" t="s">
        <v>713</v>
      </c>
      <c r="S1" s="17" t="s">
        <v>714</v>
      </c>
      <c r="T1" s="17" t="s">
        <v>715</v>
      </c>
      <c r="U1" s="17" t="s">
        <v>716</v>
      </c>
      <c r="V1" s="17" t="s">
        <v>717</v>
      </c>
      <c r="W1" s="17" t="s">
        <v>718</v>
      </c>
      <c r="X1" s="17" t="s">
        <v>719</v>
      </c>
      <c r="Y1" s="17" t="s">
        <v>720</v>
      </c>
      <c r="Z1" s="17" t="s">
        <v>721</v>
      </c>
      <c r="AA1" s="17" t="s">
        <v>722</v>
      </c>
      <c r="AB1" s="17" t="s">
        <v>723</v>
      </c>
      <c r="AC1" s="17" t="s">
        <v>724</v>
      </c>
      <c r="AD1" s="17" t="s">
        <v>725</v>
      </c>
      <c r="AE1" s="17" t="s">
        <v>726</v>
      </c>
      <c r="AF1" s="17" t="s">
        <v>727</v>
      </c>
      <c r="AG1" s="17" t="s">
        <v>728</v>
      </c>
      <c r="AH1" s="17" t="s">
        <v>729</v>
      </c>
      <c r="AI1" s="17" t="s">
        <v>730</v>
      </c>
      <c r="AJ1" s="17" t="s">
        <v>731</v>
      </c>
      <c r="AK1" s="17" t="s">
        <v>732</v>
      </c>
      <c r="AL1" s="17" t="s">
        <v>733</v>
      </c>
      <c r="AM1" s="17" t="s">
        <v>734</v>
      </c>
      <c r="AN1" s="17" t="s">
        <v>735</v>
      </c>
      <c r="AO1" s="17" t="s">
        <v>736</v>
      </c>
      <c r="AP1" s="17" t="s">
        <v>737</v>
      </c>
      <c r="AQ1" s="17" t="s">
        <v>738</v>
      </c>
      <c r="AR1" s="17" t="s">
        <v>739</v>
      </c>
      <c r="AS1" s="17" t="s">
        <v>709</v>
      </c>
      <c r="AT1" s="17" t="s">
        <v>740</v>
      </c>
      <c r="AU1" s="17" t="s">
        <v>741</v>
      </c>
      <c r="AV1" s="17" t="s">
        <v>742</v>
      </c>
      <c r="AW1" s="17" t="s">
        <v>743</v>
      </c>
      <c r="AX1" s="17" t="s">
        <v>744</v>
      </c>
      <c r="AY1" s="17" t="s">
        <v>745</v>
      </c>
      <c r="AZ1" s="17" t="s">
        <v>746</v>
      </c>
      <c r="BA1" s="17" t="s">
        <v>747</v>
      </c>
      <c r="BB1" s="17" t="s">
        <v>748</v>
      </c>
      <c r="BC1" s="17" t="s">
        <v>749</v>
      </c>
      <c r="BD1" s="17" t="s">
        <v>750</v>
      </c>
      <c r="BE1" s="17" t="s">
        <v>753</v>
      </c>
      <c r="BF1" s="17" t="s">
        <v>754</v>
      </c>
      <c r="BG1" s="17" t="s">
        <v>755</v>
      </c>
      <c r="BH1" s="17" t="s">
        <v>766</v>
      </c>
      <c r="BI1" s="17" t="s">
        <v>767</v>
      </c>
      <c r="BJ1" s="17" t="s">
        <v>756</v>
      </c>
      <c r="BK1" s="17" t="s">
        <v>757</v>
      </c>
      <c r="BL1" s="17" t="s">
        <v>758</v>
      </c>
      <c r="BM1" s="17" t="s">
        <v>759</v>
      </c>
      <c r="BN1" s="17" t="s">
        <v>760</v>
      </c>
      <c r="BO1" s="17" t="s">
        <v>761</v>
      </c>
      <c r="BP1" s="17" t="s">
        <v>762</v>
      </c>
      <c r="BQ1" s="17" t="s">
        <v>763</v>
      </c>
    </row>
    <row r="2" spans="2:69" x14ac:dyDescent="0.25">
      <c r="B2" s="17">
        <v>1999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121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33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180</v>
      </c>
      <c r="AT2" s="17">
        <v>0</v>
      </c>
      <c r="AU2" s="17">
        <v>0</v>
      </c>
      <c r="AV2" s="17">
        <v>0</v>
      </c>
      <c r="AW2" s="17">
        <v>0</v>
      </c>
      <c r="AX2" s="17">
        <v>33</v>
      </c>
      <c r="AY2" s="17">
        <v>0</v>
      </c>
      <c r="AZ2" s="17">
        <v>39</v>
      </c>
      <c r="BA2" s="17">
        <v>228</v>
      </c>
      <c r="BB2" s="17">
        <v>1312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39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</row>
    <row r="3" spans="2:69" x14ac:dyDescent="0.25">
      <c r="B3" s="17">
        <v>2000</v>
      </c>
      <c r="C3" s="17">
        <v>20</v>
      </c>
      <c r="D3" s="17">
        <v>0</v>
      </c>
      <c r="E3" s="17">
        <v>0</v>
      </c>
      <c r="F3" s="17">
        <v>0</v>
      </c>
      <c r="G3" s="17">
        <v>27</v>
      </c>
      <c r="H3" s="17">
        <v>181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63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10</v>
      </c>
      <c r="AL3" s="17">
        <v>10</v>
      </c>
      <c r="AM3" s="17">
        <v>0</v>
      </c>
      <c r="AN3" s="17">
        <v>0</v>
      </c>
      <c r="AO3" s="17">
        <v>0</v>
      </c>
      <c r="AP3" s="17">
        <v>27</v>
      </c>
      <c r="AQ3" s="17">
        <v>0</v>
      </c>
      <c r="AR3" s="17">
        <v>0</v>
      </c>
      <c r="AS3" s="17">
        <v>160</v>
      </c>
      <c r="AT3" s="17">
        <v>0</v>
      </c>
      <c r="AU3" s="17">
        <v>0</v>
      </c>
      <c r="AV3" s="17">
        <v>0</v>
      </c>
      <c r="AW3" s="17">
        <v>0</v>
      </c>
      <c r="AX3" s="17">
        <v>73</v>
      </c>
      <c r="AY3" s="17">
        <v>0</v>
      </c>
      <c r="AZ3" s="17">
        <v>31</v>
      </c>
      <c r="BA3" s="17">
        <v>228</v>
      </c>
      <c r="BB3" s="17">
        <v>1266</v>
      </c>
      <c r="BC3" s="17">
        <v>14</v>
      </c>
      <c r="BD3" s="17">
        <v>0</v>
      </c>
      <c r="BE3" s="17">
        <v>0</v>
      </c>
      <c r="BF3" s="17">
        <v>95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21</v>
      </c>
      <c r="BO3" s="17">
        <v>0</v>
      </c>
      <c r="BP3" s="17">
        <v>0</v>
      </c>
      <c r="BQ3" s="17">
        <v>0</v>
      </c>
    </row>
    <row r="4" spans="2:69" x14ac:dyDescent="0.25">
      <c r="B4" s="17">
        <v>2001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22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58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22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10</v>
      </c>
      <c r="AQ4" s="17">
        <v>0</v>
      </c>
      <c r="AR4" s="17">
        <v>0</v>
      </c>
      <c r="AS4" s="17">
        <v>23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10</v>
      </c>
      <c r="BA4" s="17">
        <v>172</v>
      </c>
      <c r="BB4" s="17">
        <v>1199</v>
      </c>
      <c r="BC4" s="17">
        <v>0</v>
      </c>
      <c r="BD4" s="17">
        <v>0</v>
      </c>
      <c r="BE4" s="17">
        <v>0</v>
      </c>
      <c r="BF4" s="17">
        <v>144</v>
      </c>
      <c r="BG4" s="17">
        <v>0</v>
      </c>
      <c r="BH4" s="17">
        <v>11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</row>
    <row r="5" spans="2:69" x14ac:dyDescent="0.25">
      <c r="B5" s="17">
        <v>2002</v>
      </c>
      <c r="C5" s="17">
        <v>10</v>
      </c>
      <c r="D5" s="17">
        <v>0</v>
      </c>
      <c r="E5" s="17">
        <v>0</v>
      </c>
      <c r="F5" s="17">
        <v>0</v>
      </c>
      <c r="G5" s="17">
        <v>0</v>
      </c>
      <c r="H5" s="17">
        <v>143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13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36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67</v>
      </c>
      <c r="AT5" s="17">
        <v>0</v>
      </c>
      <c r="AU5" s="17">
        <v>0</v>
      </c>
      <c r="AV5" s="17">
        <v>0</v>
      </c>
      <c r="AW5" s="17">
        <v>0</v>
      </c>
      <c r="AX5" s="17">
        <v>31</v>
      </c>
      <c r="AY5" s="17">
        <v>0</v>
      </c>
      <c r="AZ5" s="17">
        <v>90</v>
      </c>
      <c r="BA5" s="17">
        <v>168</v>
      </c>
      <c r="BB5" s="17">
        <v>1173</v>
      </c>
      <c r="BC5" s="17">
        <v>0</v>
      </c>
      <c r="BD5" s="17">
        <v>0</v>
      </c>
      <c r="BE5" s="17">
        <v>0</v>
      </c>
      <c r="BF5" s="17">
        <v>151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</row>
    <row r="6" spans="2:69" x14ac:dyDescent="0.25">
      <c r="B6" s="17">
        <v>2003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173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17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72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11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12</v>
      </c>
      <c r="AQ6" s="17">
        <v>0</v>
      </c>
      <c r="AR6" s="17">
        <v>0</v>
      </c>
      <c r="AS6" s="17">
        <v>93</v>
      </c>
      <c r="AT6" s="17">
        <v>0</v>
      </c>
      <c r="AU6" s="17">
        <v>0</v>
      </c>
      <c r="AV6" s="17">
        <v>0</v>
      </c>
      <c r="AW6" s="17">
        <v>0</v>
      </c>
      <c r="AX6" s="17">
        <v>20</v>
      </c>
      <c r="AY6" s="17">
        <v>0</v>
      </c>
      <c r="AZ6" s="17">
        <v>118</v>
      </c>
      <c r="BA6" s="17">
        <v>191</v>
      </c>
      <c r="BB6" s="17">
        <v>1252</v>
      </c>
      <c r="BC6" s="17">
        <v>0</v>
      </c>
      <c r="BD6" s="17">
        <v>0</v>
      </c>
      <c r="BE6" s="17">
        <v>0</v>
      </c>
      <c r="BF6" s="17">
        <v>119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</row>
    <row r="7" spans="2:69" x14ac:dyDescent="0.25">
      <c r="B7" s="17">
        <v>2004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87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76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21</v>
      </c>
      <c r="AC7" s="17">
        <v>0</v>
      </c>
      <c r="AD7" s="17">
        <v>60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97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208</v>
      </c>
      <c r="BA7" s="17">
        <v>275</v>
      </c>
      <c r="BB7" s="17">
        <v>1289</v>
      </c>
      <c r="BC7" s="17">
        <v>0</v>
      </c>
      <c r="BD7" s="17">
        <v>0</v>
      </c>
      <c r="BE7" s="17">
        <v>0</v>
      </c>
      <c r="BF7" s="17">
        <v>80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10</v>
      </c>
      <c r="BO7" s="17">
        <v>0</v>
      </c>
      <c r="BP7" s="17">
        <v>0</v>
      </c>
      <c r="BQ7" s="17">
        <v>0</v>
      </c>
    </row>
    <row r="8" spans="2:69" x14ac:dyDescent="0.25">
      <c r="B8" s="17">
        <v>2005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72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30</v>
      </c>
      <c r="AC8" s="17">
        <v>0</v>
      </c>
      <c r="AD8" s="17">
        <v>33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38</v>
      </c>
      <c r="AT8" s="17">
        <v>0</v>
      </c>
      <c r="AU8" s="17">
        <v>0</v>
      </c>
      <c r="AV8" s="17">
        <v>0</v>
      </c>
      <c r="AW8" s="17">
        <v>0</v>
      </c>
      <c r="AX8" s="17">
        <v>22</v>
      </c>
      <c r="AY8" s="17">
        <v>0</v>
      </c>
      <c r="AZ8" s="17">
        <v>106</v>
      </c>
      <c r="BA8" s="17">
        <v>290</v>
      </c>
      <c r="BB8" s="17">
        <v>1169</v>
      </c>
      <c r="BC8" s="17">
        <v>0</v>
      </c>
      <c r="BD8" s="17">
        <v>0</v>
      </c>
      <c r="BE8" s="17">
        <v>0</v>
      </c>
      <c r="BF8" s="17">
        <v>55</v>
      </c>
      <c r="BG8" s="17">
        <v>0</v>
      </c>
      <c r="BH8" s="17">
        <v>10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39</v>
      </c>
      <c r="BO8" s="17">
        <v>0</v>
      </c>
      <c r="BP8" s="17">
        <v>0</v>
      </c>
      <c r="BQ8" s="17">
        <v>0</v>
      </c>
    </row>
    <row r="9" spans="2:69" x14ac:dyDescent="0.25">
      <c r="B9" s="17">
        <v>2006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194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23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103</v>
      </c>
      <c r="AT9" s="17">
        <v>0</v>
      </c>
      <c r="AU9" s="17">
        <v>0</v>
      </c>
      <c r="AV9" s="17">
        <v>0</v>
      </c>
      <c r="AW9" s="17">
        <v>0</v>
      </c>
      <c r="AX9" s="17">
        <v>31</v>
      </c>
      <c r="AY9" s="17">
        <v>0</v>
      </c>
      <c r="AZ9" s="17">
        <v>136</v>
      </c>
      <c r="BA9" s="17">
        <v>308</v>
      </c>
      <c r="BB9" s="17">
        <v>1194</v>
      </c>
      <c r="BC9" s="17">
        <v>0</v>
      </c>
      <c r="BD9" s="17">
        <v>0</v>
      </c>
      <c r="BE9" s="17">
        <v>0</v>
      </c>
      <c r="BF9" s="17">
        <v>50</v>
      </c>
      <c r="BG9" s="17">
        <v>0</v>
      </c>
      <c r="BH9" s="17">
        <v>12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93</v>
      </c>
      <c r="BO9" s="17">
        <v>0</v>
      </c>
      <c r="BP9" s="17">
        <v>0</v>
      </c>
      <c r="BQ9" s="17">
        <v>0</v>
      </c>
    </row>
    <row r="10" spans="2:69" x14ac:dyDescent="0.25">
      <c r="B10" s="17">
        <v>2007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214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37</v>
      </c>
      <c r="AC10" s="17">
        <v>0</v>
      </c>
      <c r="AD10" s="17">
        <v>10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23</v>
      </c>
      <c r="AT10" s="17">
        <v>0</v>
      </c>
      <c r="AU10" s="17">
        <v>0</v>
      </c>
      <c r="AV10" s="17">
        <v>0</v>
      </c>
      <c r="AW10" s="17">
        <v>0</v>
      </c>
      <c r="AX10" s="17">
        <v>48</v>
      </c>
      <c r="AY10" s="17">
        <v>0</v>
      </c>
      <c r="AZ10" s="17">
        <v>192</v>
      </c>
      <c r="BA10" s="17">
        <v>444</v>
      </c>
      <c r="BB10" s="17">
        <v>1265</v>
      </c>
      <c r="BC10" s="17">
        <v>0</v>
      </c>
      <c r="BD10" s="17">
        <v>0</v>
      </c>
      <c r="BE10" s="17">
        <v>0</v>
      </c>
      <c r="BF10" s="17">
        <v>162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22</v>
      </c>
      <c r="BO10" s="17">
        <v>0</v>
      </c>
      <c r="BP10" s="17">
        <v>0</v>
      </c>
      <c r="BQ10" s="17">
        <v>0</v>
      </c>
    </row>
    <row r="11" spans="2:69" x14ac:dyDescent="0.25">
      <c r="B11" s="17">
        <v>2008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253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37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10</v>
      </c>
      <c r="AQ11" s="17">
        <v>0</v>
      </c>
      <c r="AR11" s="17">
        <v>0</v>
      </c>
      <c r="AS11" s="17">
        <v>24</v>
      </c>
      <c r="AT11" s="17">
        <v>0</v>
      </c>
      <c r="AU11" s="17">
        <v>0</v>
      </c>
      <c r="AV11" s="17">
        <v>0</v>
      </c>
      <c r="AW11" s="17">
        <v>0</v>
      </c>
      <c r="AX11" s="17">
        <v>47</v>
      </c>
      <c r="AY11" s="17">
        <v>0</v>
      </c>
      <c r="AZ11" s="17">
        <v>198</v>
      </c>
      <c r="BA11" s="17">
        <v>367</v>
      </c>
      <c r="BB11" s="17">
        <v>1306</v>
      </c>
      <c r="BC11" s="17">
        <v>0</v>
      </c>
      <c r="BD11" s="17">
        <v>0</v>
      </c>
      <c r="BE11" s="17">
        <v>0</v>
      </c>
      <c r="BF11" s="17">
        <v>65</v>
      </c>
      <c r="BG11" s="17">
        <v>0</v>
      </c>
      <c r="BH11" s="17">
        <v>42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193</v>
      </c>
      <c r="BO11" s="17">
        <v>0</v>
      </c>
      <c r="BP11" s="17">
        <v>0</v>
      </c>
      <c r="BQ11" s="17">
        <v>0</v>
      </c>
    </row>
    <row r="12" spans="2:69" x14ac:dyDescent="0.25">
      <c r="B12" s="17">
        <v>2009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272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31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12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10</v>
      </c>
      <c r="AR12" s="17">
        <v>0</v>
      </c>
      <c r="AS12" s="17">
        <v>45</v>
      </c>
      <c r="AT12" s="17">
        <v>0</v>
      </c>
      <c r="AU12" s="17">
        <v>0</v>
      </c>
      <c r="AV12" s="17">
        <v>0</v>
      </c>
      <c r="AW12" s="17">
        <v>0</v>
      </c>
      <c r="AX12" s="17">
        <v>13</v>
      </c>
      <c r="AY12" s="17">
        <v>0</v>
      </c>
      <c r="AZ12" s="17">
        <v>214</v>
      </c>
      <c r="BA12" s="17">
        <v>378</v>
      </c>
      <c r="BB12" s="17">
        <v>1365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10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234</v>
      </c>
      <c r="BO12" s="17">
        <v>0</v>
      </c>
      <c r="BP12" s="17">
        <v>0</v>
      </c>
      <c r="BQ12" s="17">
        <v>0</v>
      </c>
    </row>
    <row r="13" spans="2:69" x14ac:dyDescent="0.25">
      <c r="B13" s="17">
        <v>2010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382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10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126</v>
      </c>
      <c r="AC13" s="17">
        <v>0</v>
      </c>
      <c r="AD13" s="17">
        <v>32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11</v>
      </c>
      <c r="AK13" s="17">
        <v>44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12</v>
      </c>
      <c r="AS13" s="17">
        <v>243</v>
      </c>
      <c r="AT13" s="17">
        <v>0</v>
      </c>
      <c r="AU13" s="17">
        <v>0</v>
      </c>
      <c r="AV13" s="17">
        <v>0</v>
      </c>
      <c r="AW13" s="17">
        <v>0</v>
      </c>
      <c r="AX13" s="17">
        <v>94</v>
      </c>
      <c r="AY13" s="17">
        <v>0</v>
      </c>
      <c r="AZ13" s="17">
        <v>236</v>
      </c>
      <c r="BA13" s="17">
        <v>475</v>
      </c>
      <c r="BB13" s="17">
        <v>1345</v>
      </c>
      <c r="BC13" s="17">
        <v>24</v>
      </c>
      <c r="BD13" s="17">
        <v>0</v>
      </c>
      <c r="BE13" s="17">
        <v>0</v>
      </c>
      <c r="BF13" s="17">
        <v>11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223</v>
      </c>
      <c r="BO13" s="17">
        <v>0</v>
      </c>
      <c r="BP13" s="17">
        <v>0</v>
      </c>
      <c r="BQ13" s="17">
        <v>0</v>
      </c>
    </row>
    <row r="14" spans="2:69" x14ac:dyDescent="0.25">
      <c r="B14" s="17">
        <v>2011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325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10</v>
      </c>
      <c r="R14" s="17">
        <v>23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258</v>
      </c>
      <c r="AC14" s="17">
        <v>0</v>
      </c>
      <c r="AD14" s="17">
        <v>107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38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111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264</v>
      </c>
      <c r="BA14" s="17">
        <v>453</v>
      </c>
      <c r="BB14" s="17">
        <v>1181</v>
      </c>
      <c r="BC14" s="17">
        <v>11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109</v>
      </c>
      <c r="BO14" s="17">
        <v>0</v>
      </c>
      <c r="BP14" s="17">
        <v>0</v>
      </c>
      <c r="BQ14" s="17">
        <v>0</v>
      </c>
    </row>
    <row r="15" spans="2:69" x14ac:dyDescent="0.25">
      <c r="B15" s="17">
        <v>2012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388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13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285</v>
      </c>
      <c r="AC15" s="17">
        <v>0</v>
      </c>
      <c r="AD15" s="17">
        <v>61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33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151</v>
      </c>
      <c r="AT15" s="17">
        <v>0</v>
      </c>
      <c r="AU15" s="17">
        <v>0</v>
      </c>
      <c r="AV15" s="17">
        <v>0</v>
      </c>
      <c r="AW15" s="17">
        <v>0</v>
      </c>
      <c r="AX15" s="17">
        <v>51</v>
      </c>
      <c r="AY15" s="17">
        <v>0</v>
      </c>
      <c r="AZ15" s="17">
        <v>364</v>
      </c>
      <c r="BA15" s="17">
        <v>595</v>
      </c>
      <c r="BB15" s="17">
        <v>916</v>
      </c>
      <c r="BC15" s="17">
        <v>11</v>
      </c>
      <c r="BD15" s="17">
        <v>0</v>
      </c>
      <c r="BE15" s="17">
        <v>0</v>
      </c>
      <c r="BF15" s="17">
        <v>21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186</v>
      </c>
      <c r="BO15" s="17">
        <v>0</v>
      </c>
      <c r="BP15" s="17">
        <v>0</v>
      </c>
      <c r="BQ15" s="17">
        <v>0</v>
      </c>
    </row>
    <row r="16" spans="2:69" x14ac:dyDescent="0.25">
      <c r="B16" s="17">
        <v>2013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210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34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296</v>
      </c>
      <c r="AC16" s="17">
        <v>0</v>
      </c>
      <c r="AD16" s="17">
        <v>104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10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23</v>
      </c>
      <c r="AT16" s="17">
        <v>0</v>
      </c>
      <c r="AU16" s="17">
        <v>0</v>
      </c>
      <c r="AV16" s="17">
        <v>0</v>
      </c>
      <c r="AW16" s="17">
        <v>0</v>
      </c>
      <c r="AX16" s="17">
        <v>33</v>
      </c>
      <c r="AY16" s="17">
        <v>0</v>
      </c>
      <c r="AZ16" s="17">
        <v>186</v>
      </c>
      <c r="BA16" s="17">
        <v>287</v>
      </c>
      <c r="BB16" s="17">
        <v>940</v>
      </c>
      <c r="BC16" s="17">
        <v>0</v>
      </c>
      <c r="BD16" s="17">
        <v>0</v>
      </c>
      <c r="BE16" s="17">
        <v>0</v>
      </c>
      <c r="BF16" s="17">
        <v>35</v>
      </c>
      <c r="BG16" s="17">
        <v>0</v>
      </c>
      <c r="BH16" s="17">
        <v>0</v>
      </c>
      <c r="BI16" s="17">
        <v>13</v>
      </c>
      <c r="BJ16" s="17">
        <v>0</v>
      </c>
      <c r="BK16" s="17">
        <v>0</v>
      </c>
      <c r="BL16" s="17">
        <v>0</v>
      </c>
      <c r="BM16" s="17">
        <v>0</v>
      </c>
      <c r="BN16" s="17">
        <v>31</v>
      </c>
      <c r="BO16" s="17">
        <v>0</v>
      </c>
      <c r="BP16" s="17">
        <v>0</v>
      </c>
      <c r="BQ16" s="17">
        <v>0</v>
      </c>
    </row>
    <row r="17" spans="2:69" x14ac:dyDescent="0.25">
      <c r="B17" s="17">
        <v>2014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38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37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246</v>
      </c>
      <c r="AC17" s="17">
        <v>0</v>
      </c>
      <c r="AD17" s="17">
        <v>55</v>
      </c>
      <c r="AE17" s="17">
        <v>0</v>
      </c>
      <c r="AF17" s="17">
        <v>19</v>
      </c>
      <c r="AG17" s="17">
        <v>0</v>
      </c>
      <c r="AH17" s="17">
        <v>0</v>
      </c>
      <c r="AI17" s="17">
        <v>0</v>
      </c>
      <c r="AJ17" s="17">
        <v>0</v>
      </c>
      <c r="AK17" s="17">
        <v>15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10</v>
      </c>
      <c r="AY17" s="17">
        <v>0</v>
      </c>
      <c r="AZ17" s="17">
        <v>10</v>
      </c>
      <c r="BA17" s="17">
        <v>248</v>
      </c>
      <c r="BB17" s="17">
        <v>1003</v>
      </c>
      <c r="BC17" s="17">
        <v>0</v>
      </c>
      <c r="BD17" s="17">
        <v>0</v>
      </c>
      <c r="BE17" s="17">
        <v>0</v>
      </c>
      <c r="BF17" s="17">
        <v>35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</row>
    <row r="18" spans="2:69" x14ac:dyDescent="0.25">
      <c r="B18" s="17">
        <v>2015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11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183</v>
      </c>
      <c r="AC18" s="17">
        <v>0</v>
      </c>
      <c r="AD18" s="17">
        <v>23</v>
      </c>
      <c r="AE18" s="17">
        <v>0</v>
      </c>
      <c r="AF18" s="17">
        <v>35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264</v>
      </c>
      <c r="BB18" s="17">
        <v>973</v>
      </c>
      <c r="BC18" s="17">
        <v>0</v>
      </c>
      <c r="BD18" s="17">
        <v>0</v>
      </c>
      <c r="BE18" s="17">
        <v>0</v>
      </c>
      <c r="BF18" s="17">
        <v>30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10</v>
      </c>
      <c r="BO18" s="17">
        <v>0</v>
      </c>
      <c r="BP18" s="17">
        <v>0</v>
      </c>
      <c r="BQ18" s="17">
        <v>0</v>
      </c>
    </row>
    <row r="19" spans="2:69" x14ac:dyDescent="0.25">
      <c r="B19" s="17">
        <v>2016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134</v>
      </c>
      <c r="AC19" s="17">
        <v>0</v>
      </c>
      <c r="AD19" s="17">
        <v>52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77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201</v>
      </c>
      <c r="BB19" s="17">
        <v>978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</row>
    <row r="20" spans="2:69" x14ac:dyDescent="0.25">
      <c r="B20" s="17">
        <v>2017</v>
      </c>
      <c r="C20" s="17">
        <v>13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100</v>
      </c>
      <c r="AC20" s="17">
        <v>0</v>
      </c>
      <c r="AD20" s="17">
        <v>66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205</v>
      </c>
      <c r="BB20" s="17">
        <v>1034</v>
      </c>
      <c r="BC20" s="17">
        <v>17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</row>
    <row r="21" spans="2:69" x14ac:dyDescent="0.25">
      <c r="B21" s="17">
        <v>2018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78</v>
      </c>
      <c r="AC21" s="17">
        <v>0</v>
      </c>
      <c r="AD21" s="17">
        <v>84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11</v>
      </c>
      <c r="AR21" s="17">
        <v>0</v>
      </c>
      <c r="AS21" s="17">
        <v>12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217</v>
      </c>
      <c r="BB21" s="17">
        <v>1051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</row>
    <row r="22" spans="2:69" x14ac:dyDescent="0.25">
      <c r="B22" s="17">
        <v>2019</v>
      </c>
      <c r="C22" s="17">
        <v>64</v>
      </c>
      <c r="D22" s="17">
        <v>4</v>
      </c>
      <c r="E22" s="17">
        <v>30</v>
      </c>
      <c r="F22" s="17">
        <v>7</v>
      </c>
      <c r="G22" s="17">
        <v>80</v>
      </c>
      <c r="H22" s="17">
        <v>104</v>
      </c>
      <c r="I22" s="17">
        <v>0</v>
      </c>
      <c r="J22" s="17">
        <v>27</v>
      </c>
      <c r="K22" s="17">
        <v>7</v>
      </c>
      <c r="L22" s="17">
        <v>20</v>
      </c>
      <c r="M22" s="17">
        <v>43</v>
      </c>
      <c r="N22" s="17">
        <v>16</v>
      </c>
      <c r="O22" s="17">
        <v>117</v>
      </c>
      <c r="P22" s="17">
        <v>3</v>
      </c>
      <c r="Q22" s="17">
        <v>9</v>
      </c>
      <c r="R22" s="17">
        <v>90</v>
      </c>
      <c r="S22" s="17">
        <v>31</v>
      </c>
      <c r="T22" s="17">
        <v>6</v>
      </c>
      <c r="U22" s="17">
        <v>2</v>
      </c>
      <c r="V22" s="17">
        <v>9</v>
      </c>
      <c r="W22" s="17">
        <v>6</v>
      </c>
      <c r="X22" s="17">
        <v>0</v>
      </c>
      <c r="Y22" s="17">
        <v>6</v>
      </c>
      <c r="Z22" s="17">
        <v>4</v>
      </c>
      <c r="AA22" s="17">
        <v>1</v>
      </c>
      <c r="AB22" s="17">
        <v>0</v>
      </c>
      <c r="AC22" s="17">
        <v>12</v>
      </c>
      <c r="AD22" s="17">
        <v>13</v>
      </c>
      <c r="AE22" s="17">
        <v>92</v>
      </c>
      <c r="AF22" s="17">
        <v>5</v>
      </c>
      <c r="AG22" s="17">
        <v>8</v>
      </c>
      <c r="AH22" s="17">
        <v>9</v>
      </c>
      <c r="AI22" s="17">
        <v>3</v>
      </c>
      <c r="AJ22" s="17">
        <v>3</v>
      </c>
      <c r="AK22" s="17">
        <v>17</v>
      </c>
      <c r="AL22" s="17">
        <v>26</v>
      </c>
      <c r="AM22" s="17">
        <v>26</v>
      </c>
      <c r="AN22" s="17">
        <v>19</v>
      </c>
      <c r="AO22" s="17">
        <v>2</v>
      </c>
      <c r="AP22" s="17">
        <v>23</v>
      </c>
      <c r="AQ22" s="17">
        <v>31</v>
      </c>
      <c r="AR22" s="17">
        <v>33</v>
      </c>
      <c r="AS22" s="17">
        <v>8</v>
      </c>
      <c r="AT22" s="17">
        <v>10</v>
      </c>
      <c r="AU22" s="17">
        <v>22</v>
      </c>
      <c r="AV22" s="17">
        <v>9</v>
      </c>
      <c r="AW22" s="17">
        <v>25</v>
      </c>
      <c r="AX22" s="17">
        <v>40</v>
      </c>
      <c r="AY22" s="17">
        <v>33</v>
      </c>
      <c r="AZ22" s="17">
        <v>119</v>
      </c>
      <c r="BA22" s="17">
        <v>104</v>
      </c>
      <c r="BB22" s="17">
        <v>69</v>
      </c>
      <c r="BC22" s="17">
        <v>41</v>
      </c>
      <c r="BD22" s="17">
        <v>23</v>
      </c>
      <c r="BE22" s="17">
        <v>13</v>
      </c>
      <c r="BF22" s="17">
        <v>20</v>
      </c>
      <c r="BG22" s="17">
        <v>26</v>
      </c>
      <c r="BH22" s="17">
        <v>46</v>
      </c>
      <c r="BI22" s="17">
        <v>18</v>
      </c>
      <c r="BJ22" s="17">
        <v>7</v>
      </c>
      <c r="BK22" s="17">
        <v>8</v>
      </c>
      <c r="BL22" s="17">
        <v>0</v>
      </c>
      <c r="BM22" s="17">
        <v>30</v>
      </c>
      <c r="BN22" s="17">
        <v>18</v>
      </c>
      <c r="BO22" s="17">
        <v>5</v>
      </c>
      <c r="BP22" s="17">
        <v>4</v>
      </c>
      <c r="BQ22" s="17">
        <v>4</v>
      </c>
    </row>
    <row r="23" spans="2:69" x14ac:dyDescent="0.25">
      <c r="B23" s="17" t="s">
        <v>768</v>
      </c>
      <c r="C23" s="17">
        <v>71</v>
      </c>
      <c r="D23" s="17">
        <v>9</v>
      </c>
      <c r="E23" s="17">
        <v>60</v>
      </c>
      <c r="F23" s="17">
        <v>5</v>
      </c>
      <c r="G23" s="17">
        <v>207</v>
      </c>
      <c r="H23" s="17">
        <v>319</v>
      </c>
      <c r="I23" s="17">
        <v>2</v>
      </c>
      <c r="J23" s="17">
        <v>59</v>
      </c>
      <c r="K23" s="17">
        <v>38</v>
      </c>
      <c r="L23" s="17">
        <v>41</v>
      </c>
      <c r="M23" s="17">
        <v>139</v>
      </c>
      <c r="N23" s="17">
        <v>16</v>
      </c>
      <c r="O23" s="17">
        <v>245</v>
      </c>
      <c r="P23" s="17">
        <v>6</v>
      </c>
      <c r="Q23" s="17">
        <v>13</v>
      </c>
      <c r="R23" s="17">
        <v>191</v>
      </c>
      <c r="S23" s="17">
        <v>82</v>
      </c>
      <c r="T23" s="17">
        <v>27</v>
      </c>
      <c r="U23" s="17">
        <v>1</v>
      </c>
      <c r="V23" s="17">
        <v>13</v>
      </c>
      <c r="W23" s="17">
        <v>13</v>
      </c>
      <c r="X23" s="17">
        <v>1</v>
      </c>
      <c r="Y23" s="17">
        <v>8</v>
      </c>
      <c r="Z23" s="17">
        <v>11</v>
      </c>
      <c r="AA23" s="17">
        <v>8</v>
      </c>
      <c r="AB23" s="17">
        <v>10</v>
      </c>
      <c r="AC23" s="17">
        <v>41</v>
      </c>
      <c r="AD23" s="17">
        <v>56</v>
      </c>
      <c r="AE23" s="17">
        <v>340</v>
      </c>
      <c r="AF23" s="17">
        <v>7</v>
      </c>
      <c r="AG23" s="17">
        <v>38</v>
      </c>
      <c r="AH23" s="17">
        <v>16</v>
      </c>
      <c r="AI23" s="17">
        <v>5</v>
      </c>
      <c r="AJ23" s="17">
        <v>2</v>
      </c>
      <c r="AK23" s="17">
        <v>53</v>
      </c>
      <c r="AL23" s="17">
        <v>181</v>
      </c>
      <c r="AM23" s="17">
        <v>36</v>
      </c>
      <c r="AN23" s="17">
        <v>18</v>
      </c>
      <c r="AO23" s="17">
        <v>0</v>
      </c>
      <c r="AP23" s="17">
        <v>19</v>
      </c>
      <c r="AQ23" s="17">
        <v>96</v>
      </c>
      <c r="AR23" s="17">
        <v>66</v>
      </c>
      <c r="AS23" s="17">
        <v>48</v>
      </c>
      <c r="AT23" s="17">
        <v>30</v>
      </c>
      <c r="AU23" s="17">
        <v>35</v>
      </c>
      <c r="AV23" s="17">
        <v>42</v>
      </c>
      <c r="AW23" s="17">
        <v>20</v>
      </c>
      <c r="AX23" s="17">
        <v>142</v>
      </c>
      <c r="AY23" s="17">
        <v>54</v>
      </c>
      <c r="AZ23" s="17">
        <v>552</v>
      </c>
      <c r="BA23" s="17">
        <v>143</v>
      </c>
      <c r="BB23" s="17">
        <v>197</v>
      </c>
      <c r="BC23" s="17">
        <v>222</v>
      </c>
      <c r="BD23" s="17">
        <v>20</v>
      </c>
      <c r="BE23" s="17">
        <v>29</v>
      </c>
      <c r="BF23" s="17">
        <v>72</v>
      </c>
      <c r="BG23" s="17">
        <v>31</v>
      </c>
      <c r="BH23" s="17">
        <v>126</v>
      </c>
      <c r="BI23" s="17">
        <v>29</v>
      </c>
      <c r="BJ23" s="17">
        <v>33</v>
      </c>
      <c r="BK23" s="17">
        <v>6</v>
      </c>
      <c r="BL23" s="17">
        <v>2</v>
      </c>
      <c r="BM23" s="17">
        <v>27</v>
      </c>
      <c r="BN23" s="17">
        <v>94</v>
      </c>
      <c r="BO23" s="17">
        <v>6</v>
      </c>
      <c r="BP23" s="17">
        <v>13</v>
      </c>
      <c r="BQ23" s="1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E424-9D53-4B0D-B426-7ABBA447B9A1}">
  <dimension ref="A1:AW71"/>
  <sheetViews>
    <sheetView workbookViewId="0">
      <selection activeCell="T3" sqref="T3"/>
    </sheetView>
  </sheetViews>
  <sheetFormatPr defaultRowHeight="15" x14ac:dyDescent="0.25"/>
  <cols>
    <col min="2" max="21" width="9.140625" style="13"/>
    <col min="23" max="23" width="9.140625" style="4"/>
    <col min="25" max="25" width="9.140625" style="4"/>
    <col min="27" max="27" width="9.140625" style="4"/>
    <col min="28" max="29" width="9.140625" style="14"/>
  </cols>
  <sheetData>
    <row r="1" spans="1:49" x14ac:dyDescent="0.25">
      <c r="A1" t="s">
        <v>1</v>
      </c>
      <c r="B1" s="13">
        <v>1999</v>
      </c>
      <c r="C1" s="13">
        <v>2000</v>
      </c>
      <c r="D1" s="13">
        <v>2001</v>
      </c>
      <c r="E1" s="13">
        <f>D1+1</f>
        <v>2002</v>
      </c>
      <c r="F1" s="13">
        <f t="shared" ref="F1:U1" si="0">E1+1</f>
        <v>2003</v>
      </c>
      <c r="G1" s="13">
        <f t="shared" si="0"/>
        <v>2004</v>
      </c>
      <c r="H1" s="13">
        <f t="shared" si="0"/>
        <v>2005</v>
      </c>
      <c r="I1" s="13">
        <f t="shared" si="0"/>
        <v>2006</v>
      </c>
      <c r="J1" s="13">
        <f t="shared" si="0"/>
        <v>2007</v>
      </c>
      <c r="K1" s="13">
        <f t="shared" si="0"/>
        <v>2008</v>
      </c>
      <c r="L1" s="13">
        <f t="shared" si="0"/>
        <v>2009</v>
      </c>
      <c r="M1" s="13">
        <f t="shared" si="0"/>
        <v>2010</v>
      </c>
      <c r="N1" s="13">
        <f t="shared" si="0"/>
        <v>2011</v>
      </c>
      <c r="O1" s="13">
        <f t="shared" si="0"/>
        <v>2012</v>
      </c>
      <c r="P1" s="13">
        <f t="shared" si="0"/>
        <v>2013</v>
      </c>
      <c r="Q1" s="13">
        <f t="shared" si="0"/>
        <v>2014</v>
      </c>
      <c r="R1" s="13">
        <f t="shared" si="0"/>
        <v>2015</v>
      </c>
      <c r="S1" s="13">
        <f t="shared" si="0"/>
        <v>2016</v>
      </c>
      <c r="T1" s="13">
        <f t="shared" si="0"/>
        <v>2017</v>
      </c>
      <c r="U1" s="13">
        <f t="shared" si="0"/>
        <v>2018</v>
      </c>
      <c r="V1" t="s">
        <v>581</v>
      </c>
      <c r="X1" t="s">
        <v>583</v>
      </c>
      <c r="Z1" t="s">
        <v>585</v>
      </c>
      <c r="AB1" s="14" t="s">
        <v>621</v>
      </c>
      <c r="AC1" s="14" t="s">
        <v>622</v>
      </c>
      <c r="AD1" t="s">
        <v>603</v>
      </c>
      <c r="AE1" s="13" t="s">
        <v>604</v>
      </c>
      <c r="AF1" s="13" t="s">
        <v>605</v>
      </c>
      <c r="AG1" s="13" t="s">
        <v>606</v>
      </c>
      <c r="AH1" s="13" t="s">
        <v>607</v>
      </c>
      <c r="AI1" s="13" t="s">
        <v>608</v>
      </c>
      <c r="AJ1" s="13" t="s">
        <v>609</v>
      </c>
      <c r="AK1" s="13" t="s">
        <v>610</v>
      </c>
      <c r="AL1" s="13" t="s">
        <v>611</v>
      </c>
      <c r="AM1" s="13" t="s">
        <v>612</v>
      </c>
      <c r="AN1" s="13" t="s">
        <v>613</v>
      </c>
      <c r="AO1" s="13" t="s">
        <v>614</v>
      </c>
      <c r="AP1" s="13" t="s">
        <v>615</v>
      </c>
      <c r="AQ1" s="13" t="s">
        <v>616</v>
      </c>
      <c r="AR1" s="13" t="s">
        <v>617</v>
      </c>
      <c r="AS1" s="13" t="s">
        <v>618</v>
      </c>
      <c r="AT1" s="13" t="s">
        <v>619</v>
      </c>
      <c r="AU1" s="13" t="s">
        <v>620</v>
      </c>
      <c r="AV1" s="13"/>
      <c r="AW1" s="13"/>
    </row>
    <row r="2" spans="1:49" x14ac:dyDescent="0.25">
      <c r="A2" t="s">
        <v>10</v>
      </c>
      <c r="B2" s="13">
        <f>COUNTIFS('SOURCE CDC wonder data'!$B:$B,$A2,'SOURCE CDC wonder data'!$D:$D,'FREQ rate of appearance'!B$1)</f>
        <v>0</v>
      </c>
      <c r="C2" s="13">
        <f>COUNTIFS('SOURCE CDC wonder data'!$B:$B,$A2,'SOURCE CDC wonder data'!$D:$D,'FREQ rate of appearance'!C$1)</f>
        <v>2</v>
      </c>
      <c r="D2" s="13">
        <f>COUNTIFS('SOURCE CDC wonder data'!$B:$B,$A2,'SOURCE CDC wonder data'!$D:$D,'FREQ rate of appearance'!D$1)</f>
        <v>0</v>
      </c>
      <c r="E2" s="13">
        <f>COUNTIFS('SOURCE CDC wonder data'!$B:$B,$A2,'SOURCE CDC wonder data'!$D:$D,'FREQ rate of appearance'!E$1)</f>
        <v>1</v>
      </c>
      <c r="F2" s="13">
        <f>COUNTIFS('SOURCE CDC wonder data'!$B:$B,$A2,'SOURCE CDC wonder data'!$D:$D,'FREQ rate of appearance'!F$1)</f>
        <v>0</v>
      </c>
      <c r="G2" s="13">
        <f>COUNTIFS('SOURCE CDC wonder data'!$B:$B,$A2,'SOURCE CDC wonder data'!$D:$D,'FREQ rate of appearance'!G$1)</f>
        <v>0</v>
      </c>
      <c r="H2" s="13">
        <f>COUNTIFS('SOURCE CDC wonder data'!$B:$B,$A2,'SOURCE CDC wonder data'!$D:$D,'FREQ rate of appearance'!H$1)</f>
        <v>0</v>
      </c>
      <c r="I2" s="13">
        <f>COUNTIFS('SOURCE CDC wonder data'!$B:$B,$A2,'SOURCE CDC wonder data'!$D:$D,'FREQ rate of appearance'!I$1)</f>
        <v>0</v>
      </c>
      <c r="J2" s="13">
        <f>COUNTIFS('SOURCE CDC wonder data'!$B:$B,$A2,'SOURCE CDC wonder data'!$D:$D,'FREQ rate of appearance'!J$1)</f>
        <v>0</v>
      </c>
      <c r="K2" s="13">
        <f>COUNTIFS('SOURCE CDC wonder data'!$B:$B,$A2,'SOURCE CDC wonder data'!$D:$D,'FREQ rate of appearance'!K$1)</f>
        <v>0</v>
      </c>
      <c r="L2" s="13">
        <f>COUNTIFS('SOURCE CDC wonder data'!$B:$B,$A2,'SOURCE CDC wonder data'!$D:$D,'FREQ rate of appearance'!L$1)</f>
        <v>0</v>
      </c>
      <c r="M2" s="13">
        <f>COUNTIFS('SOURCE CDC wonder data'!$B:$B,$A2,'SOURCE CDC wonder data'!$D:$D,'FREQ rate of appearance'!M$1)</f>
        <v>0</v>
      </c>
      <c r="N2" s="13">
        <f>COUNTIFS('SOURCE CDC wonder data'!$B:$B,$A2,'SOURCE CDC wonder data'!$D:$D,'FREQ rate of appearance'!N$1)</f>
        <v>0</v>
      </c>
      <c r="O2" s="13">
        <f>COUNTIFS('SOURCE CDC wonder data'!$B:$B,$A2,'SOURCE CDC wonder data'!$D:$D,'FREQ rate of appearance'!O$1)</f>
        <v>0</v>
      </c>
      <c r="P2" s="13">
        <f>COUNTIFS('SOURCE CDC wonder data'!$B:$B,$A2,'SOURCE CDC wonder data'!$D:$D,'FREQ rate of appearance'!P$1)</f>
        <v>0</v>
      </c>
      <c r="Q2" s="13">
        <f>COUNTIFS('SOURCE CDC wonder data'!$B:$B,$A2,'SOURCE CDC wonder data'!$D:$D,'FREQ rate of appearance'!Q$1)</f>
        <v>0</v>
      </c>
      <c r="R2" s="13">
        <f>COUNTIFS('SOURCE CDC wonder data'!$B:$B,$A2,'SOURCE CDC wonder data'!$D:$D,'FREQ rate of appearance'!R$1)</f>
        <v>0</v>
      </c>
      <c r="S2" s="13">
        <f>COUNTIFS('SOURCE CDC wonder data'!$B:$B,$A2,'SOURCE CDC wonder data'!$D:$D,'FREQ rate of appearance'!S$1)</f>
        <v>0</v>
      </c>
      <c r="T2" s="13">
        <f>COUNTIFS('SOURCE CDC wonder data'!$B:$B,$A2,'SOURCE CDC wonder data'!$D:$D,'FREQ rate of appearance'!T$1)</f>
        <v>1</v>
      </c>
      <c r="U2" s="13">
        <f>COUNTIFS('SOURCE CDC wonder data'!$B:$B,$A2,'SOURCE CDC wonder data'!$D:$D,'FREQ rate of appearance'!U$1)</f>
        <v>0</v>
      </c>
      <c r="V2" s="13">
        <f>COUNTIFS('SOURCE CDC wonder data'!$B:$B,$A2,'SOURCE CDC wonder data'!$H:$H,'FREQ rate of appearance'!V$1)</f>
        <v>4</v>
      </c>
      <c r="W2" s="4">
        <f>IFERROR(V2/(SUM($V2,$X2,$Z2)),)</f>
        <v>1</v>
      </c>
      <c r="X2">
        <f>COUNTIFS('SOURCE CDC wonder data'!$B:$B,$A2,'SOURCE CDC wonder data'!$H:$H,'FREQ rate of appearance'!X$1)</f>
        <v>0</v>
      </c>
      <c r="Y2" s="4">
        <f>IFERROR(X2/(SUM($V2,$X2,$Z2)),)</f>
        <v>0</v>
      </c>
      <c r="Z2">
        <f>COUNTIFS('SOURCE CDC wonder data'!$B:$B,$A2,'SOURCE CDC wonder data'!$H:$H,'FREQ rate of appearance'!Z$1)</f>
        <v>0</v>
      </c>
      <c r="AA2" s="4">
        <f>IFERROR(Z2/(SUM($V2,$X2,$Z2)),)</f>
        <v>0</v>
      </c>
      <c r="AB2" s="2">
        <f>B2/('FDOH Population'!B2/1000)</f>
        <v>0</v>
      </c>
      <c r="AC2" s="2">
        <f>C2/('FDOH Population'!C2/1000)</f>
        <v>9.1224645250160778E-3</v>
      </c>
      <c r="AD2" s="2">
        <f>D2/('FDOH Population'!D2/1000)</f>
        <v>0</v>
      </c>
      <c r="AE2" s="2">
        <f>E2/('FDOH Population'!E2/1000)</f>
        <v>4.4532321558987511E-3</v>
      </c>
      <c r="AF2" s="2">
        <f>F2/('FDOH Population'!F2/1000)</f>
        <v>0</v>
      </c>
      <c r="AG2" s="2">
        <f>G2/('FDOH Population'!G2/1000)</f>
        <v>0</v>
      </c>
      <c r="AH2" s="2">
        <f>H2/('FDOH Population'!H2/1000)</f>
        <v>0</v>
      </c>
      <c r="AI2" s="2">
        <f>I2/('FDOH Population'!I2/1000)</f>
        <v>0</v>
      </c>
      <c r="AJ2" s="2">
        <f>J2/('FDOH Population'!J2/1000)</f>
        <v>0</v>
      </c>
      <c r="AK2" s="2">
        <f>K2/('FDOH Population'!K2/1000)</f>
        <v>0</v>
      </c>
      <c r="AL2" s="2">
        <f>L2/('FDOH Population'!L2/1000)</f>
        <v>0</v>
      </c>
      <c r="AM2" s="2">
        <f>M2/('FDOH Population'!M2/1000)</f>
        <v>0</v>
      </c>
      <c r="AN2" s="2">
        <f>N2/('FDOH Population'!N2/1000)</f>
        <v>0</v>
      </c>
      <c r="AO2" s="2">
        <f>O2/('FDOH Population'!O2/1000)</f>
        <v>0</v>
      </c>
      <c r="AP2" s="2">
        <f>P2/('FDOH Population'!P2/1000)</f>
        <v>0</v>
      </c>
      <c r="AQ2" s="2">
        <f>Q2/('FDOH Population'!Q2/1000)</f>
        <v>0</v>
      </c>
      <c r="AR2" s="2">
        <f>R2/('FDOH Population'!R2/1000)</f>
        <v>0</v>
      </c>
      <c r="AS2" s="2">
        <f>S2/('FDOH Population'!S2/1000)</f>
        <v>0</v>
      </c>
      <c r="AT2" s="2">
        <f>T2/('FDOH Population'!T2/1000)</f>
        <v>3.8558081966770645E-3</v>
      </c>
      <c r="AU2" s="2">
        <f>U2/('FDOH Population'!U2/1000)</f>
        <v>0</v>
      </c>
      <c r="AV2" s="2"/>
      <c r="AW2" s="2"/>
    </row>
    <row r="3" spans="1:49" x14ac:dyDescent="0.25">
      <c r="A3" t="s">
        <v>492</v>
      </c>
      <c r="B3" s="13">
        <f>COUNTIFS('SOURCE CDC wonder data'!$B:$B,$A3,'SOURCE CDC wonder data'!$D:$D,'FREQ rate of appearance'!B$1)</f>
        <v>0</v>
      </c>
      <c r="C3" s="13">
        <f>COUNTIFS('SOURCE CDC wonder data'!$B:$B,$A3,'SOURCE CDC wonder data'!$D:$D,'FREQ rate of appearance'!C$1)</f>
        <v>0</v>
      </c>
      <c r="D3" s="13">
        <f>COUNTIFS('SOURCE CDC wonder data'!$B:$B,$A3,'SOURCE CDC wonder data'!$D:$D,'FREQ rate of appearance'!D$1)</f>
        <v>0</v>
      </c>
      <c r="E3" s="13">
        <f>COUNTIFS('SOURCE CDC wonder data'!$B:$B,$A3,'SOURCE CDC wonder data'!$D:$D,'FREQ rate of appearance'!E$1)</f>
        <v>0</v>
      </c>
      <c r="F3" s="13">
        <f>COUNTIFS('SOURCE CDC wonder data'!$B:$B,$A3,'SOURCE CDC wonder data'!$D:$D,'FREQ rate of appearance'!F$1)</f>
        <v>0</v>
      </c>
      <c r="G3" s="13">
        <f>COUNTIFS('SOURCE CDC wonder data'!$B:$B,$A3,'SOURCE CDC wonder data'!$D:$D,'FREQ rate of appearance'!G$1)</f>
        <v>0</v>
      </c>
      <c r="H3" s="13">
        <f>COUNTIFS('SOURCE CDC wonder data'!$B:$B,$A3,'SOURCE CDC wonder data'!$D:$D,'FREQ rate of appearance'!H$1)</f>
        <v>0</v>
      </c>
      <c r="I3" s="13">
        <f>COUNTIFS('SOURCE CDC wonder data'!$B:$B,$A3,'SOURCE CDC wonder data'!$D:$D,'FREQ rate of appearance'!I$1)</f>
        <v>0</v>
      </c>
      <c r="J3" s="13">
        <f>COUNTIFS('SOURCE CDC wonder data'!$B:$B,$A3,'SOURCE CDC wonder data'!$D:$D,'FREQ rate of appearance'!J$1)</f>
        <v>0</v>
      </c>
      <c r="K3" s="13">
        <f>COUNTIFS('SOURCE CDC wonder data'!$B:$B,$A3,'SOURCE CDC wonder data'!$D:$D,'FREQ rate of appearance'!K$1)</f>
        <v>0</v>
      </c>
      <c r="L3" s="13">
        <f>COUNTIFS('SOURCE CDC wonder data'!$B:$B,$A3,'SOURCE CDC wonder data'!$D:$D,'FREQ rate of appearance'!L$1)</f>
        <v>0</v>
      </c>
      <c r="M3" s="13">
        <f>COUNTIFS('SOURCE CDC wonder data'!$B:$B,$A3,'SOURCE CDC wonder data'!$D:$D,'FREQ rate of appearance'!M$1)</f>
        <v>0</v>
      </c>
      <c r="N3" s="13">
        <f>COUNTIFS('SOURCE CDC wonder data'!$B:$B,$A3,'SOURCE CDC wonder data'!$D:$D,'FREQ rate of appearance'!N$1)</f>
        <v>0</v>
      </c>
      <c r="O3" s="13">
        <f>COUNTIFS('SOURCE CDC wonder data'!$B:$B,$A3,'SOURCE CDC wonder data'!$D:$D,'FREQ rate of appearance'!O$1)</f>
        <v>0</v>
      </c>
      <c r="P3" s="13">
        <f>COUNTIFS('SOURCE CDC wonder data'!$B:$B,$A3,'SOURCE CDC wonder data'!$D:$D,'FREQ rate of appearance'!P$1)</f>
        <v>0</v>
      </c>
      <c r="Q3" s="13">
        <f>COUNTIFS('SOURCE CDC wonder data'!$B:$B,$A3,'SOURCE CDC wonder data'!$D:$D,'FREQ rate of appearance'!Q$1)</f>
        <v>0</v>
      </c>
      <c r="R3" s="13">
        <f>COUNTIFS('SOURCE CDC wonder data'!$B:$B,$A3,'SOURCE CDC wonder data'!$D:$D,'FREQ rate of appearance'!R$1)</f>
        <v>0</v>
      </c>
      <c r="S3" s="13">
        <f>COUNTIFS('SOURCE CDC wonder data'!$B:$B,$A3,'SOURCE CDC wonder data'!$D:$D,'FREQ rate of appearance'!S$1)</f>
        <v>0</v>
      </c>
      <c r="T3" s="13">
        <f>COUNTIFS('SOURCE CDC wonder data'!$B:$B,$A3,'SOURCE CDC wonder data'!$D:$D,'FREQ rate of appearance'!T$1)</f>
        <v>0</v>
      </c>
      <c r="U3" s="13">
        <f>COUNTIFS('SOURCE CDC wonder data'!$B:$B,$A3,'SOURCE CDC wonder data'!$D:$D,'FREQ rate of appearance'!U$1)</f>
        <v>0</v>
      </c>
      <c r="V3" s="13">
        <f>COUNTIFS('SOURCE CDC wonder data'!$B:$B,$A3,'SOURCE CDC wonder data'!$H:$H,'FREQ rate of appearance'!V$1)</f>
        <v>0</v>
      </c>
      <c r="W3" s="4">
        <f t="shared" ref="W3:Y66" si="1">IFERROR(V3/(SUM($V3,$X3,$Z3)),)</f>
        <v>0</v>
      </c>
      <c r="X3">
        <f>COUNTIFS('SOURCE CDC wonder data'!$B:$B,$A3,'SOURCE CDC wonder data'!$H:$H,'FREQ rate of appearance'!X$1)</f>
        <v>0</v>
      </c>
      <c r="Y3" s="4">
        <f t="shared" si="1"/>
        <v>0</v>
      </c>
      <c r="Z3">
        <f>COUNTIFS('SOURCE CDC wonder data'!$B:$B,$A3,'SOURCE CDC wonder data'!$H:$H,'FREQ rate of appearance'!Z$1)</f>
        <v>0</v>
      </c>
      <c r="AA3" s="4">
        <f t="shared" ref="AA3" si="2">IFERROR(Z3/(SUM($V3,$X3,$Z3)),)</f>
        <v>0</v>
      </c>
      <c r="AB3" s="2">
        <f>B3/('FDOH Population'!B3/1000)</f>
        <v>0</v>
      </c>
      <c r="AC3" s="2">
        <f>C3/('FDOH Population'!C3/1000)</f>
        <v>0</v>
      </c>
      <c r="AD3" s="2">
        <f>D3/('FDOH Population'!D3/1000)</f>
        <v>0</v>
      </c>
      <c r="AE3" s="2">
        <f>E3/('FDOH Population'!E3/1000)</f>
        <v>0</v>
      </c>
      <c r="AF3" s="2">
        <f>F3/('FDOH Population'!F3/1000)</f>
        <v>0</v>
      </c>
      <c r="AG3" s="2">
        <f>G3/('FDOH Population'!G3/1000)</f>
        <v>0</v>
      </c>
      <c r="AH3" s="2">
        <f>H3/('FDOH Population'!H3/1000)</f>
        <v>0</v>
      </c>
      <c r="AI3" s="2">
        <f>I3/('FDOH Population'!I3/1000)</f>
        <v>0</v>
      </c>
      <c r="AJ3" s="2">
        <f>J3/('FDOH Population'!J3/1000)</f>
        <v>0</v>
      </c>
      <c r="AK3" s="2">
        <f>K3/('FDOH Population'!K3/1000)</f>
        <v>0</v>
      </c>
      <c r="AL3" s="2">
        <f>L3/('FDOH Population'!L3/1000)</f>
        <v>0</v>
      </c>
      <c r="AM3" s="2">
        <f>M3/('FDOH Population'!M3/1000)</f>
        <v>0</v>
      </c>
      <c r="AN3" s="2">
        <f>N3/('FDOH Population'!N3/1000)</f>
        <v>0</v>
      </c>
      <c r="AO3" s="2">
        <f>O3/('FDOH Population'!O3/1000)</f>
        <v>0</v>
      </c>
      <c r="AP3" s="2">
        <f>P3/('FDOH Population'!P3/1000)</f>
        <v>0</v>
      </c>
      <c r="AQ3" s="2">
        <f>Q3/('FDOH Population'!Q3/1000)</f>
        <v>0</v>
      </c>
      <c r="AR3" s="2">
        <f>R3/('FDOH Population'!R3/1000)</f>
        <v>0</v>
      </c>
      <c r="AS3" s="2">
        <f>S3/('FDOH Population'!S3/1000)</f>
        <v>0</v>
      </c>
      <c r="AT3" s="2">
        <f>T3/('FDOH Population'!T3/1000)</f>
        <v>0</v>
      </c>
      <c r="AU3" s="2">
        <f>U3/('FDOH Population'!U3/1000)</f>
        <v>0</v>
      </c>
      <c r="AV3" s="2"/>
      <c r="AW3" s="2"/>
    </row>
    <row r="4" spans="1:49" x14ac:dyDescent="0.25">
      <c r="A4" t="s">
        <v>493</v>
      </c>
      <c r="B4" s="13">
        <f>COUNTIFS('SOURCE CDC wonder data'!$B:$B,$A4,'SOURCE CDC wonder data'!$D:$D,'FREQ rate of appearance'!B$1)</f>
        <v>0</v>
      </c>
      <c r="C4" s="13">
        <f>COUNTIFS('SOURCE CDC wonder data'!$B:$B,$A4,'SOURCE CDC wonder data'!$D:$D,'FREQ rate of appearance'!C$1)</f>
        <v>0</v>
      </c>
      <c r="D4" s="13">
        <f>COUNTIFS('SOURCE CDC wonder data'!$B:$B,$A4,'SOURCE CDC wonder data'!$D:$D,'FREQ rate of appearance'!D$1)</f>
        <v>0</v>
      </c>
      <c r="E4" s="13">
        <f>COUNTIFS('SOURCE CDC wonder data'!$B:$B,$A4,'SOURCE CDC wonder data'!$D:$D,'FREQ rate of appearance'!E$1)</f>
        <v>0</v>
      </c>
      <c r="F4" s="13">
        <f>COUNTIFS('SOURCE CDC wonder data'!$B:$B,$A4,'SOURCE CDC wonder data'!$D:$D,'FREQ rate of appearance'!F$1)</f>
        <v>0</v>
      </c>
      <c r="G4" s="13">
        <f>COUNTIFS('SOURCE CDC wonder data'!$B:$B,$A4,'SOURCE CDC wonder data'!$D:$D,'FREQ rate of appearance'!G$1)</f>
        <v>0</v>
      </c>
      <c r="H4" s="13">
        <f>COUNTIFS('SOURCE CDC wonder data'!$B:$B,$A4,'SOURCE CDC wonder data'!$D:$D,'FREQ rate of appearance'!H$1)</f>
        <v>0</v>
      </c>
      <c r="I4" s="13">
        <f>COUNTIFS('SOURCE CDC wonder data'!$B:$B,$A4,'SOURCE CDC wonder data'!$D:$D,'FREQ rate of appearance'!I$1)</f>
        <v>0</v>
      </c>
      <c r="J4" s="13">
        <f>COUNTIFS('SOURCE CDC wonder data'!$B:$B,$A4,'SOURCE CDC wonder data'!$D:$D,'FREQ rate of appearance'!J$1)</f>
        <v>0</v>
      </c>
      <c r="K4" s="13">
        <f>COUNTIFS('SOURCE CDC wonder data'!$B:$B,$A4,'SOURCE CDC wonder data'!$D:$D,'FREQ rate of appearance'!K$1)</f>
        <v>0</v>
      </c>
      <c r="L4" s="13">
        <f>COUNTIFS('SOURCE CDC wonder data'!$B:$B,$A4,'SOURCE CDC wonder data'!$D:$D,'FREQ rate of appearance'!L$1)</f>
        <v>0</v>
      </c>
      <c r="M4" s="13">
        <f>COUNTIFS('SOURCE CDC wonder data'!$B:$B,$A4,'SOURCE CDC wonder data'!$D:$D,'FREQ rate of appearance'!M$1)</f>
        <v>0</v>
      </c>
      <c r="N4" s="13">
        <f>COUNTIFS('SOURCE CDC wonder data'!$B:$B,$A4,'SOURCE CDC wonder data'!$D:$D,'FREQ rate of appearance'!N$1)</f>
        <v>0</v>
      </c>
      <c r="O4" s="13">
        <f>COUNTIFS('SOURCE CDC wonder data'!$B:$B,$A4,'SOURCE CDC wonder data'!$D:$D,'FREQ rate of appearance'!O$1)</f>
        <v>0</v>
      </c>
      <c r="P4" s="13">
        <f>COUNTIFS('SOURCE CDC wonder data'!$B:$B,$A4,'SOURCE CDC wonder data'!$D:$D,'FREQ rate of appearance'!P$1)</f>
        <v>0</v>
      </c>
      <c r="Q4" s="13">
        <f>COUNTIFS('SOURCE CDC wonder data'!$B:$B,$A4,'SOURCE CDC wonder data'!$D:$D,'FREQ rate of appearance'!Q$1)</f>
        <v>0</v>
      </c>
      <c r="R4" s="13">
        <f>COUNTIFS('SOURCE CDC wonder data'!$B:$B,$A4,'SOURCE CDC wonder data'!$D:$D,'FREQ rate of appearance'!R$1)</f>
        <v>0</v>
      </c>
      <c r="S4" s="13">
        <f>COUNTIFS('SOURCE CDC wonder data'!$B:$B,$A4,'SOURCE CDC wonder data'!$D:$D,'FREQ rate of appearance'!S$1)</f>
        <v>0</v>
      </c>
      <c r="T4" s="13">
        <f>COUNTIFS('SOURCE CDC wonder data'!$B:$B,$A4,'SOURCE CDC wonder data'!$D:$D,'FREQ rate of appearance'!T$1)</f>
        <v>0</v>
      </c>
      <c r="U4" s="13">
        <f>COUNTIFS('SOURCE CDC wonder data'!$B:$B,$A4,'SOURCE CDC wonder data'!$D:$D,'FREQ rate of appearance'!U$1)</f>
        <v>0</v>
      </c>
      <c r="V4" s="13">
        <f>COUNTIFS('SOURCE CDC wonder data'!$B:$B,$A4,'SOURCE CDC wonder data'!$H:$H,'FREQ rate of appearance'!V$1)</f>
        <v>0</v>
      </c>
      <c r="W4" s="4">
        <f t="shared" si="1"/>
        <v>0</v>
      </c>
      <c r="X4">
        <f>COUNTIFS('SOURCE CDC wonder data'!$B:$B,$A4,'SOURCE CDC wonder data'!$H:$H,'FREQ rate of appearance'!X$1)</f>
        <v>0</v>
      </c>
      <c r="Y4" s="4">
        <f t="shared" si="1"/>
        <v>0</v>
      </c>
      <c r="Z4">
        <f>COUNTIFS('SOURCE CDC wonder data'!$B:$B,$A4,'SOURCE CDC wonder data'!$H:$H,'FREQ rate of appearance'!Z$1)</f>
        <v>0</v>
      </c>
      <c r="AA4" s="4">
        <f t="shared" ref="AA4" si="3">IFERROR(Z4/(SUM($V4,$X4,$Z4)),)</f>
        <v>0</v>
      </c>
      <c r="AB4" s="2">
        <f>B4/('FDOH Population'!B4/1000)</f>
        <v>0</v>
      </c>
      <c r="AC4" s="2">
        <f>C4/('FDOH Population'!C4/1000)</f>
        <v>0</v>
      </c>
      <c r="AD4" s="2">
        <f>D4/('FDOH Population'!D4/1000)</f>
        <v>0</v>
      </c>
      <c r="AE4" s="2">
        <f>E4/('FDOH Population'!E4/1000)</f>
        <v>0</v>
      </c>
      <c r="AF4" s="2">
        <f>F4/('FDOH Population'!F4/1000)</f>
        <v>0</v>
      </c>
      <c r="AG4" s="2">
        <f>G4/('FDOH Population'!G4/1000)</f>
        <v>0</v>
      </c>
      <c r="AH4" s="2">
        <f>H4/('FDOH Population'!H4/1000)</f>
        <v>0</v>
      </c>
      <c r="AI4" s="2">
        <f>I4/('FDOH Population'!I4/1000)</f>
        <v>0</v>
      </c>
      <c r="AJ4" s="2">
        <f>J4/('FDOH Population'!J4/1000)</f>
        <v>0</v>
      </c>
      <c r="AK4" s="2">
        <f>K4/('FDOH Population'!K4/1000)</f>
        <v>0</v>
      </c>
      <c r="AL4" s="2">
        <f>L4/('FDOH Population'!L4/1000)</f>
        <v>0</v>
      </c>
      <c r="AM4" s="2">
        <f>M4/('FDOH Population'!M4/1000)</f>
        <v>0</v>
      </c>
      <c r="AN4" s="2">
        <f>N4/('FDOH Population'!N4/1000)</f>
        <v>0</v>
      </c>
      <c r="AO4" s="2">
        <f>O4/('FDOH Population'!O4/1000)</f>
        <v>0</v>
      </c>
      <c r="AP4" s="2">
        <f>P4/('FDOH Population'!P4/1000)</f>
        <v>0</v>
      </c>
      <c r="AQ4" s="2">
        <f>Q4/('FDOH Population'!Q4/1000)</f>
        <v>0</v>
      </c>
      <c r="AR4" s="2">
        <f>R4/('FDOH Population'!R4/1000)</f>
        <v>0</v>
      </c>
      <c r="AS4" s="2">
        <f>S4/('FDOH Population'!S4/1000)</f>
        <v>0</v>
      </c>
      <c r="AT4" s="2">
        <f>T4/('FDOH Population'!T4/1000)</f>
        <v>0</v>
      </c>
      <c r="AU4" s="2">
        <f>U4/('FDOH Population'!U4/1000)</f>
        <v>0</v>
      </c>
      <c r="AV4" s="2"/>
      <c r="AW4" s="2"/>
    </row>
    <row r="5" spans="1:49" x14ac:dyDescent="0.25">
      <c r="A5" t="s">
        <v>494</v>
      </c>
      <c r="B5" s="13">
        <f>COUNTIFS('SOURCE CDC wonder data'!$B:$B,$A5,'SOURCE CDC wonder data'!$D:$D,'FREQ rate of appearance'!B$1)</f>
        <v>0</v>
      </c>
      <c r="C5" s="13">
        <f>COUNTIFS('SOURCE CDC wonder data'!$B:$B,$A5,'SOURCE CDC wonder data'!$D:$D,'FREQ rate of appearance'!C$1)</f>
        <v>0</v>
      </c>
      <c r="D5" s="13">
        <f>COUNTIFS('SOURCE CDC wonder data'!$B:$B,$A5,'SOURCE CDC wonder data'!$D:$D,'FREQ rate of appearance'!D$1)</f>
        <v>0</v>
      </c>
      <c r="E5" s="13">
        <f>COUNTIFS('SOURCE CDC wonder data'!$B:$B,$A5,'SOURCE CDC wonder data'!$D:$D,'FREQ rate of appearance'!E$1)</f>
        <v>0</v>
      </c>
      <c r="F5" s="13">
        <f>COUNTIFS('SOURCE CDC wonder data'!$B:$B,$A5,'SOURCE CDC wonder data'!$D:$D,'FREQ rate of appearance'!F$1)</f>
        <v>0</v>
      </c>
      <c r="G5" s="13">
        <f>COUNTIFS('SOURCE CDC wonder data'!$B:$B,$A5,'SOURCE CDC wonder data'!$D:$D,'FREQ rate of appearance'!G$1)</f>
        <v>0</v>
      </c>
      <c r="H5" s="13">
        <f>COUNTIFS('SOURCE CDC wonder data'!$B:$B,$A5,'SOURCE CDC wonder data'!$D:$D,'FREQ rate of appearance'!H$1)</f>
        <v>0</v>
      </c>
      <c r="I5" s="13">
        <f>COUNTIFS('SOURCE CDC wonder data'!$B:$B,$A5,'SOURCE CDC wonder data'!$D:$D,'FREQ rate of appearance'!I$1)</f>
        <v>0</v>
      </c>
      <c r="J5" s="13">
        <f>COUNTIFS('SOURCE CDC wonder data'!$B:$B,$A5,'SOURCE CDC wonder data'!$D:$D,'FREQ rate of appearance'!J$1)</f>
        <v>0</v>
      </c>
      <c r="K5" s="13">
        <f>COUNTIFS('SOURCE CDC wonder data'!$B:$B,$A5,'SOURCE CDC wonder data'!$D:$D,'FREQ rate of appearance'!K$1)</f>
        <v>0</v>
      </c>
      <c r="L5" s="13">
        <f>COUNTIFS('SOURCE CDC wonder data'!$B:$B,$A5,'SOURCE CDC wonder data'!$D:$D,'FREQ rate of appearance'!L$1)</f>
        <v>0</v>
      </c>
      <c r="M5" s="13">
        <f>COUNTIFS('SOURCE CDC wonder data'!$B:$B,$A5,'SOURCE CDC wonder data'!$D:$D,'FREQ rate of appearance'!M$1)</f>
        <v>0</v>
      </c>
      <c r="N5" s="13">
        <f>COUNTIFS('SOURCE CDC wonder data'!$B:$B,$A5,'SOURCE CDC wonder data'!$D:$D,'FREQ rate of appearance'!N$1)</f>
        <v>0</v>
      </c>
      <c r="O5" s="13">
        <f>COUNTIFS('SOURCE CDC wonder data'!$B:$B,$A5,'SOURCE CDC wonder data'!$D:$D,'FREQ rate of appearance'!O$1)</f>
        <v>0</v>
      </c>
      <c r="P5" s="13">
        <f>COUNTIFS('SOURCE CDC wonder data'!$B:$B,$A5,'SOURCE CDC wonder data'!$D:$D,'FREQ rate of appearance'!P$1)</f>
        <v>0</v>
      </c>
      <c r="Q5" s="13">
        <f>COUNTIFS('SOURCE CDC wonder data'!$B:$B,$A5,'SOURCE CDC wonder data'!$D:$D,'FREQ rate of appearance'!Q$1)</f>
        <v>0</v>
      </c>
      <c r="R5" s="13">
        <f>COUNTIFS('SOURCE CDC wonder data'!$B:$B,$A5,'SOURCE CDC wonder data'!$D:$D,'FREQ rate of appearance'!R$1)</f>
        <v>0</v>
      </c>
      <c r="S5" s="13">
        <f>COUNTIFS('SOURCE CDC wonder data'!$B:$B,$A5,'SOURCE CDC wonder data'!$D:$D,'FREQ rate of appearance'!S$1)</f>
        <v>0</v>
      </c>
      <c r="T5" s="13">
        <f>COUNTIFS('SOURCE CDC wonder data'!$B:$B,$A5,'SOURCE CDC wonder data'!$D:$D,'FREQ rate of appearance'!T$1)</f>
        <v>0</v>
      </c>
      <c r="U5" s="13">
        <f>COUNTIFS('SOURCE CDC wonder data'!$B:$B,$A5,'SOURCE CDC wonder data'!$D:$D,'FREQ rate of appearance'!U$1)</f>
        <v>0</v>
      </c>
      <c r="V5" s="13">
        <f>COUNTIFS('SOURCE CDC wonder data'!$B:$B,$A5,'SOURCE CDC wonder data'!$H:$H,'FREQ rate of appearance'!V$1)</f>
        <v>0</v>
      </c>
      <c r="W5" s="4">
        <f t="shared" si="1"/>
        <v>0</v>
      </c>
      <c r="X5">
        <f>COUNTIFS('SOURCE CDC wonder data'!$B:$B,$A5,'SOURCE CDC wonder data'!$H:$H,'FREQ rate of appearance'!X$1)</f>
        <v>0</v>
      </c>
      <c r="Y5" s="4">
        <f t="shared" si="1"/>
        <v>0</v>
      </c>
      <c r="Z5">
        <f>COUNTIFS('SOURCE CDC wonder data'!$B:$B,$A5,'SOURCE CDC wonder data'!$H:$H,'FREQ rate of appearance'!Z$1)</f>
        <v>0</v>
      </c>
      <c r="AA5" s="4">
        <f t="shared" ref="AA5" si="4">IFERROR(Z5/(SUM($V5,$X5,$Z5)),)</f>
        <v>0</v>
      </c>
      <c r="AB5" s="2">
        <f>B5/('FDOH Population'!B5/1000)</f>
        <v>0</v>
      </c>
      <c r="AC5" s="2">
        <f>C5/('FDOH Population'!C5/1000)</f>
        <v>0</v>
      </c>
      <c r="AD5" s="2">
        <f>D5/('FDOH Population'!D5/1000)</f>
        <v>0</v>
      </c>
      <c r="AE5" s="2">
        <f>E5/('FDOH Population'!E5/1000)</f>
        <v>0</v>
      </c>
      <c r="AF5" s="2">
        <f>F5/('FDOH Population'!F5/1000)</f>
        <v>0</v>
      </c>
      <c r="AG5" s="2">
        <f>G5/('FDOH Population'!G5/1000)</f>
        <v>0</v>
      </c>
      <c r="AH5" s="2">
        <f>H5/('FDOH Population'!H5/1000)</f>
        <v>0</v>
      </c>
      <c r="AI5" s="2">
        <f>I5/('FDOH Population'!I5/1000)</f>
        <v>0</v>
      </c>
      <c r="AJ5" s="2">
        <f>J5/('FDOH Population'!J5/1000)</f>
        <v>0</v>
      </c>
      <c r="AK5" s="2">
        <f>K5/('FDOH Population'!K5/1000)</f>
        <v>0</v>
      </c>
      <c r="AL5" s="2">
        <f>L5/('FDOH Population'!L5/1000)</f>
        <v>0</v>
      </c>
      <c r="AM5" s="2">
        <f>M5/('FDOH Population'!M5/1000)</f>
        <v>0</v>
      </c>
      <c r="AN5" s="2">
        <f>N5/('FDOH Population'!N5/1000)</f>
        <v>0</v>
      </c>
      <c r="AO5" s="2">
        <f>O5/('FDOH Population'!O5/1000)</f>
        <v>0</v>
      </c>
      <c r="AP5" s="2">
        <f>P5/('FDOH Population'!P5/1000)</f>
        <v>0</v>
      </c>
      <c r="AQ5" s="2">
        <f>Q5/('FDOH Population'!Q5/1000)</f>
        <v>0</v>
      </c>
      <c r="AR5" s="2">
        <f>R5/('FDOH Population'!R5/1000)</f>
        <v>0</v>
      </c>
      <c r="AS5" s="2">
        <f>S5/('FDOH Population'!S5/1000)</f>
        <v>0</v>
      </c>
      <c r="AT5" s="2">
        <f>T5/('FDOH Population'!T5/1000)</f>
        <v>0</v>
      </c>
      <c r="AU5" s="2">
        <f>U5/('FDOH Population'!U5/1000)</f>
        <v>0</v>
      </c>
      <c r="AV5" s="2"/>
      <c r="AW5" s="2"/>
    </row>
    <row r="6" spans="1:49" x14ac:dyDescent="0.25">
      <c r="A6" t="s">
        <v>495</v>
      </c>
      <c r="B6" s="13">
        <f>COUNTIFS('SOURCE CDC wonder data'!$B:$B,$A6,'SOURCE CDC wonder data'!$D:$D,'FREQ rate of appearance'!B$1)</f>
        <v>0</v>
      </c>
      <c r="C6" s="13">
        <f>COUNTIFS('SOURCE CDC wonder data'!$B:$B,$A6,'SOURCE CDC wonder data'!$D:$D,'FREQ rate of appearance'!C$1)</f>
        <v>2</v>
      </c>
      <c r="D6" s="13">
        <f>COUNTIFS('SOURCE CDC wonder data'!$B:$B,$A6,'SOURCE CDC wonder data'!$D:$D,'FREQ rate of appearance'!D$1)</f>
        <v>0</v>
      </c>
      <c r="E6" s="13">
        <f>COUNTIFS('SOURCE CDC wonder data'!$B:$B,$A6,'SOURCE CDC wonder data'!$D:$D,'FREQ rate of appearance'!E$1)</f>
        <v>0</v>
      </c>
      <c r="F6" s="13">
        <f>COUNTIFS('SOURCE CDC wonder data'!$B:$B,$A6,'SOURCE CDC wonder data'!$D:$D,'FREQ rate of appearance'!F$1)</f>
        <v>0</v>
      </c>
      <c r="G6" s="13">
        <f>COUNTIFS('SOURCE CDC wonder data'!$B:$B,$A6,'SOURCE CDC wonder data'!$D:$D,'FREQ rate of appearance'!G$1)</f>
        <v>0</v>
      </c>
      <c r="H6" s="13">
        <f>COUNTIFS('SOURCE CDC wonder data'!$B:$B,$A6,'SOURCE CDC wonder data'!$D:$D,'FREQ rate of appearance'!H$1)</f>
        <v>0</v>
      </c>
      <c r="I6" s="13">
        <f>COUNTIFS('SOURCE CDC wonder data'!$B:$B,$A6,'SOURCE CDC wonder data'!$D:$D,'FREQ rate of appearance'!I$1)</f>
        <v>0</v>
      </c>
      <c r="J6" s="13">
        <f>COUNTIFS('SOURCE CDC wonder data'!$B:$B,$A6,'SOURCE CDC wonder data'!$D:$D,'FREQ rate of appearance'!J$1)</f>
        <v>0</v>
      </c>
      <c r="K6" s="13">
        <f>COUNTIFS('SOURCE CDC wonder data'!$B:$B,$A6,'SOURCE CDC wonder data'!$D:$D,'FREQ rate of appearance'!K$1)</f>
        <v>0</v>
      </c>
      <c r="L6" s="13">
        <f>COUNTIFS('SOURCE CDC wonder data'!$B:$B,$A6,'SOURCE CDC wonder data'!$D:$D,'FREQ rate of appearance'!L$1)</f>
        <v>0</v>
      </c>
      <c r="M6" s="13">
        <f>COUNTIFS('SOURCE CDC wonder data'!$B:$B,$A6,'SOURCE CDC wonder data'!$D:$D,'FREQ rate of appearance'!M$1)</f>
        <v>0</v>
      </c>
      <c r="N6" s="13">
        <f>COUNTIFS('SOURCE CDC wonder data'!$B:$B,$A6,'SOURCE CDC wonder data'!$D:$D,'FREQ rate of appearance'!N$1)</f>
        <v>0</v>
      </c>
      <c r="O6" s="13">
        <f>COUNTIFS('SOURCE CDC wonder data'!$B:$B,$A6,'SOURCE CDC wonder data'!$D:$D,'FREQ rate of appearance'!O$1)</f>
        <v>0</v>
      </c>
      <c r="P6" s="13">
        <f>COUNTIFS('SOURCE CDC wonder data'!$B:$B,$A6,'SOURCE CDC wonder data'!$D:$D,'FREQ rate of appearance'!P$1)</f>
        <v>0</v>
      </c>
      <c r="Q6" s="13">
        <f>COUNTIFS('SOURCE CDC wonder data'!$B:$B,$A6,'SOURCE CDC wonder data'!$D:$D,'FREQ rate of appearance'!Q$1)</f>
        <v>0</v>
      </c>
      <c r="R6" s="13">
        <f>COUNTIFS('SOURCE CDC wonder data'!$B:$B,$A6,'SOURCE CDC wonder data'!$D:$D,'FREQ rate of appearance'!R$1)</f>
        <v>0</v>
      </c>
      <c r="S6" s="13">
        <f>COUNTIFS('SOURCE CDC wonder data'!$B:$B,$A6,'SOURCE CDC wonder data'!$D:$D,'FREQ rate of appearance'!S$1)</f>
        <v>0</v>
      </c>
      <c r="T6" s="13">
        <f>COUNTIFS('SOURCE CDC wonder data'!$B:$B,$A6,'SOURCE CDC wonder data'!$D:$D,'FREQ rate of appearance'!T$1)</f>
        <v>0</v>
      </c>
      <c r="U6" s="13">
        <f>COUNTIFS('SOURCE CDC wonder data'!$B:$B,$A6,'SOURCE CDC wonder data'!$D:$D,'FREQ rate of appearance'!U$1)</f>
        <v>0</v>
      </c>
      <c r="V6" s="13">
        <f>COUNTIFS('SOURCE CDC wonder data'!$B:$B,$A6,'SOURCE CDC wonder data'!$H:$H,'FREQ rate of appearance'!V$1)</f>
        <v>2</v>
      </c>
      <c r="W6" s="4">
        <f t="shared" si="1"/>
        <v>1</v>
      </c>
      <c r="X6">
        <f>COUNTIFS('SOURCE CDC wonder data'!$B:$B,$A6,'SOURCE CDC wonder data'!$H:$H,'FREQ rate of appearance'!X$1)</f>
        <v>0</v>
      </c>
      <c r="Y6" s="4">
        <f t="shared" si="1"/>
        <v>0</v>
      </c>
      <c r="Z6">
        <f>COUNTIFS('SOURCE CDC wonder data'!$B:$B,$A6,'SOURCE CDC wonder data'!$H:$H,'FREQ rate of appearance'!Z$1)</f>
        <v>0</v>
      </c>
      <c r="AA6" s="4">
        <f t="shared" ref="AA6" si="5">IFERROR(Z6/(SUM($V6,$X6,$Z6)),)</f>
        <v>0</v>
      </c>
      <c r="AB6" s="2">
        <f>B6/('FDOH Population'!B6/1000)</f>
        <v>0</v>
      </c>
      <c r="AC6" s="2">
        <f>C6/('FDOH Population'!C6/1000)</f>
        <v>4.179370210702949E-3</v>
      </c>
      <c r="AD6" s="2">
        <f>D6/('FDOH Population'!D6/1000)</f>
        <v>0</v>
      </c>
      <c r="AE6" s="2">
        <f>E6/('FDOH Population'!E6/1000)</f>
        <v>0</v>
      </c>
      <c r="AF6" s="2">
        <f>F6/('FDOH Population'!F6/1000)</f>
        <v>0</v>
      </c>
      <c r="AG6" s="2">
        <f>G6/('FDOH Population'!G6/1000)</f>
        <v>0</v>
      </c>
      <c r="AH6" s="2">
        <f>H6/('FDOH Population'!H6/1000)</f>
        <v>0</v>
      </c>
      <c r="AI6" s="2">
        <f>I6/('FDOH Population'!I6/1000)</f>
        <v>0</v>
      </c>
      <c r="AJ6" s="2">
        <f>J6/('FDOH Population'!J6/1000)</f>
        <v>0</v>
      </c>
      <c r="AK6" s="2">
        <f>K6/('FDOH Population'!K6/1000)</f>
        <v>0</v>
      </c>
      <c r="AL6" s="2">
        <f>L6/('FDOH Population'!L6/1000)</f>
        <v>0</v>
      </c>
      <c r="AM6" s="2">
        <f>M6/('FDOH Population'!M6/1000)</f>
        <v>0</v>
      </c>
      <c r="AN6" s="2">
        <f>N6/('FDOH Population'!N6/1000)</f>
        <v>0</v>
      </c>
      <c r="AO6" s="2">
        <f>O6/('FDOH Population'!O6/1000)</f>
        <v>0</v>
      </c>
      <c r="AP6" s="2">
        <f>P6/('FDOH Population'!P6/1000)</f>
        <v>0</v>
      </c>
      <c r="AQ6" s="2">
        <f>Q6/('FDOH Population'!Q6/1000)</f>
        <v>0</v>
      </c>
      <c r="AR6" s="2">
        <f>R6/('FDOH Population'!R6/1000)</f>
        <v>0</v>
      </c>
      <c r="AS6" s="2">
        <f>S6/('FDOH Population'!S6/1000)</f>
        <v>0</v>
      </c>
      <c r="AT6" s="2">
        <f>T6/('FDOH Population'!T6/1000)</f>
        <v>0</v>
      </c>
      <c r="AU6" s="2">
        <f>U6/('FDOH Population'!U6/1000)</f>
        <v>0</v>
      </c>
      <c r="AV6" s="2"/>
      <c r="AW6" s="2"/>
    </row>
    <row r="7" spans="1:49" x14ac:dyDescent="0.25">
      <c r="A7" t="s">
        <v>496</v>
      </c>
      <c r="B7" s="13">
        <f>COUNTIFS('SOURCE CDC wonder data'!$B:$B,$A7,'SOURCE CDC wonder data'!$D:$D,'FREQ rate of appearance'!B$1)</f>
        <v>8</v>
      </c>
      <c r="C7" s="13">
        <f>COUNTIFS('SOURCE CDC wonder data'!$B:$B,$A7,'SOURCE CDC wonder data'!$D:$D,'FREQ rate of appearance'!C$1)</f>
        <v>11</v>
      </c>
      <c r="D7" s="13">
        <f>COUNTIFS('SOURCE CDC wonder data'!$B:$B,$A7,'SOURCE CDC wonder data'!$D:$D,'FREQ rate of appearance'!D$1)</f>
        <v>2</v>
      </c>
      <c r="E7" s="13">
        <f>COUNTIFS('SOURCE CDC wonder data'!$B:$B,$A7,'SOURCE CDC wonder data'!$D:$D,'FREQ rate of appearance'!E$1)</f>
        <v>11</v>
      </c>
      <c r="F7" s="13">
        <f>COUNTIFS('SOURCE CDC wonder data'!$B:$B,$A7,'SOURCE CDC wonder data'!$D:$D,'FREQ rate of appearance'!F$1)</f>
        <v>12</v>
      </c>
      <c r="G7" s="13">
        <f>COUNTIFS('SOURCE CDC wonder data'!$B:$B,$A7,'SOURCE CDC wonder data'!$D:$D,'FREQ rate of appearance'!G$1)</f>
        <v>7</v>
      </c>
      <c r="H7" s="13">
        <f>COUNTIFS('SOURCE CDC wonder data'!$B:$B,$A7,'SOURCE CDC wonder data'!$D:$D,'FREQ rate of appearance'!H$1)</f>
        <v>5</v>
      </c>
      <c r="I7" s="13">
        <f>COUNTIFS('SOURCE CDC wonder data'!$B:$B,$A7,'SOURCE CDC wonder data'!$D:$D,'FREQ rate of appearance'!I$1)</f>
        <v>13</v>
      </c>
      <c r="J7" s="13">
        <f>COUNTIFS('SOURCE CDC wonder data'!$B:$B,$A7,'SOURCE CDC wonder data'!$D:$D,'FREQ rate of appearance'!J$1)</f>
        <v>12</v>
      </c>
      <c r="K7" s="13">
        <f>COUNTIFS('SOURCE CDC wonder data'!$B:$B,$A7,'SOURCE CDC wonder data'!$D:$D,'FREQ rate of appearance'!K$1)</f>
        <v>13</v>
      </c>
      <c r="L7" s="13">
        <f>COUNTIFS('SOURCE CDC wonder data'!$B:$B,$A7,'SOURCE CDC wonder data'!$D:$D,'FREQ rate of appearance'!L$1)</f>
        <v>15</v>
      </c>
      <c r="M7" s="13">
        <f>COUNTIFS('SOURCE CDC wonder data'!$B:$B,$A7,'SOURCE CDC wonder data'!$D:$D,'FREQ rate of appearance'!M$1)</f>
        <v>17</v>
      </c>
      <c r="N7" s="13">
        <f>COUNTIFS('SOURCE CDC wonder data'!$B:$B,$A7,'SOURCE CDC wonder data'!$D:$D,'FREQ rate of appearance'!N$1)</f>
        <v>13</v>
      </c>
      <c r="O7" s="13">
        <f>COUNTIFS('SOURCE CDC wonder data'!$B:$B,$A7,'SOURCE CDC wonder data'!$D:$D,'FREQ rate of appearance'!O$1)</f>
        <v>12</v>
      </c>
      <c r="P7" s="13">
        <f>COUNTIFS('SOURCE CDC wonder data'!$B:$B,$A7,'SOURCE CDC wonder data'!$D:$D,'FREQ rate of appearance'!P$1)</f>
        <v>9</v>
      </c>
      <c r="Q7" s="13">
        <f>COUNTIFS('SOURCE CDC wonder data'!$B:$B,$A7,'SOURCE CDC wonder data'!$D:$D,'FREQ rate of appearance'!Q$1)</f>
        <v>2</v>
      </c>
      <c r="R7" s="13">
        <f>COUNTIFS('SOURCE CDC wonder data'!$B:$B,$A7,'SOURCE CDC wonder data'!$D:$D,'FREQ rate of appearance'!R$1)</f>
        <v>1</v>
      </c>
      <c r="S7" s="13">
        <f>COUNTIFS('SOURCE CDC wonder data'!$B:$B,$A7,'SOURCE CDC wonder data'!$D:$D,'FREQ rate of appearance'!S$1)</f>
        <v>0</v>
      </c>
      <c r="T7" s="13">
        <f>COUNTIFS('SOURCE CDC wonder data'!$B:$B,$A7,'SOURCE CDC wonder data'!$D:$D,'FREQ rate of appearance'!T$1)</f>
        <v>0</v>
      </c>
      <c r="U7" s="13">
        <f>COUNTIFS('SOURCE CDC wonder data'!$B:$B,$A7,'SOURCE CDC wonder data'!$D:$D,'FREQ rate of appearance'!U$1)</f>
        <v>0</v>
      </c>
      <c r="V7" s="13">
        <f>COUNTIFS('SOURCE CDC wonder data'!$B:$B,$A7,'SOURCE CDC wonder data'!$H:$H,'FREQ rate of appearance'!V$1)</f>
        <v>39</v>
      </c>
      <c r="W7" s="4">
        <f t="shared" si="1"/>
        <v>0.2392638036809816</v>
      </c>
      <c r="X7">
        <f>COUNTIFS('SOURCE CDC wonder data'!$B:$B,$A7,'SOURCE CDC wonder data'!$H:$H,'FREQ rate of appearance'!X$1)</f>
        <v>124</v>
      </c>
      <c r="Y7" s="4">
        <f t="shared" si="1"/>
        <v>0.76073619631901845</v>
      </c>
      <c r="Z7">
        <f>COUNTIFS('SOURCE CDC wonder data'!$B:$B,$A7,'SOURCE CDC wonder data'!$H:$H,'FREQ rate of appearance'!Z$1)</f>
        <v>0</v>
      </c>
      <c r="AA7" s="4">
        <f t="shared" ref="AA7" si="6">IFERROR(Z7/(SUM($V7,$X7,$Z7)),)</f>
        <v>0</v>
      </c>
      <c r="AB7" s="2">
        <f>B7/('FDOH Population'!B7/1000)</f>
        <v>5.0303044403126078E-3</v>
      </c>
      <c r="AC7" s="2">
        <f>C7/('FDOH Population'!C7/1000)</f>
        <v>6.7424890204695843E-3</v>
      </c>
      <c r="AD7" s="2">
        <f>D7/('FDOH Population'!D7/1000)</f>
        <v>1.2048374222503352E-3</v>
      </c>
      <c r="AE7" s="2">
        <f>E7/('FDOH Population'!E7/1000)</f>
        <v>6.530232304109357E-3</v>
      </c>
      <c r="AF7" s="2">
        <f>F7/('FDOH Population'!F7/1000)</f>
        <v>7.031693600983031E-3</v>
      </c>
      <c r="AG7" s="2">
        <f>G7/('FDOH Population'!G7/1000)</f>
        <v>4.0511369226406465E-3</v>
      </c>
      <c r="AH7" s="2">
        <f>H7/('FDOH Population'!H7/1000)</f>
        <v>2.8651029316879239E-3</v>
      </c>
      <c r="AI7" s="2">
        <f>I7/('FDOH Population'!I7/1000)</f>
        <v>7.4432708251266494E-3</v>
      </c>
      <c r="AJ7" s="2">
        <f>J7/('FDOH Population'!J7/1000)</f>
        <v>6.8932556386831116E-3</v>
      </c>
      <c r="AK7" s="2">
        <f>K7/('FDOH Population'!K7/1000)</f>
        <v>7.4755520695203347E-3</v>
      </c>
      <c r="AL7" s="2">
        <f>L7/('FDOH Population'!L7/1000)</f>
        <v>8.6216211866569498E-3</v>
      </c>
      <c r="AM7" s="2">
        <f>M7/('FDOH Population'!M7/1000)</f>
        <v>9.7226082669622342E-3</v>
      </c>
      <c r="AN7" s="2">
        <f>N7/('FDOH Population'!N7/1000)</f>
        <v>7.400112709408959E-3</v>
      </c>
      <c r="AO7" s="2">
        <f>O7/('FDOH Population'!O7/1000)</f>
        <v>6.7607804870353583E-3</v>
      </c>
      <c r="AP7" s="2">
        <f>P7/('FDOH Population'!P7/1000)</f>
        <v>5.0313593447157594E-3</v>
      </c>
      <c r="AQ7" s="2">
        <f>Q7/('FDOH Population'!Q7/1000)</f>
        <v>1.1053253469892595E-3</v>
      </c>
      <c r="AR7" s="2">
        <f>R7/('FDOH Population'!R7/1000)</f>
        <v>5.4525389202228123E-4</v>
      </c>
      <c r="AS7" s="2">
        <f>S7/('FDOH Population'!S7/1000)</f>
        <v>0</v>
      </c>
      <c r="AT7" s="2">
        <f>T7/('FDOH Population'!T7/1000)</f>
        <v>0</v>
      </c>
      <c r="AU7" s="2">
        <f>U7/('FDOH Population'!U7/1000)</f>
        <v>0</v>
      </c>
      <c r="AV7" s="2"/>
      <c r="AW7" s="2"/>
    </row>
    <row r="8" spans="1:49" x14ac:dyDescent="0.25">
      <c r="A8" t="s">
        <v>497</v>
      </c>
      <c r="B8" s="13">
        <f>COUNTIFS('SOURCE CDC wonder data'!$B:$B,$A8,'SOURCE CDC wonder data'!$D:$D,'FREQ rate of appearance'!B$1)</f>
        <v>0</v>
      </c>
      <c r="C8" s="13">
        <f>COUNTIFS('SOURCE CDC wonder data'!$B:$B,$A8,'SOURCE CDC wonder data'!$D:$D,'FREQ rate of appearance'!C$1)</f>
        <v>0</v>
      </c>
      <c r="D8" s="13">
        <f>COUNTIFS('SOURCE CDC wonder data'!$B:$B,$A8,'SOURCE CDC wonder data'!$D:$D,'FREQ rate of appearance'!D$1)</f>
        <v>0</v>
      </c>
      <c r="E8" s="13">
        <f>COUNTIFS('SOURCE CDC wonder data'!$B:$B,$A8,'SOURCE CDC wonder data'!$D:$D,'FREQ rate of appearance'!E$1)</f>
        <v>0</v>
      </c>
      <c r="F8" s="13">
        <f>COUNTIFS('SOURCE CDC wonder data'!$B:$B,$A8,'SOURCE CDC wonder data'!$D:$D,'FREQ rate of appearance'!F$1)</f>
        <v>0</v>
      </c>
      <c r="G8" s="13">
        <f>COUNTIFS('SOURCE CDC wonder data'!$B:$B,$A8,'SOURCE CDC wonder data'!$D:$D,'FREQ rate of appearance'!G$1)</f>
        <v>0</v>
      </c>
      <c r="H8" s="13">
        <f>COUNTIFS('SOURCE CDC wonder data'!$B:$B,$A8,'SOURCE CDC wonder data'!$D:$D,'FREQ rate of appearance'!H$1)</f>
        <v>0</v>
      </c>
      <c r="I8" s="13">
        <f>COUNTIFS('SOURCE CDC wonder data'!$B:$B,$A8,'SOURCE CDC wonder data'!$D:$D,'FREQ rate of appearance'!I$1)</f>
        <v>0</v>
      </c>
      <c r="J8" s="13">
        <f>COUNTIFS('SOURCE CDC wonder data'!$B:$B,$A8,'SOURCE CDC wonder data'!$D:$D,'FREQ rate of appearance'!J$1)</f>
        <v>0</v>
      </c>
      <c r="K8" s="13">
        <f>COUNTIFS('SOURCE CDC wonder data'!$B:$B,$A8,'SOURCE CDC wonder data'!$D:$D,'FREQ rate of appearance'!K$1)</f>
        <v>0</v>
      </c>
      <c r="L8" s="13">
        <f>COUNTIFS('SOURCE CDC wonder data'!$B:$B,$A8,'SOURCE CDC wonder data'!$D:$D,'FREQ rate of appearance'!L$1)</f>
        <v>0</v>
      </c>
      <c r="M8" s="13">
        <f>COUNTIFS('SOURCE CDC wonder data'!$B:$B,$A8,'SOURCE CDC wonder data'!$D:$D,'FREQ rate of appearance'!M$1)</f>
        <v>0</v>
      </c>
      <c r="N8" s="13">
        <f>COUNTIFS('SOURCE CDC wonder data'!$B:$B,$A8,'SOURCE CDC wonder data'!$D:$D,'FREQ rate of appearance'!N$1)</f>
        <v>0</v>
      </c>
      <c r="O8" s="13">
        <f>COUNTIFS('SOURCE CDC wonder data'!$B:$B,$A8,'SOURCE CDC wonder data'!$D:$D,'FREQ rate of appearance'!O$1)</f>
        <v>0</v>
      </c>
      <c r="P8" s="13">
        <f>COUNTIFS('SOURCE CDC wonder data'!$B:$B,$A8,'SOURCE CDC wonder data'!$D:$D,'FREQ rate of appearance'!P$1)</f>
        <v>0</v>
      </c>
      <c r="Q8" s="13">
        <f>COUNTIFS('SOURCE CDC wonder data'!$B:$B,$A8,'SOURCE CDC wonder data'!$D:$D,'FREQ rate of appearance'!Q$1)</f>
        <v>0</v>
      </c>
      <c r="R8" s="13">
        <f>COUNTIFS('SOURCE CDC wonder data'!$B:$B,$A8,'SOURCE CDC wonder data'!$D:$D,'FREQ rate of appearance'!R$1)</f>
        <v>0</v>
      </c>
      <c r="S8" s="13">
        <f>COUNTIFS('SOURCE CDC wonder data'!$B:$B,$A8,'SOURCE CDC wonder data'!$D:$D,'FREQ rate of appearance'!S$1)</f>
        <v>0</v>
      </c>
      <c r="T8" s="13">
        <f>COUNTIFS('SOURCE CDC wonder data'!$B:$B,$A8,'SOURCE CDC wonder data'!$D:$D,'FREQ rate of appearance'!T$1)</f>
        <v>0</v>
      </c>
      <c r="U8" s="13">
        <f>COUNTIFS('SOURCE CDC wonder data'!$B:$B,$A8,'SOURCE CDC wonder data'!$D:$D,'FREQ rate of appearance'!U$1)</f>
        <v>0</v>
      </c>
      <c r="V8" s="13">
        <f>COUNTIFS('SOURCE CDC wonder data'!$B:$B,$A8,'SOURCE CDC wonder data'!$H:$H,'FREQ rate of appearance'!V$1)</f>
        <v>0</v>
      </c>
      <c r="W8" s="4">
        <f t="shared" si="1"/>
        <v>0</v>
      </c>
      <c r="X8">
        <f>COUNTIFS('SOURCE CDC wonder data'!$B:$B,$A8,'SOURCE CDC wonder data'!$H:$H,'FREQ rate of appearance'!X$1)</f>
        <v>0</v>
      </c>
      <c r="Y8" s="4">
        <f t="shared" si="1"/>
        <v>0</v>
      </c>
      <c r="Z8">
        <f>COUNTIFS('SOURCE CDC wonder data'!$B:$B,$A8,'SOURCE CDC wonder data'!$H:$H,'FREQ rate of appearance'!Z$1)</f>
        <v>0</v>
      </c>
      <c r="AA8" s="4">
        <f t="shared" ref="AA8" si="7">IFERROR(Z8/(SUM($V8,$X8,$Z8)),)</f>
        <v>0</v>
      </c>
      <c r="AB8" s="2">
        <f>B8/('FDOH Population'!B8/1000)</f>
        <v>0</v>
      </c>
      <c r="AC8" s="2">
        <f>C8/('FDOH Population'!C8/1000)</f>
        <v>0</v>
      </c>
      <c r="AD8" s="2">
        <f>D8/('FDOH Population'!D8/1000)</f>
        <v>0</v>
      </c>
      <c r="AE8" s="2">
        <f>E8/('FDOH Population'!E8/1000)</f>
        <v>0</v>
      </c>
      <c r="AF8" s="2">
        <f>F8/('FDOH Population'!F8/1000)</f>
        <v>0</v>
      </c>
      <c r="AG8" s="2">
        <f>G8/('FDOH Population'!G8/1000)</f>
        <v>0</v>
      </c>
      <c r="AH8" s="2">
        <f>H8/('FDOH Population'!H8/1000)</f>
        <v>0</v>
      </c>
      <c r="AI8" s="2">
        <f>I8/('FDOH Population'!I8/1000)</f>
        <v>0</v>
      </c>
      <c r="AJ8" s="2">
        <f>J8/('FDOH Population'!J8/1000)</f>
        <v>0</v>
      </c>
      <c r="AK8" s="2">
        <f>K8/('FDOH Population'!K8/1000)</f>
        <v>0</v>
      </c>
      <c r="AL8" s="2">
        <f>L8/('FDOH Population'!L8/1000)</f>
        <v>0</v>
      </c>
      <c r="AM8" s="2">
        <f>M8/('FDOH Population'!M8/1000)</f>
        <v>0</v>
      </c>
      <c r="AN8" s="2">
        <f>N8/('FDOH Population'!N8/1000)</f>
        <v>0</v>
      </c>
      <c r="AO8" s="2">
        <f>O8/('FDOH Population'!O8/1000)</f>
        <v>0</v>
      </c>
      <c r="AP8" s="2">
        <f>P8/('FDOH Population'!P8/1000)</f>
        <v>0</v>
      </c>
      <c r="AQ8" s="2">
        <f>Q8/('FDOH Population'!Q8/1000)</f>
        <v>0</v>
      </c>
      <c r="AR8" s="2">
        <f>R8/('FDOH Population'!R8/1000)</f>
        <v>0</v>
      </c>
      <c r="AS8" s="2">
        <f>S8/('FDOH Population'!S8/1000)</f>
        <v>0</v>
      </c>
      <c r="AT8" s="2">
        <f>T8/('FDOH Population'!T8/1000)</f>
        <v>0</v>
      </c>
      <c r="AU8" s="2">
        <f>U8/('FDOH Population'!U8/1000)</f>
        <v>0</v>
      </c>
      <c r="AV8" s="2"/>
      <c r="AW8" s="2"/>
    </row>
    <row r="9" spans="1:49" x14ac:dyDescent="0.25">
      <c r="A9" t="s">
        <v>498</v>
      </c>
      <c r="B9" s="13">
        <f>COUNTIFS('SOURCE CDC wonder data'!$B:$B,$A9,'SOURCE CDC wonder data'!$D:$D,'FREQ rate of appearance'!B$1)</f>
        <v>0</v>
      </c>
      <c r="C9" s="13">
        <f>COUNTIFS('SOURCE CDC wonder data'!$B:$B,$A9,'SOURCE CDC wonder data'!$D:$D,'FREQ rate of appearance'!C$1)</f>
        <v>0</v>
      </c>
      <c r="D9" s="13">
        <f>COUNTIFS('SOURCE CDC wonder data'!$B:$B,$A9,'SOURCE CDC wonder data'!$D:$D,'FREQ rate of appearance'!D$1)</f>
        <v>0</v>
      </c>
      <c r="E9" s="13">
        <f>COUNTIFS('SOURCE CDC wonder data'!$B:$B,$A9,'SOURCE CDC wonder data'!$D:$D,'FREQ rate of appearance'!E$1)</f>
        <v>0</v>
      </c>
      <c r="F9" s="13">
        <f>COUNTIFS('SOURCE CDC wonder data'!$B:$B,$A9,'SOURCE CDC wonder data'!$D:$D,'FREQ rate of appearance'!F$1)</f>
        <v>0</v>
      </c>
      <c r="G9" s="13">
        <f>COUNTIFS('SOURCE CDC wonder data'!$B:$B,$A9,'SOURCE CDC wonder data'!$D:$D,'FREQ rate of appearance'!G$1)</f>
        <v>0</v>
      </c>
      <c r="H9" s="13">
        <f>COUNTIFS('SOURCE CDC wonder data'!$B:$B,$A9,'SOURCE CDC wonder data'!$D:$D,'FREQ rate of appearance'!H$1)</f>
        <v>0</v>
      </c>
      <c r="I9" s="13">
        <f>COUNTIFS('SOURCE CDC wonder data'!$B:$B,$A9,'SOURCE CDC wonder data'!$D:$D,'FREQ rate of appearance'!I$1)</f>
        <v>0</v>
      </c>
      <c r="J9" s="13">
        <f>COUNTIFS('SOURCE CDC wonder data'!$B:$B,$A9,'SOURCE CDC wonder data'!$D:$D,'FREQ rate of appearance'!J$1)</f>
        <v>0</v>
      </c>
      <c r="K9" s="13">
        <f>COUNTIFS('SOURCE CDC wonder data'!$B:$B,$A9,'SOURCE CDC wonder data'!$D:$D,'FREQ rate of appearance'!K$1)</f>
        <v>0</v>
      </c>
      <c r="L9" s="13">
        <f>COUNTIFS('SOURCE CDC wonder data'!$B:$B,$A9,'SOURCE CDC wonder data'!$D:$D,'FREQ rate of appearance'!L$1)</f>
        <v>0</v>
      </c>
      <c r="M9" s="13">
        <f>COUNTIFS('SOURCE CDC wonder data'!$B:$B,$A9,'SOURCE CDC wonder data'!$D:$D,'FREQ rate of appearance'!M$1)</f>
        <v>0</v>
      </c>
      <c r="N9" s="13">
        <f>COUNTIFS('SOURCE CDC wonder data'!$B:$B,$A9,'SOURCE CDC wonder data'!$D:$D,'FREQ rate of appearance'!N$1)</f>
        <v>0</v>
      </c>
      <c r="O9" s="13">
        <f>COUNTIFS('SOURCE CDC wonder data'!$B:$B,$A9,'SOURCE CDC wonder data'!$D:$D,'FREQ rate of appearance'!O$1)</f>
        <v>0</v>
      </c>
      <c r="P9" s="13">
        <f>COUNTIFS('SOURCE CDC wonder data'!$B:$B,$A9,'SOURCE CDC wonder data'!$D:$D,'FREQ rate of appearance'!P$1)</f>
        <v>0</v>
      </c>
      <c r="Q9" s="13">
        <f>COUNTIFS('SOURCE CDC wonder data'!$B:$B,$A9,'SOURCE CDC wonder data'!$D:$D,'FREQ rate of appearance'!Q$1)</f>
        <v>0</v>
      </c>
      <c r="R9" s="13">
        <f>COUNTIFS('SOURCE CDC wonder data'!$B:$B,$A9,'SOURCE CDC wonder data'!$D:$D,'FREQ rate of appearance'!R$1)</f>
        <v>0</v>
      </c>
      <c r="S9" s="13">
        <f>COUNTIFS('SOURCE CDC wonder data'!$B:$B,$A9,'SOURCE CDC wonder data'!$D:$D,'FREQ rate of appearance'!S$1)</f>
        <v>0</v>
      </c>
      <c r="T9" s="13">
        <f>COUNTIFS('SOURCE CDC wonder data'!$B:$B,$A9,'SOURCE CDC wonder data'!$D:$D,'FREQ rate of appearance'!T$1)</f>
        <v>0</v>
      </c>
      <c r="U9" s="13">
        <f>COUNTIFS('SOURCE CDC wonder data'!$B:$B,$A9,'SOURCE CDC wonder data'!$D:$D,'FREQ rate of appearance'!U$1)</f>
        <v>0</v>
      </c>
      <c r="V9" s="13">
        <f>COUNTIFS('SOURCE CDC wonder data'!$B:$B,$A9,'SOURCE CDC wonder data'!$H:$H,'FREQ rate of appearance'!V$1)</f>
        <v>0</v>
      </c>
      <c r="W9" s="4">
        <f t="shared" si="1"/>
        <v>0</v>
      </c>
      <c r="X9">
        <f>COUNTIFS('SOURCE CDC wonder data'!$B:$B,$A9,'SOURCE CDC wonder data'!$H:$H,'FREQ rate of appearance'!X$1)</f>
        <v>0</v>
      </c>
      <c r="Y9" s="4">
        <f t="shared" si="1"/>
        <v>0</v>
      </c>
      <c r="Z9">
        <f>COUNTIFS('SOURCE CDC wonder data'!$B:$B,$A9,'SOURCE CDC wonder data'!$H:$H,'FREQ rate of appearance'!Z$1)</f>
        <v>0</v>
      </c>
      <c r="AA9" s="4">
        <f t="shared" ref="AA9" si="8">IFERROR(Z9/(SUM($V9,$X9,$Z9)),)</f>
        <v>0</v>
      </c>
      <c r="AB9" s="2">
        <f>B9/('FDOH Population'!B9/1000)</f>
        <v>0</v>
      </c>
      <c r="AC9" s="2">
        <f>C9/('FDOH Population'!C9/1000)</f>
        <v>0</v>
      </c>
      <c r="AD9" s="2">
        <f>D9/('FDOH Population'!D9/1000)</f>
        <v>0</v>
      </c>
      <c r="AE9" s="2">
        <f>E9/('FDOH Population'!E9/1000)</f>
        <v>0</v>
      </c>
      <c r="AF9" s="2">
        <f>F9/('FDOH Population'!F9/1000)</f>
        <v>0</v>
      </c>
      <c r="AG9" s="2">
        <f>G9/('FDOH Population'!G9/1000)</f>
        <v>0</v>
      </c>
      <c r="AH9" s="2">
        <f>H9/('FDOH Population'!H9/1000)</f>
        <v>0</v>
      </c>
      <c r="AI9" s="2">
        <f>I9/('FDOH Population'!I9/1000)</f>
        <v>0</v>
      </c>
      <c r="AJ9" s="2">
        <f>J9/('FDOH Population'!J9/1000)</f>
        <v>0</v>
      </c>
      <c r="AK9" s="2">
        <f>K9/('FDOH Population'!K9/1000)</f>
        <v>0</v>
      </c>
      <c r="AL9" s="2">
        <f>L9/('FDOH Population'!L9/1000)</f>
        <v>0</v>
      </c>
      <c r="AM9" s="2">
        <f>M9/('FDOH Population'!M9/1000)</f>
        <v>0</v>
      </c>
      <c r="AN9" s="2">
        <f>N9/('FDOH Population'!N9/1000)</f>
        <v>0</v>
      </c>
      <c r="AO9" s="2">
        <f>O9/('FDOH Population'!O9/1000)</f>
        <v>0</v>
      </c>
      <c r="AP9" s="2">
        <f>P9/('FDOH Population'!P9/1000)</f>
        <v>0</v>
      </c>
      <c r="AQ9" s="2">
        <f>Q9/('FDOH Population'!Q9/1000)</f>
        <v>0</v>
      </c>
      <c r="AR9" s="2">
        <f>R9/('FDOH Population'!R9/1000)</f>
        <v>0</v>
      </c>
      <c r="AS9" s="2">
        <f>S9/('FDOH Population'!S9/1000)</f>
        <v>0</v>
      </c>
      <c r="AT9" s="2">
        <f>T9/('FDOH Population'!T9/1000)</f>
        <v>0</v>
      </c>
      <c r="AU9" s="2">
        <f>U9/('FDOH Population'!U9/1000)</f>
        <v>0</v>
      </c>
      <c r="AV9" s="2"/>
      <c r="AW9" s="2"/>
    </row>
    <row r="10" spans="1:49" x14ac:dyDescent="0.25">
      <c r="A10" t="s">
        <v>499</v>
      </c>
      <c r="B10" s="13">
        <f>COUNTIFS('SOURCE CDC wonder data'!$B:$B,$A10,'SOURCE CDC wonder data'!$D:$D,'FREQ rate of appearance'!B$1)</f>
        <v>0</v>
      </c>
      <c r="C10" s="13">
        <f>COUNTIFS('SOURCE CDC wonder data'!$B:$B,$A10,'SOURCE CDC wonder data'!$D:$D,'FREQ rate of appearance'!C$1)</f>
        <v>0</v>
      </c>
      <c r="D10" s="13">
        <f>COUNTIFS('SOURCE CDC wonder data'!$B:$B,$A10,'SOURCE CDC wonder data'!$D:$D,'FREQ rate of appearance'!D$1)</f>
        <v>0</v>
      </c>
      <c r="E10" s="13">
        <f>COUNTIFS('SOURCE CDC wonder data'!$B:$B,$A10,'SOURCE CDC wonder data'!$D:$D,'FREQ rate of appearance'!E$1)</f>
        <v>0</v>
      </c>
      <c r="F10" s="13">
        <f>COUNTIFS('SOURCE CDC wonder data'!$B:$B,$A10,'SOURCE CDC wonder data'!$D:$D,'FREQ rate of appearance'!F$1)</f>
        <v>0</v>
      </c>
      <c r="G10" s="13">
        <f>COUNTIFS('SOURCE CDC wonder data'!$B:$B,$A10,'SOURCE CDC wonder data'!$D:$D,'FREQ rate of appearance'!G$1)</f>
        <v>0</v>
      </c>
      <c r="H10" s="13">
        <f>COUNTIFS('SOURCE CDC wonder data'!$B:$B,$A10,'SOURCE CDC wonder data'!$D:$D,'FREQ rate of appearance'!H$1)</f>
        <v>0</v>
      </c>
      <c r="I10" s="13">
        <f>COUNTIFS('SOURCE CDC wonder data'!$B:$B,$A10,'SOURCE CDC wonder data'!$D:$D,'FREQ rate of appearance'!I$1)</f>
        <v>0</v>
      </c>
      <c r="J10" s="13">
        <f>COUNTIFS('SOURCE CDC wonder data'!$B:$B,$A10,'SOURCE CDC wonder data'!$D:$D,'FREQ rate of appearance'!J$1)</f>
        <v>0</v>
      </c>
      <c r="K10" s="13">
        <f>COUNTIFS('SOURCE CDC wonder data'!$B:$B,$A10,'SOURCE CDC wonder data'!$D:$D,'FREQ rate of appearance'!K$1)</f>
        <v>0</v>
      </c>
      <c r="L10" s="13">
        <f>COUNTIFS('SOURCE CDC wonder data'!$B:$B,$A10,'SOURCE CDC wonder data'!$D:$D,'FREQ rate of appearance'!L$1)</f>
        <v>0</v>
      </c>
      <c r="M10" s="13">
        <f>COUNTIFS('SOURCE CDC wonder data'!$B:$B,$A10,'SOURCE CDC wonder data'!$D:$D,'FREQ rate of appearance'!M$1)</f>
        <v>0</v>
      </c>
      <c r="N10" s="13">
        <f>COUNTIFS('SOURCE CDC wonder data'!$B:$B,$A10,'SOURCE CDC wonder data'!$D:$D,'FREQ rate of appearance'!N$1)</f>
        <v>0</v>
      </c>
      <c r="O10" s="13">
        <f>COUNTIFS('SOURCE CDC wonder data'!$B:$B,$A10,'SOURCE CDC wonder data'!$D:$D,'FREQ rate of appearance'!O$1)</f>
        <v>0</v>
      </c>
      <c r="P10" s="13">
        <f>COUNTIFS('SOURCE CDC wonder data'!$B:$B,$A10,'SOURCE CDC wonder data'!$D:$D,'FREQ rate of appearance'!P$1)</f>
        <v>0</v>
      </c>
      <c r="Q10" s="13">
        <f>COUNTIFS('SOURCE CDC wonder data'!$B:$B,$A10,'SOURCE CDC wonder data'!$D:$D,'FREQ rate of appearance'!Q$1)</f>
        <v>0</v>
      </c>
      <c r="R10" s="13">
        <f>COUNTIFS('SOURCE CDC wonder data'!$B:$B,$A10,'SOURCE CDC wonder data'!$D:$D,'FREQ rate of appearance'!R$1)</f>
        <v>0</v>
      </c>
      <c r="S10" s="13">
        <f>COUNTIFS('SOURCE CDC wonder data'!$B:$B,$A10,'SOURCE CDC wonder data'!$D:$D,'FREQ rate of appearance'!S$1)</f>
        <v>0</v>
      </c>
      <c r="T10" s="13">
        <f>COUNTIFS('SOURCE CDC wonder data'!$B:$B,$A10,'SOURCE CDC wonder data'!$D:$D,'FREQ rate of appearance'!T$1)</f>
        <v>0</v>
      </c>
      <c r="U10" s="13">
        <f>COUNTIFS('SOURCE CDC wonder data'!$B:$B,$A10,'SOURCE CDC wonder data'!$D:$D,'FREQ rate of appearance'!U$1)</f>
        <v>0</v>
      </c>
      <c r="V10" s="13">
        <f>COUNTIFS('SOURCE CDC wonder data'!$B:$B,$A10,'SOURCE CDC wonder data'!$H:$H,'FREQ rate of appearance'!V$1)</f>
        <v>0</v>
      </c>
      <c r="W10" s="4">
        <f t="shared" si="1"/>
        <v>0</v>
      </c>
      <c r="X10">
        <f>COUNTIFS('SOURCE CDC wonder data'!$B:$B,$A10,'SOURCE CDC wonder data'!$H:$H,'FREQ rate of appearance'!X$1)</f>
        <v>0</v>
      </c>
      <c r="Y10" s="4">
        <f t="shared" si="1"/>
        <v>0</v>
      </c>
      <c r="Z10">
        <f>COUNTIFS('SOURCE CDC wonder data'!$B:$B,$A10,'SOURCE CDC wonder data'!$H:$H,'FREQ rate of appearance'!Z$1)</f>
        <v>0</v>
      </c>
      <c r="AA10" s="4">
        <f t="shared" ref="AA10" si="9">IFERROR(Z10/(SUM($V10,$X10,$Z10)),)</f>
        <v>0</v>
      </c>
      <c r="AB10" s="2">
        <f>B10/('FDOH Population'!B10/1000)</f>
        <v>0</v>
      </c>
      <c r="AC10" s="2">
        <f>C10/('FDOH Population'!C10/1000)</f>
        <v>0</v>
      </c>
      <c r="AD10" s="2">
        <f>D10/('FDOH Population'!D10/1000)</f>
        <v>0</v>
      </c>
      <c r="AE10" s="2">
        <f>E10/('FDOH Population'!E10/1000)</f>
        <v>0</v>
      </c>
      <c r="AF10" s="2">
        <f>F10/('FDOH Population'!F10/1000)</f>
        <v>0</v>
      </c>
      <c r="AG10" s="2">
        <f>G10/('FDOH Population'!G10/1000)</f>
        <v>0</v>
      </c>
      <c r="AH10" s="2">
        <f>H10/('FDOH Population'!H10/1000)</f>
        <v>0</v>
      </c>
      <c r="AI10" s="2">
        <f>I10/('FDOH Population'!I10/1000)</f>
        <v>0</v>
      </c>
      <c r="AJ10" s="2">
        <f>J10/('FDOH Population'!J10/1000)</f>
        <v>0</v>
      </c>
      <c r="AK10" s="2">
        <f>K10/('FDOH Population'!K10/1000)</f>
        <v>0</v>
      </c>
      <c r="AL10" s="2">
        <f>L10/('FDOH Population'!L10/1000)</f>
        <v>0</v>
      </c>
      <c r="AM10" s="2">
        <f>M10/('FDOH Population'!M10/1000)</f>
        <v>0</v>
      </c>
      <c r="AN10" s="2">
        <f>N10/('FDOH Population'!N10/1000)</f>
        <v>0</v>
      </c>
      <c r="AO10" s="2">
        <f>O10/('FDOH Population'!O10/1000)</f>
        <v>0</v>
      </c>
      <c r="AP10" s="2">
        <f>P10/('FDOH Population'!P10/1000)</f>
        <v>0</v>
      </c>
      <c r="AQ10" s="2">
        <f>Q10/('FDOH Population'!Q10/1000)</f>
        <v>0</v>
      </c>
      <c r="AR10" s="2">
        <f>R10/('FDOH Population'!R10/1000)</f>
        <v>0</v>
      </c>
      <c r="AS10" s="2">
        <f>S10/('FDOH Population'!S10/1000)</f>
        <v>0</v>
      </c>
      <c r="AT10" s="2">
        <f>T10/('FDOH Population'!T10/1000)</f>
        <v>0</v>
      </c>
      <c r="AU10" s="2">
        <f>U10/('FDOH Population'!U10/1000)</f>
        <v>0</v>
      </c>
      <c r="AV10" s="2"/>
      <c r="AW10" s="2"/>
    </row>
    <row r="11" spans="1:49" x14ac:dyDescent="0.25">
      <c r="A11" t="s">
        <v>500</v>
      </c>
      <c r="B11" s="13">
        <f>COUNTIFS('SOURCE CDC wonder data'!$B:$B,$A11,'SOURCE CDC wonder data'!$D:$D,'FREQ rate of appearance'!B$1)</f>
        <v>0</v>
      </c>
      <c r="C11" s="13">
        <f>COUNTIFS('SOURCE CDC wonder data'!$B:$B,$A11,'SOURCE CDC wonder data'!$D:$D,'FREQ rate of appearance'!C$1)</f>
        <v>0</v>
      </c>
      <c r="D11" s="13">
        <f>COUNTIFS('SOURCE CDC wonder data'!$B:$B,$A11,'SOURCE CDC wonder data'!$D:$D,'FREQ rate of appearance'!D$1)</f>
        <v>0</v>
      </c>
      <c r="E11" s="13">
        <f>COUNTIFS('SOURCE CDC wonder data'!$B:$B,$A11,'SOURCE CDC wonder data'!$D:$D,'FREQ rate of appearance'!E$1)</f>
        <v>0</v>
      </c>
      <c r="F11" s="13">
        <f>COUNTIFS('SOURCE CDC wonder data'!$B:$B,$A11,'SOURCE CDC wonder data'!$D:$D,'FREQ rate of appearance'!F$1)</f>
        <v>0</v>
      </c>
      <c r="G11" s="13">
        <f>COUNTIFS('SOURCE CDC wonder data'!$B:$B,$A11,'SOURCE CDC wonder data'!$D:$D,'FREQ rate of appearance'!G$1)</f>
        <v>0</v>
      </c>
      <c r="H11" s="13">
        <f>COUNTIFS('SOURCE CDC wonder data'!$B:$B,$A11,'SOURCE CDC wonder data'!$D:$D,'FREQ rate of appearance'!H$1)</f>
        <v>0</v>
      </c>
      <c r="I11" s="13">
        <f>COUNTIFS('SOURCE CDC wonder data'!$B:$B,$A11,'SOURCE CDC wonder data'!$D:$D,'FREQ rate of appearance'!I$1)</f>
        <v>0</v>
      </c>
      <c r="J11" s="13">
        <f>COUNTIFS('SOURCE CDC wonder data'!$B:$B,$A11,'SOURCE CDC wonder data'!$D:$D,'FREQ rate of appearance'!J$1)</f>
        <v>0</v>
      </c>
      <c r="K11" s="13">
        <f>COUNTIFS('SOURCE CDC wonder data'!$B:$B,$A11,'SOURCE CDC wonder data'!$D:$D,'FREQ rate of appearance'!K$1)</f>
        <v>0</v>
      </c>
      <c r="L11" s="13">
        <f>COUNTIFS('SOURCE CDC wonder data'!$B:$B,$A11,'SOURCE CDC wonder data'!$D:$D,'FREQ rate of appearance'!L$1)</f>
        <v>0</v>
      </c>
      <c r="M11" s="13">
        <f>COUNTIFS('SOURCE CDC wonder data'!$B:$B,$A11,'SOURCE CDC wonder data'!$D:$D,'FREQ rate of appearance'!M$1)</f>
        <v>0</v>
      </c>
      <c r="N11" s="13">
        <f>COUNTIFS('SOURCE CDC wonder data'!$B:$B,$A11,'SOURCE CDC wonder data'!$D:$D,'FREQ rate of appearance'!N$1)</f>
        <v>0</v>
      </c>
      <c r="O11" s="13">
        <f>COUNTIFS('SOURCE CDC wonder data'!$B:$B,$A11,'SOURCE CDC wonder data'!$D:$D,'FREQ rate of appearance'!O$1)</f>
        <v>0</v>
      </c>
      <c r="P11" s="13">
        <f>COUNTIFS('SOURCE CDC wonder data'!$B:$B,$A11,'SOURCE CDC wonder data'!$D:$D,'FREQ rate of appearance'!P$1)</f>
        <v>0</v>
      </c>
      <c r="Q11" s="13">
        <f>COUNTIFS('SOURCE CDC wonder data'!$B:$B,$A11,'SOURCE CDC wonder data'!$D:$D,'FREQ rate of appearance'!Q$1)</f>
        <v>0</v>
      </c>
      <c r="R11" s="13">
        <f>COUNTIFS('SOURCE CDC wonder data'!$B:$B,$A11,'SOURCE CDC wonder data'!$D:$D,'FREQ rate of appearance'!R$1)</f>
        <v>0</v>
      </c>
      <c r="S11" s="13">
        <f>COUNTIFS('SOURCE CDC wonder data'!$B:$B,$A11,'SOURCE CDC wonder data'!$D:$D,'FREQ rate of appearance'!S$1)</f>
        <v>0</v>
      </c>
      <c r="T11" s="13">
        <f>COUNTIFS('SOURCE CDC wonder data'!$B:$B,$A11,'SOURCE CDC wonder data'!$D:$D,'FREQ rate of appearance'!T$1)</f>
        <v>0</v>
      </c>
      <c r="U11" s="13">
        <f>COUNTIFS('SOURCE CDC wonder data'!$B:$B,$A11,'SOURCE CDC wonder data'!$D:$D,'FREQ rate of appearance'!U$1)</f>
        <v>0</v>
      </c>
      <c r="V11" s="13">
        <f>COUNTIFS('SOURCE CDC wonder data'!$B:$B,$A11,'SOURCE CDC wonder data'!$H:$H,'FREQ rate of appearance'!V$1)</f>
        <v>0</v>
      </c>
      <c r="W11" s="4">
        <f t="shared" si="1"/>
        <v>0</v>
      </c>
      <c r="X11">
        <f>COUNTIFS('SOURCE CDC wonder data'!$B:$B,$A11,'SOURCE CDC wonder data'!$H:$H,'FREQ rate of appearance'!X$1)</f>
        <v>0</v>
      </c>
      <c r="Y11" s="4">
        <f t="shared" si="1"/>
        <v>0</v>
      </c>
      <c r="Z11">
        <f>COUNTIFS('SOURCE CDC wonder data'!$B:$B,$A11,'SOURCE CDC wonder data'!$H:$H,'FREQ rate of appearance'!Z$1)</f>
        <v>0</v>
      </c>
      <c r="AA11" s="4">
        <f t="shared" ref="AA11" si="10">IFERROR(Z11/(SUM($V11,$X11,$Z11)),)</f>
        <v>0</v>
      </c>
      <c r="AB11" s="2">
        <f>B11/('FDOH Population'!B11/1000)</f>
        <v>0</v>
      </c>
      <c r="AC11" s="2">
        <f>C11/('FDOH Population'!C11/1000)</f>
        <v>0</v>
      </c>
      <c r="AD11" s="2">
        <f>D11/('FDOH Population'!D11/1000)</f>
        <v>0</v>
      </c>
      <c r="AE11" s="2">
        <f>E11/('FDOH Population'!E11/1000)</f>
        <v>0</v>
      </c>
      <c r="AF11" s="2">
        <f>F11/('FDOH Population'!F11/1000)</f>
        <v>0</v>
      </c>
      <c r="AG11" s="2">
        <f>G11/('FDOH Population'!G11/1000)</f>
        <v>0</v>
      </c>
      <c r="AH11" s="2">
        <f>H11/('FDOH Population'!H11/1000)</f>
        <v>0</v>
      </c>
      <c r="AI11" s="2">
        <f>I11/('FDOH Population'!I11/1000)</f>
        <v>0</v>
      </c>
      <c r="AJ11" s="2">
        <f>J11/('FDOH Population'!J11/1000)</f>
        <v>0</v>
      </c>
      <c r="AK11" s="2">
        <f>K11/('FDOH Population'!K11/1000)</f>
        <v>0</v>
      </c>
      <c r="AL11" s="2">
        <f>L11/('FDOH Population'!L11/1000)</f>
        <v>0</v>
      </c>
      <c r="AM11" s="2">
        <f>M11/('FDOH Population'!M11/1000)</f>
        <v>0</v>
      </c>
      <c r="AN11" s="2">
        <f>N11/('FDOH Population'!N11/1000)</f>
        <v>0</v>
      </c>
      <c r="AO11" s="2">
        <f>O11/('FDOH Population'!O11/1000)</f>
        <v>0</v>
      </c>
      <c r="AP11" s="2">
        <f>P11/('FDOH Population'!P11/1000)</f>
        <v>0</v>
      </c>
      <c r="AQ11" s="2">
        <f>Q11/('FDOH Population'!Q11/1000)</f>
        <v>0</v>
      </c>
      <c r="AR11" s="2">
        <f>R11/('FDOH Population'!R11/1000)</f>
        <v>0</v>
      </c>
      <c r="AS11" s="2">
        <f>S11/('FDOH Population'!S11/1000)</f>
        <v>0</v>
      </c>
      <c r="AT11" s="2">
        <f>T11/('FDOH Population'!T11/1000)</f>
        <v>0</v>
      </c>
      <c r="AU11" s="2">
        <f>U11/('FDOH Population'!U11/1000)</f>
        <v>0</v>
      </c>
      <c r="AV11" s="2"/>
      <c r="AW11" s="2"/>
    </row>
    <row r="12" spans="1:49" x14ac:dyDescent="0.25">
      <c r="A12" t="s">
        <v>501</v>
      </c>
      <c r="B12" s="13">
        <f>COUNTIFS('SOURCE CDC wonder data'!$B:$B,$A12,'SOURCE CDC wonder data'!$D:$D,'FREQ rate of appearance'!B$1)</f>
        <v>0</v>
      </c>
      <c r="C12" s="13">
        <f>COUNTIFS('SOURCE CDC wonder data'!$B:$B,$A12,'SOURCE CDC wonder data'!$D:$D,'FREQ rate of appearance'!C$1)</f>
        <v>0</v>
      </c>
      <c r="D12" s="13">
        <f>COUNTIFS('SOURCE CDC wonder data'!$B:$B,$A12,'SOURCE CDC wonder data'!$D:$D,'FREQ rate of appearance'!D$1)</f>
        <v>0</v>
      </c>
      <c r="E12" s="13">
        <f>COUNTIFS('SOURCE CDC wonder data'!$B:$B,$A12,'SOURCE CDC wonder data'!$D:$D,'FREQ rate of appearance'!E$1)</f>
        <v>0</v>
      </c>
      <c r="F12" s="13">
        <f>COUNTIFS('SOURCE CDC wonder data'!$B:$B,$A12,'SOURCE CDC wonder data'!$D:$D,'FREQ rate of appearance'!F$1)</f>
        <v>0</v>
      </c>
      <c r="G12" s="13">
        <f>COUNTIFS('SOURCE CDC wonder data'!$B:$B,$A12,'SOURCE CDC wonder data'!$D:$D,'FREQ rate of appearance'!G$1)</f>
        <v>0</v>
      </c>
      <c r="H12" s="13">
        <f>COUNTIFS('SOURCE CDC wonder data'!$B:$B,$A12,'SOURCE CDC wonder data'!$D:$D,'FREQ rate of appearance'!H$1)</f>
        <v>0</v>
      </c>
      <c r="I12" s="13">
        <f>COUNTIFS('SOURCE CDC wonder data'!$B:$B,$A12,'SOURCE CDC wonder data'!$D:$D,'FREQ rate of appearance'!I$1)</f>
        <v>0</v>
      </c>
      <c r="J12" s="13">
        <f>COUNTIFS('SOURCE CDC wonder data'!$B:$B,$A12,'SOURCE CDC wonder data'!$D:$D,'FREQ rate of appearance'!J$1)</f>
        <v>0</v>
      </c>
      <c r="K12" s="13">
        <f>COUNTIFS('SOURCE CDC wonder data'!$B:$B,$A12,'SOURCE CDC wonder data'!$D:$D,'FREQ rate of appearance'!K$1)</f>
        <v>0</v>
      </c>
      <c r="L12" s="13">
        <f>COUNTIFS('SOURCE CDC wonder data'!$B:$B,$A12,'SOURCE CDC wonder data'!$D:$D,'FREQ rate of appearance'!L$1)</f>
        <v>0</v>
      </c>
      <c r="M12" s="13">
        <f>COUNTIFS('SOURCE CDC wonder data'!$B:$B,$A12,'SOURCE CDC wonder data'!$D:$D,'FREQ rate of appearance'!M$1)</f>
        <v>0</v>
      </c>
      <c r="N12" s="13">
        <f>COUNTIFS('SOURCE CDC wonder data'!$B:$B,$A12,'SOURCE CDC wonder data'!$D:$D,'FREQ rate of appearance'!N$1)</f>
        <v>0</v>
      </c>
      <c r="O12" s="13">
        <f>COUNTIFS('SOURCE CDC wonder data'!$B:$B,$A12,'SOURCE CDC wonder data'!$D:$D,'FREQ rate of appearance'!O$1)</f>
        <v>0</v>
      </c>
      <c r="P12" s="13">
        <f>COUNTIFS('SOURCE CDC wonder data'!$B:$B,$A12,'SOURCE CDC wonder data'!$D:$D,'FREQ rate of appearance'!P$1)</f>
        <v>0</v>
      </c>
      <c r="Q12" s="13">
        <f>COUNTIFS('SOURCE CDC wonder data'!$B:$B,$A12,'SOURCE CDC wonder data'!$D:$D,'FREQ rate of appearance'!Q$1)</f>
        <v>0</v>
      </c>
      <c r="R12" s="13">
        <f>COUNTIFS('SOURCE CDC wonder data'!$B:$B,$A12,'SOURCE CDC wonder data'!$D:$D,'FREQ rate of appearance'!R$1)</f>
        <v>0</v>
      </c>
      <c r="S12" s="13">
        <f>COUNTIFS('SOURCE CDC wonder data'!$B:$B,$A12,'SOURCE CDC wonder data'!$D:$D,'FREQ rate of appearance'!S$1)</f>
        <v>0</v>
      </c>
      <c r="T12" s="13">
        <f>COUNTIFS('SOURCE CDC wonder data'!$B:$B,$A12,'SOURCE CDC wonder data'!$D:$D,'FREQ rate of appearance'!T$1)</f>
        <v>0</v>
      </c>
      <c r="U12" s="13">
        <f>COUNTIFS('SOURCE CDC wonder data'!$B:$B,$A12,'SOURCE CDC wonder data'!$D:$D,'FREQ rate of appearance'!U$1)</f>
        <v>0</v>
      </c>
      <c r="V12" s="13">
        <f>COUNTIFS('SOURCE CDC wonder data'!$B:$B,$A12,'SOURCE CDC wonder data'!$H:$H,'FREQ rate of appearance'!V$1)</f>
        <v>0</v>
      </c>
      <c r="W12" s="4">
        <f t="shared" si="1"/>
        <v>0</v>
      </c>
      <c r="X12">
        <f>COUNTIFS('SOURCE CDC wonder data'!$B:$B,$A12,'SOURCE CDC wonder data'!$H:$H,'FREQ rate of appearance'!X$1)</f>
        <v>0</v>
      </c>
      <c r="Y12" s="4">
        <f t="shared" si="1"/>
        <v>0</v>
      </c>
      <c r="Z12">
        <f>COUNTIFS('SOURCE CDC wonder data'!$B:$B,$A12,'SOURCE CDC wonder data'!$H:$H,'FREQ rate of appearance'!Z$1)</f>
        <v>0</v>
      </c>
      <c r="AA12" s="4">
        <f t="shared" ref="AA12" si="11">IFERROR(Z12/(SUM($V12,$X12,$Z12)),)</f>
        <v>0</v>
      </c>
      <c r="AB12" s="2">
        <f>B12/('FDOH Population'!B12/1000)</f>
        <v>0</v>
      </c>
      <c r="AC12" s="2">
        <f>C12/('FDOH Population'!C12/1000)</f>
        <v>0</v>
      </c>
      <c r="AD12" s="2">
        <f>D12/('FDOH Population'!D12/1000)</f>
        <v>0</v>
      </c>
      <c r="AE12" s="2">
        <f>E12/('FDOH Population'!E12/1000)</f>
        <v>0</v>
      </c>
      <c r="AF12" s="2">
        <f>F12/('FDOH Population'!F12/1000)</f>
        <v>0</v>
      </c>
      <c r="AG12" s="2">
        <f>G12/('FDOH Population'!G12/1000)</f>
        <v>0</v>
      </c>
      <c r="AH12" s="2">
        <f>H12/('FDOH Population'!H12/1000)</f>
        <v>0</v>
      </c>
      <c r="AI12" s="2">
        <f>I12/('FDOH Population'!I12/1000)</f>
        <v>0</v>
      </c>
      <c r="AJ12" s="2">
        <f>J12/('FDOH Population'!J12/1000)</f>
        <v>0</v>
      </c>
      <c r="AK12" s="2">
        <f>K12/('FDOH Population'!K12/1000)</f>
        <v>0</v>
      </c>
      <c r="AL12" s="2">
        <f>L12/('FDOH Population'!L12/1000)</f>
        <v>0</v>
      </c>
      <c r="AM12" s="2">
        <f>M12/('FDOH Population'!M12/1000)</f>
        <v>0</v>
      </c>
      <c r="AN12" s="2">
        <f>N12/('FDOH Population'!N12/1000)</f>
        <v>0</v>
      </c>
      <c r="AO12" s="2">
        <f>O12/('FDOH Population'!O12/1000)</f>
        <v>0</v>
      </c>
      <c r="AP12" s="2">
        <f>P12/('FDOH Population'!P12/1000)</f>
        <v>0</v>
      </c>
      <c r="AQ12" s="2">
        <f>Q12/('FDOH Population'!Q12/1000)</f>
        <v>0</v>
      </c>
      <c r="AR12" s="2">
        <f>R12/('FDOH Population'!R12/1000)</f>
        <v>0</v>
      </c>
      <c r="AS12" s="2">
        <f>S12/('FDOH Population'!S12/1000)</f>
        <v>0</v>
      </c>
      <c r="AT12" s="2">
        <f>T12/('FDOH Population'!T12/1000)</f>
        <v>0</v>
      </c>
      <c r="AU12" s="2">
        <f>U12/('FDOH Population'!U12/1000)</f>
        <v>0</v>
      </c>
      <c r="AV12" s="2"/>
      <c r="AW12" s="2"/>
    </row>
    <row r="13" spans="1:49" x14ac:dyDescent="0.25">
      <c r="A13" t="s">
        <v>502</v>
      </c>
      <c r="B13" s="13">
        <f>COUNTIFS('SOURCE CDC wonder data'!$B:$B,$A13,'SOURCE CDC wonder data'!$D:$D,'FREQ rate of appearance'!B$1)</f>
        <v>0</v>
      </c>
      <c r="C13" s="13">
        <f>COUNTIFS('SOURCE CDC wonder data'!$B:$B,$A13,'SOURCE CDC wonder data'!$D:$D,'FREQ rate of appearance'!C$1)</f>
        <v>0</v>
      </c>
      <c r="D13" s="13">
        <f>COUNTIFS('SOURCE CDC wonder data'!$B:$B,$A13,'SOURCE CDC wonder data'!$D:$D,'FREQ rate of appearance'!D$1)</f>
        <v>0</v>
      </c>
      <c r="E13" s="13">
        <f>COUNTIFS('SOURCE CDC wonder data'!$B:$B,$A13,'SOURCE CDC wonder data'!$D:$D,'FREQ rate of appearance'!E$1)</f>
        <v>0</v>
      </c>
      <c r="F13" s="13">
        <f>COUNTIFS('SOURCE CDC wonder data'!$B:$B,$A13,'SOURCE CDC wonder data'!$D:$D,'FREQ rate of appearance'!F$1)</f>
        <v>0</v>
      </c>
      <c r="G13" s="13">
        <f>COUNTIFS('SOURCE CDC wonder data'!$B:$B,$A13,'SOURCE CDC wonder data'!$D:$D,'FREQ rate of appearance'!G$1)</f>
        <v>0</v>
      </c>
      <c r="H13" s="13">
        <f>COUNTIFS('SOURCE CDC wonder data'!$B:$B,$A13,'SOURCE CDC wonder data'!$D:$D,'FREQ rate of appearance'!H$1)</f>
        <v>0</v>
      </c>
      <c r="I13" s="13">
        <f>COUNTIFS('SOURCE CDC wonder data'!$B:$B,$A13,'SOURCE CDC wonder data'!$D:$D,'FREQ rate of appearance'!I$1)</f>
        <v>0</v>
      </c>
      <c r="J13" s="13">
        <f>COUNTIFS('SOURCE CDC wonder data'!$B:$B,$A13,'SOURCE CDC wonder data'!$D:$D,'FREQ rate of appearance'!J$1)</f>
        <v>0</v>
      </c>
      <c r="K13" s="13">
        <f>COUNTIFS('SOURCE CDC wonder data'!$B:$B,$A13,'SOURCE CDC wonder data'!$D:$D,'FREQ rate of appearance'!K$1)</f>
        <v>0</v>
      </c>
      <c r="L13" s="13">
        <f>COUNTIFS('SOURCE CDC wonder data'!$B:$B,$A13,'SOURCE CDC wonder data'!$D:$D,'FREQ rate of appearance'!L$1)</f>
        <v>0</v>
      </c>
      <c r="M13" s="13">
        <f>COUNTIFS('SOURCE CDC wonder data'!$B:$B,$A13,'SOURCE CDC wonder data'!$D:$D,'FREQ rate of appearance'!M$1)</f>
        <v>0</v>
      </c>
      <c r="N13" s="13">
        <f>COUNTIFS('SOURCE CDC wonder data'!$B:$B,$A13,'SOURCE CDC wonder data'!$D:$D,'FREQ rate of appearance'!N$1)</f>
        <v>0</v>
      </c>
      <c r="O13" s="13">
        <f>COUNTIFS('SOURCE CDC wonder data'!$B:$B,$A13,'SOURCE CDC wonder data'!$D:$D,'FREQ rate of appearance'!O$1)</f>
        <v>0</v>
      </c>
      <c r="P13" s="13">
        <f>COUNTIFS('SOURCE CDC wonder data'!$B:$B,$A13,'SOURCE CDC wonder data'!$D:$D,'FREQ rate of appearance'!P$1)</f>
        <v>0</v>
      </c>
      <c r="Q13" s="13">
        <f>COUNTIFS('SOURCE CDC wonder data'!$B:$B,$A13,'SOURCE CDC wonder data'!$D:$D,'FREQ rate of appearance'!Q$1)</f>
        <v>0</v>
      </c>
      <c r="R13" s="13">
        <f>COUNTIFS('SOURCE CDC wonder data'!$B:$B,$A13,'SOURCE CDC wonder data'!$D:$D,'FREQ rate of appearance'!R$1)</f>
        <v>0</v>
      </c>
      <c r="S13" s="13">
        <f>COUNTIFS('SOURCE CDC wonder data'!$B:$B,$A13,'SOURCE CDC wonder data'!$D:$D,'FREQ rate of appearance'!S$1)</f>
        <v>0</v>
      </c>
      <c r="T13" s="13">
        <f>COUNTIFS('SOURCE CDC wonder data'!$B:$B,$A13,'SOURCE CDC wonder data'!$D:$D,'FREQ rate of appearance'!T$1)</f>
        <v>0</v>
      </c>
      <c r="U13" s="13">
        <f>COUNTIFS('SOURCE CDC wonder data'!$B:$B,$A13,'SOURCE CDC wonder data'!$D:$D,'FREQ rate of appearance'!U$1)</f>
        <v>0</v>
      </c>
      <c r="V13" s="13">
        <f>COUNTIFS('SOURCE CDC wonder data'!$B:$B,$A13,'SOURCE CDC wonder data'!$H:$H,'FREQ rate of appearance'!V$1)</f>
        <v>0</v>
      </c>
      <c r="W13" s="4">
        <f t="shared" si="1"/>
        <v>0</v>
      </c>
      <c r="X13">
        <f>COUNTIFS('SOURCE CDC wonder data'!$B:$B,$A13,'SOURCE CDC wonder data'!$H:$H,'FREQ rate of appearance'!X$1)</f>
        <v>0</v>
      </c>
      <c r="Y13" s="4">
        <f t="shared" si="1"/>
        <v>0</v>
      </c>
      <c r="Z13">
        <f>COUNTIFS('SOURCE CDC wonder data'!$B:$B,$A13,'SOURCE CDC wonder data'!$H:$H,'FREQ rate of appearance'!Z$1)</f>
        <v>0</v>
      </c>
      <c r="AA13" s="4">
        <f t="shared" ref="AA13" si="12">IFERROR(Z13/(SUM($V13,$X13,$Z13)),)</f>
        <v>0</v>
      </c>
      <c r="AB13" s="2">
        <f>B13/('FDOH Population'!B13/1000)</f>
        <v>0</v>
      </c>
      <c r="AC13" s="2">
        <f>C13/('FDOH Population'!C13/1000)</f>
        <v>0</v>
      </c>
      <c r="AD13" s="2">
        <f>D13/('FDOH Population'!D13/1000)</f>
        <v>0</v>
      </c>
      <c r="AE13" s="2">
        <f>E13/('FDOH Population'!E13/1000)</f>
        <v>0</v>
      </c>
      <c r="AF13" s="2">
        <f>F13/('FDOH Population'!F13/1000)</f>
        <v>0</v>
      </c>
      <c r="AG13" s="2">
        <f>G13/('FDOH Population'!G13/1000)</f>
        <v>0</v>
      </c>
      <c r="AH13" s="2">
        <f>H13/('FDOH Population'!H13/1000)</f>
        <v>0</v>
      </c>
      <c r="AI13" s="2">
        <f>I13/('FDOH Population'!I13/1000)</f>
        <v>0</v>
      </c>
      <c r="AJ13" s="2">
        <f>J13/('FDOH Population'!J13/1000)</f>
        <v>0</v>
      </c>
      <c r="AK13" s="2">
        <f>K13/('FDOH Population'!K13/1000)</f>
        <v>0</v>
      </c>
      <c r="AL13" s="2">
        <f>L13/('FDOH Population'!L13/1000)</f>
        <v>0</v>
      </c>
      <c r="AM13" s="2">
        <f>M13/('FDOH Population'!M13/1000)</f>
        <v>0</v>
      </c>
      <c r="AN13" s="2">
        <f>N13/('FDOH Population'!N13/1000)</f>
        <v>0</v>
      </c>
      <c r="AO13" s="2">
        <f>O13/('FDOH Population'!O13/1000)</f>
        <v>0</v>
      </c>
      <c r="AP13" s="2">
        <f>P13/('FDOH Population'!P13/1000)</f>
        <v>0</v>
      </c>
      <c r="AQ13" s="2">
        <f>Q13/('FDOH Population'!Q13/1000)</f>
        <v>0</v>
      </c>
      <c r="AR13" s="2">
        <f>R13/('FDOH Population'!R13/1000)</f>
        <v>0</v>
      </c>
      <c r="AS13" s="2">
        <f>S13/('FDOH Population'!S13/1000)</f>
        <v>0</v>
      </c>
      <c r="AT13" s="2">
        <f>T13/('FDOH Population'!T13/1000)</f>
        <v>0</v>
      </c>
      <c r="AU13" s="2">
        <f>U13/('FDOH Population'!U13/1000)</f>
        <v>0</v>
      </c>
      <c r="AV13" s="2"/>
      <c r="AW13" s="2"/>
    </row>
    <row r="14" spans="1:49" x14ac:dyDescent="0.25">
      <c r="A14" t="s">
        <v>578</v>
      </c>
      <c r="B14" s="13">
        <f>COUNTIFS('SOURCE CDC wonder data'!$B:$B,$A14,'SOURCE CDC wonder data'!$D:$D,'FREQ rate of appearance'!B$1)</f>
        <v>0</v>
      </c>
      <c r="C14" s="13">
        <f>COUNTIFS('SOURCE CDC wonder data'!$B:$B,$A14,'SOURCE CDC wonder data'!$D:$D,'FREQ rate of appearance'!C$1)</f>
        <v>0</v>
      </c>
      <c r="D14" s="13">
        <f>COUNTIFS('SOURCE CDC wonder data'!$B:$B,$A14,'SOURCE CDC wonder data'!$D:$D,'FREQ rate of appearance'!D$1)</f>
        <v>0</v>
      </c>
      <c r="E14" s="13">
        <f>COUNTIFS('SOURCE CDC wonder data'!$B:$B,$A14,'SOURCE CDC wonder data'!$D:$D,'FREQ rate of appearance'!E$1)</f>
        <v>0</v>
      </c>
      <c r="F14" s="13">
        <f>COUNTIFS('SOURCE CDC wonder data'!$B:$B,$A14,'SOURCE CDC wonder data'!$D:$D,'FREQ rate of appearance'!F$1)</f>
        <v>0</v>
      </c>
      <c r="G14" s="13">
        <f>COUNTIFS('SOURCE CDC wonder data'!$B:$B,$A14,'SOURCE CDC wonder data'!$D:$D,'FREQ rate of appearance'!G$1)</f>
        <v>0</v>
      </c>
      <c r="H14" s="13">
        <f>COUNTIFS('SOURCE CDC wonder data'!$B:$B,$A14,'SOURCE CDC wonder data'!$D:$D,'FREQ rate of appearance'!H$1)</f>
        <v>0</v>
      </c>
      <c r="I14" s="13">
        <f>COUNTIFS('SOURCE CDC wonder data'!$B:$B,$A14,'SOURCE CDC wonder data'!$D:$D,'FREQ rate of appearance'!I$1)</f>
        <v>0</v>
      </c>
      <c r="J14" s="13">
        <f>COUNTIFS('SOURCE CDC wonder data'!$B:$B,$A14,'SOURCE CDC wonder data'!$D:$D,'FREQ rate of appearance'!J$1)</f>
        <v>0</v>
      </c>
      <c r="K14" s="13">
        <f>COUNTIFS('SOURCE CDC wonder data'!$B:$B,$A14,'SOURCE CDC wonder data'!$D:$D,'FREQ rate of appearance'!K$1)</f>
        <v>0</v>
      </c>
      <c r="L14" s="13">
        <f>COUNTIFS('SOURCE CDC wonder data'!$B:$B,$A14,'SOURCE CDC wonder data'!$D:$D,'FREQ rate of appearance'!L$1)</f>
        <v>0</v>
      </c>
      <c r="M14" s="13">
        <f>COUNTIFS('SOURCE CDC wonder data'!$B:$B,$A14,'SOURCE CDC wonder data'!$D:$D,'FREQ rate of appearance'!M$1)</f>
        <v>0</v>
      </c>
      <c r="N14" s="13">
        <f>COUNTIFS('SOURCE CDC wonder data'!$B:$B,$A14,'SOURCE CDC wonder data'!$D:$D,'FREQ rate of appearance'!N$1)</f>
        <v>0</v>
      </c>
      <c r="O14" s="13">
        <f>COUNTIFS('SOURCE CDC wonder data'!$B:$B,$A14,'SOURCE CDC wonder data'!$D:$D,'FREQ rate of appearance'!O$1)</f>
        <v>0</v>
      </c>
      <c r="P14" s="13">
        <f>COUNTIFS('SOURCE CDC wonder data'!$B:$B,$A14,'SOURCE CDC wonder data'!$D:$D,'FREQ rate of appearance'!P$1)</f>
        <v>0</v>
      </c>
      <c r="Q14" s="13">
        <f>COUNTIFS('SOURCE CDC wonder data'!$B:$B,$A14,'SOURCE CDC wonder data'!$D:$D,'FREQ rate of appearance'!Q$1)</f>
        <v>0</v>
      </c>
      <c r="R14" s="13">
        <f>COUNTIFS('SOURCE CDC wonder data'!$B:$B,$A14,'SOURCE CDC wonder data'!$D:$D,'FREQ rate of appearance'!R$1)</f>
        <v>0</v>
      </c>
      <c r="S14" s="13">
        <f>COUNTIFS('SOURCE CDC wonder data'!$B:$B,$A14,'SOURCE CDC wonder data'!$D:$D,'FREQ rate of appearance'!S$1)</f>
        <v>0</v>
      </c>
      <c r="T14" s="13">
        <f>COUNTIFS('SOURCE CDC wonder data'!$B:$B,$A14,'SOURCE CDC wonder data'!$D:$D,'FREQ rate of appearance'!T$1)</f>
        <v>0</v>
      </c>
      <c r="U14" s="13">
        <f>COUNTIFS('SOURCE CDC wonder data'!$B:$B,$A14,'SOURCE CDC wonder data'!$D:$D,'FREQ rate of appearance'!U$1)</f>
        <v>0</v>
      </c>
      <c r="V14" s="13">
        <f>COUNTIFS('SOURCE CDC wonder data'!$B:$B,$A14,'SOURCE CDC wonder data'!$H:$H,'FREQ rate of appearance'!V$1)</f>
        <v>0</v>
      </c>
      <c r="W14" s="4">
        <f t="shared" si="1"/>
        <v>0</v>
      </c>
      <c r="X14">
        <f>COUNTIFS('SOURCE CDC wonder data'!$B:$B,$A14,'SOURCE CDC wonder data'!$H:$H,'FREQ rate of appearance'!X$1)</f>
        <v>0</v>
      </c>
      <c r="Y14" s="4">
        <f t="shared" si="1"/>
        <v>0</v>
      </c>
      <c r="Z14">
        <f>COUNTIFS('SOURCE CDC wonder data'!$B:$B,$A14,'SOURCE CDC wonder data'!$H:$H,'FREQ rate of appearance'!Z$1)</f>
        <v>0</v>
      </c>
      <c r="AA14" s="4">
        <f t="shared" ref="AA14" si="13">IFERROR(Z14/(SUM($V14,$X14,$Z14)),)</f>
        <v>0</v>
      </c>
      <c r="AB14" s="2">
        <f>B14/('FDOH Population'!B14/1000)</f>
        <v>0</v>
      </c>
      <c r="AC14" s="2">
        <f>C14/('FDOH Population'!C14/1000)</f>
        <v>0</v>
      </c>
      <c r="AD14" s="2">
        <f>D14/('FDOH Population'!D14/1000)</f>
        <v>0</v>
      </c>
      <c r="AE14" s="2">
        <f>E14/('FDOH Population'!E14/1000)</f>
        <v>0</v>
      </c>
      <c r="AF14" s="2">
        <f>F14/('FDOH Population'!F14/1000)</f>
        <v>0</v>
      </c>
      <c r="AG14" s="2">
        <f>G14/('FDOH Population'!G14/1000)</f>
        <v>0</v>
      </c>
      <c r="AH14" s="2">
        <f>H14/('FDOH Population'!H14/1000)</f>
        <v>0</v>
      </c>
      <c r="AI14" s="2">
        <f>I14/('FDOH Population'!I14/1000)</f>
        <v>0</v>
      </c>
      <c r="AJ14" s="2">
        <f>J14/('FDOH Population'!J14/1000)</f>
        <v>0</v>
      </c>
      <c r="AK14" s="2">
        <f>K14/('FDOH Population'!K14/1000)</f>
        <v>0</v>
      </c>
      <c r="AL14" s="2">
        <f>L14/('FDOH Population'!L14/1000)</f>
        <v>0</v>
      </c>
      <c r="AM14" s="2">
        <f>M14/('FDOH Population'!M14/1000)</f>
        <v>0</v>
      </c>
      <c r="AN14" s="2">
        <f>N14/('FDOH Population'!N14/1000)</f>
        <v>0</v>
      </c>
      <c r="AO14" s="2">
        <f>O14/('FDOH Population'!O14/1000)</f>
        <v>0</v>
      </c>
      <c r="AP14" s="2">
        <f>P14/('FDOH Population'!P14/1000)</f>
        <v>0</v>
      </c>
      <c r="AQ14" s="2">
        <f>Q14/('FDOH Population'!Q14/1000)</f>
        <v>0</v>
      </c>
      <c r="AR14" s="2">
        <f>R14/('FDOH Population'!R14/1000)</f>
        <v>0</v>
      </c>
      <c r="AS14" s="2">
        <f>S14/('FDOH Population'!S14/1000)</f>
        <v>0</v>
      </c>
      <c r="AT14" s="2">
        <f>T14/('FDOH Population'!T14/1000)</f>
        <v>0</v>
      </c>
      <c r="AU14" s="2">
        <f>U14/('FDOH Population'!U14/1000)</f>
        <v>0</v>
      </c>
      <c r="AV14" s="2"/>
      <c r="AW14" s="2"/>
    </row>
    <row r="15" spans="1:49" x14ac:dyDescent="0.25">
      <c r="A15" t="s">
        <v>503</v>
      </c>
      <c r="B15" s="13">
        <f>COUNTIFS('SOURCE CDC wonder data'!$B:$B,$A15,'SOURCE CDC wonder data'!$D:$D,'FREQ rate of appearance'!B$1)</f>
        <v>0</v>
      </c>
      <c r="C15" s="13">
        <f>COUNTIFS('SOURCE CDC wonder data'!$B:$B,$A15,'SOURCE CDC wonder data'!$D:$D,'FREQ rate of appearance'!C$1)</f>
        <v>0</v>
      </c>
      <c r="D15" s="13">
        <f>COUNTIFS('SOURCE CDC wonder data'!$B:$B,$A15,'SOURCE CDC wonder data'!$D:$D,'FREQ rate of appearance'!D$1)</f>
        <v>0</v>
      </c>
      <c r="E15" s="13">
        <f>COUNTIFS('SOURCE CDC wonder data'!$B:$B,$A15,'SOURCE CDC wonder data'!$D:$D,'FREQ rate of appearance'!E$1)</f>
        <v>0</v>
      </c>
      <c r="F15" s="13">
        <f>COUNTIFS('SOURCE CDC wonder data'!$B:$B,$A15,'SOURCE CDC wonder data'!$D:$D,'FREQ rate of appearance'!F$1)</f>
        <v>0</v>
      </c>
      <c r="G15" s="13">
        <f>COUNTIFS('SOURCE CDC wonder data'!$B:$B,$A15,'SOURCE CDC wonder data'!$D:$D,'FREQ rate of appearance'!G$1)</f>
        <v>0</v>
      </c>
      <c r="H15" s="13">
        <f>COUNTIFS('SOURCE CDC wonder data'!$B:$B,$A15,'SOURCE CDC wonder data'!$D:$D,'FREQ rate of appearance'!H$1)</f>
        <v>0</v>
      </c>
      <c r="I15" s="13">
        <f>COUNTIFS('SOURCE CDC wonder data'!$B:$B,$A15,'SOURCE CDC wonder data'!$D:$D,'FREQ rate of appearance'!I$1)</f>
        <v>0</v>
      </c>
      <c r="J15" s="13">
        <f>COUNTIFS('SOURCE CDC wonder data'!$B:$B,$A15,'SOURCE CDC wonder data'!$D:$D,'FREQ rate of appearance'!J$1)</f>
        <v>0</v>
      </c>
      <c r="K15" s="13">
        <f>COUNTIFS('SOURCE CDC wonder data'!$B:$B,$A15,'SOURCE CDC wonder data'!$D:$D,'FREQ rate of appearance'!K$1)</f>
        <v>0</v>
      </c>
      <c r="L15" s="13">
        <f>COUNTIFS('SOURCE CDC wonder data'!$B:$B,$A15,'SOURCE CDC wonder data'!$D:$D,'FREQ rate of appearance'!L$1)</f>
        <v>0</v>
      </c>
      <c r="M15" s="13">
        <f>COUNTIFS('SOURCE CDC wonder data'!$B:$B,$A15,'SOURCE CDC wonder data'!$D:$D,'FREQ rate of appearance'!M$1)</f>
        <v>0</v>
      </c>
      <c r="N15" s="13">
        <f>COUNTIFS('SOURCE CDC wonder data'!$B:$B,$A15,'SOURCE CDC wonder data'!$D:$D,'FREQ rate of appearance'!N$1)</f>
        <v>0</v>
      </c>
      <c r="O15" s="13">
        <f>COUNTIFS('SOURCE CDC wonder data'!$B:$B,$A15,'SOURCE CDC wonder data'!$D:$D,'FREQ rate of appearance'!O$1)</f>
        <v>0</v>
      </c>
      <c r="P15" s="13">
        <f>COUNTIFS('SOURCE CDC wonder data'!$B:$B,$A15,'SOURCE CDC wonder data'!$D:$D,'FREQ rate of appearance'!P$1)</f>
        <v>0</v>
      </c>
      <c r="Q15" s="13">
        <f>COUNTIFS('SOURCE CDC wonder data'!$B:$B,$A15,'SOURCE CDC wonder data'!$D:$D,'FREQ rate of appearance'!Q$1)</f>
        <v>0</v>
      </c>
      <c r="R15" s="13">
        <f>COUNTIFS('SOURCE CDC wonder data'!$B:$B,$A15,'SOURCE CDC wonder data'!$D:$D,'FREQ rate of appearance'!R$1)</f>
        <v>0</v>
      </c>
      <c r="S15" s="13">
        <f>COUNTIFS('SOURCE CDC wonder data'!$B:$B,$A15,'SOURCE CDC wonder data'!$D:$D,'FREQ rate of appearance'!S$1)</f>
        <v>0</v>
      </c>
      <c r="T15" s="13">
        <f>COUNTIFS('SOURCE CDC wonder data'!$B:$B,$A15,'SOURCE CDC wonder data'!$D:$D,'FREQ rate of appearance'!T$1)</f>
        <v>0</v>
      </c>
      <c r="U15" s="13">
        <f>COUNTIFS('SOURCE CDC wonder data'!$B:$B,$A15,'SOURCE CDC wonder data'!$D:$D,'FREQ rate of appearance'!U$1)</f>
        <v>0</v>
      </c>
      <c r="V15" s="13">
        <f>COUNTIFS('SOURCE CDC wonder data'!$B:$B,$A15,'SOURCE CDC wonder data'!$H:$H,'FREQ rate of appearance'!V$1)</f>
        <v>0</v>
      </c>
      <c r="W15" s="4">
        <f t="shared" si="1"/>
        <v>0</v>
      </c>
      <c r="X15">
        <f>COUNTIFS('SOURCE CDC wonder data'!$B:$B,$A15,'SOURCE CDC wonder data'!$H:$H,'FREQ rate of appearance'!X$1)</f>
        <v>0</v>
      </c>
      <c r="Y15" s="4">
        <f t="shared" si="1"/>
        <v>0</v>
      </c>
      <c r="Z15">
        <f>COUNTIFS('SOURCE CDC wonder data'!$B:$B,$A15,'SOURCE CDC wonder data'!$H:$H,'FREQ rate of appearance'!Z$1)</f>
        <v>0</v>
      </c>
      <c r="AA15" s="4">
        <f t="shared" ref="AA15" si="14">IFERROR(Z15/(SUM($V15,$X15,$Z15)),)</f>
        <v>0</v>
      </c>
      <c r="AB15" s="2">
        <f>B15/('FDOH Population'!B15/1000)</f>
        <v>0</v>
      </c>
      <c r="AC15" s="2">
        <f>C15/('FDOH Population'!C15/1000)</f>
        <v>0</v>
      </c>
      <c r="AD15" s="2">
        <f>D15/('FDOH Population'!D15/1000)</f>
        <v>0</v>
      </c>
      <c r="AE15" s="2">
        <f>E15/('FDOH Population'!E15/1000)</f>
        <v>0</v>
      </c>
      <c r="AF15" s="2">
        <f>F15/('FDOH Population'!F15/1000)</f>
        <v>0</v>
      </c>
      <c r="AG15" s="2">
        <f>G15/('FDOH Population'!G15/1000)</f>
        <v>0</v>
      </c>
      <c r="AH15" s="2">
        <f>H15/('FDOH Population'!H15/1000)</f>
        <v>0</v>
      </c>
      <c r="AI15" s="2">
        <f>I15/('FDOH Population'!I15/1000)</f>
        <v>0</v>
      </c>
      <c r="AJ15" s="2">
        <f>J15/('FDOH Population'!J15/1000)</f>
        <v>0</v>
      </c>
      <c r="AK15" s="2">
        <f>K15/('FDOH Population'!K15/1000)</f>
        <v>0</v>
      </c>
      <c r="AL15" s="2">
        <f>L15/('FDOH Population'!L15/1000)</f>
        <v>0</v>
      </c>
      <c r="AM15" s="2">
        <f>M15/('FDOH Population'!M15/1000)</f>
        <v>0</v>
      </c>
      <c r="AN15" s="2">
        <f>N15/('FDOH Population'!N15/1000)</f>
        <v>0</v>
      </c>
      <c r="AO15" s="2">
        <f>O15/('FDOH Population'!O15/1000)</f>
        <v>0</v>
      </c>
      <c r="AP15" s="2">
        <f>P15/('FDOH Population'!P15/1000)</f>
        <v>0</v>
      </c>
      <c r="AQ15" s="2">
        <f>Q15/('FDOH Population'!Q15/1000)</f>
        <v>0</v>
      </c>
      <c r="AR15" s="2">
        <f>R15/('FDOH Population'!R15/1000)</f>
        <v>0</v>
      </c>
      <c r="AS15" s="2">
        <f>S15/('FDOH Population'!S15/1000)</f>
        <v>0</v>
      </c>
      <c r="AT15" s="2">
        <f>T15/('FDOH Population'!T15/1000)</f>
        <v>0</v>
      </c>
      <c r="AU15" s="2">
        <f>U15/('FDOH Population'!U15/1000)</f>
        <v>0</v>
      </c>
      <c r="AV15" s="2"/>
      <c r="AW15" s="2"/>
    </row>
    <row r="16" spans="1:49" x14ac:dyDescent="0.25">
      <c r="A16" t="s">
        <v>504</v>
      </c>
      <c r="B16" s="13">
        <f>COUNTIFS('SOURCE CDC wonder data'!$B:$B,$A16,'SOURCE CDC wonder data'!$D:$D,'FREQ rate of appearance'!B$1)</f>
        <v>0</v>
      </c>
      <c r="C16" s="13">
        <f>COUNTIFS('SOURCE CDC wonder data'!$B:$B,$A16,'SOURCE CDC wonder data'!$D:$D,'FREQ rate of appearance'!C$1)</f>
        <v>0</v>
      </c>
      <c r="D16" s="13">
        <f>COUNTIFS('SOURCE CDC wonder data'!$B:$B,$A16,'SOURCE CDC wonder data'!$D:$D,'FREQ rate of appearance'!D$1)</f>
        <v>0</v>
      </c>
      <c r="E16" s="13">
        <f>COUNTIFS('SOURCE CDC wonder data'!$B:$B,$A16,'SOURCE CDC wonder data'!$D:$D,'FREQ rate of appearance'!E$1)</f>
        <v>1</v>
      </c>
      <c r="F16" s="13">
        <f>COUNTIFS('SOURCE CDC wonder data'!$B:$B,$A16,'SOURCE CDC wonder data'!$D:$D,'FREQ rate of appearance'!F$1)</f>
        <v>1</v>
      </c>
      <c r="G16" s="13">
        <f>COUNTIFS('SOURCE CDC wonder data'!$B:$B,$A16,'SOURCE CDC wonder data'!$D:$D,'FREQ rate of appearance'!G$1)</f>
        <v>7</v>
      </c>
      <c r="H16" s="13">
        <f>COUNTIFS('SOURCE CDC wonder data'!$B:$B,$A16,'SOURCE CDC wonder data'!$D:$D,'FREQ rate of appearance'!H$1)</f>
        <v>0</v>
      </c>
      <c r="I16" s="13">
        <f>COUNTIFS('SOURCE CDC wonder data'!$B:$B,$A16,'SOURCE CDC wonder data'!$D:$D,'FREQ rate of appearance'!I$1)</f>
        <v>0</v>
      </c>
      <c r="J16" s="13">
        <f>COUNTIFS('SOURCE CDC wonder data'!$B:$B,$A16,'SOURCE CDC wonder data'!$D:$D,'FREQ rate of appearance'!J$1)</f>
        <v>1</v>
      </c>
      <c r="K16" s="13">
        <f>COUNTIFS('SOURCE CDC wonder data'!$B:$B,$A16,'SOURCE CDC wonder data'!$D:$D,'FREQ rate of appearance'!K$1)</f>
        <v>0</v>
      </c>
      <c r="L16" s="13">
        <f>COUNTIFS('SOURCE CDC wonder data'!$B:$B,$A16,'SOURCE CDC wonder data'!$D:$D,'FREQ rate of appearance'!L$1)</f>
        <v>0</v>
      </c>
      <c r="M16" s="13">
        <f>COUNTIFS('SOURCE CDC wonder data'!$B:$B,$A16,'SOURCE CDC wonder data'!$D:$D,'FREQ rate of appearance'!M$1)</f>
        <v>0</v>
      </c>
      <c r="N16" s="13">
        <f>COUNTIFS('SOURCE CDC wonder data'!$B:$B,$A16,'SOURCE CDC wonder data'!$D:$D,'FREQ rate of appearance'!N$1)</f>
        <v>1</v>
      </c>
      <c r="O16" s="13">
        <f>COUNTIFS('SOURCE CDC wonder data'!$B:$B,$A16,'SOURCE CDC wonder data'!$D:$D,'FREQ rate of appearance'!O$1)</f>
        <v>0</v>
      </c>
      <c r="P16" s="13">
        <f>COUNTIFS('SOURCE CDC wonder data'!$B:$B,$A16,'SOURCE CDC wonder data'!$D:$D,'FREQ rate of appearance'!P$1)</f>
        <v>3</v>
      </c>
      <c r="Q16" s="13">
        <f>COUNTIFS('SOURCE CDC wonder data'!$B:$B,$A16,'SOURCE CDC wonder data'!$D:$D,'FREQ rate of appearance'!Q$1)</f>
        <v>3</v>
      </c>
      <c r="R16" s="13">
        <f>COUNTIFS('SOURCE CDC wonder data'!$B:$B,$A16,'SOURCE CDC wonder data'!$D:$D,'FREQ rate of appearance'!R$1)</f>
        <v>0</v>
      </c>
      <c r="S16" s="13">
        <f>COUNTIFS('SOURCE CDC wonder data'!$B:$B,$A16,'SOURCE CDC wonder data'!$D:$D,'FREQ rate of appearance'!S$1)</f>
        <v>0</v>
      </c>
      <c r="T16" s="13">
        <f>COUNTIFS('SOURCE CDC wonder data'!$B:$B,$A16,'SOURCE CDC wonder data'!$D:$D,'FREQ rate of appearance'!T$1)</f>
        <v>0</v>
      </c>
      <c r="U16" s="13">
        <f>COUNTIFS('SOURCE CDC wonder data'!$B:$B,$A16,'SOURCE CDC wonder data'!$D:$D,'FREQ rate of appearance'!U$1)</f>
        <v>0</v>
      </c>
      <c r="V16" s="13">
        <f>COUNTIFS('SOURCE CDC wonder data'!$B:$B,$A16,'SOURCE CDC wonder data'!$H:$H,'FREQ rate of appearance'!V$1)</f>
        <v>5</v>
      </c>
      <c r="W16" s="4">
        <f t="shared" si="1"/>
        <v>0.29411764705882354</v>
      </c>
      <c r="X16">
        <f>COUNTIFS('SOURCE CDC wonder data'!$B:$B,$A16,'SOURCE CDC wonder data'!$H:$H,'FREQ rate of appearance'!X$1)</f>
        <v>12</v>
      </c>
      <c r="Y16" s="4">
        <f t="shared" si="1"/>
        <v>0.70588235294117652</v>
      </c>
      <c r="Z16">
        <f>COUNTIFS('SOURCE CDC wonder data'!$B:$B,$A16,'SOURCE CDC wonder data'!$H:$H,'FREQ rate of appearance'!Z$1)</f>
        <v>0</v>
      </c>
      <c r="AA16" s="4">
        <f t="shared" ref="AA16" si="15">IFERROR(Z16/(SUM($V16,$X16,$Z16)),)</f>
        <v>0</v>
      </c>
      <c r="AB16" s="2">
        <f>B16/('FDOH Population'!B16/1000)</f>
        <v>0</v>
      </c>
      <c r="AC16" s="2">
        <f>C16/('FDOH Population'!C16/1000)</f>
        <v>0</v>
      </c>
      <c r="AD16" s="2">
        <f>D16/('FDOH Population'!D16/1000)</f>
        <v>0</v>
      </c>
      <c r="AE16" s="2">
        <f>E16/('FDOH Population'!E16/1000)</f>
        <v>1.2467879625115794E-3</v>
      </c>
      <c r="AF16" s="2">
        <f>F16/('FDOH Population'!F16/1000)</f>
        <v>1.2329969717594373E-3</v>
      </c>
      <c r="AG16" s="2">
        <f>G16/('FDOH Population'!G16/1000)</f>
        <v>8.5286703437419658E-3</v>
      </c>
      <c r="AH16" s="2">
        <f>H16/('FDOH Population'!H16/1000)</f>
        <v>0</v>
      </c>
      <c r="AI16" s="2">
        <f>I16/('FDOH Population'!I16/1000)</f>
        <v>0</v>
      </c>
      <c r="AJ16" s="2">
        <f>J16/('FDOH Population'!J16/1000)</f>
        <v>1.1778660130295539E-3</v>
      </c>
      <c r="AK16" s="2">
        <f>K16/('FDOH Population'!K16/1000)</f>
        <v>0</v>
      </c>
      <c r="AL16" s="2">
        <f>L16/('FDOH Population'!L16/1000)</f>
        <v>0</v>
      </c>
      <c r="AM16" s="2">
        <f>M16/('FDOH Population'!M16/1000)</f>
        <v>0</v>
      </c>
      <c r="AN16" s="2">
        <f>N16/('FDOH Population'!N16/1000)</f>
        <v>1.1554989617841827E-3</v>
      </c>
      <c r="AO16" s="2">
        <f>O16/('FDOH Population'!O16/1000)</f>
        <v>0</v>
      </c>
      <c r="AP16" s="2">
        <f>P16/('FDOH Population'!P16/1000)</f>
        <v>3.4131712001165028E-3</v>
      </c>
      <c r="AQ16" s="2">
        <f>Q16/('FDOH Population'!Q16/1000)</f>
        <v>3.3562377916850328E-3</v>
      </c>
      <c r="AR16" s="2">
        <f>R16/('FDOH Population'!R16/1000)</f>
        <v>0</v>
      </c>
      <c r="AS16" s="2">
        <f>S16/('FDOH Population'!S16/1000)</f>
        <v>0</v>
      </c>
      <c r="AT16" s="2">
        <f>T16/('FDOH Population'!T16/1000)</f>
        <v>0</v>
      </c>
      <c r="AU16" s="2">
        <f>U16/('FDOH Population'!U16/1000)</f>
        <v>0</v>
      </c>
      <c r="AV16" s="2"/>
      <c r="AW16" s="2"/>
    </row>
    <row r="17" spans="1:49" x14ac:dyDescent="0.25">
      <c r="A17" t="s">
        <v>505</v>
      </c>
      <c r="B17" s="13">
        <f>COUNTIFS('SOURCE CDC wonder data'!$B:$B,$A17,'SOURCE CDC wonder data'!$D:$D,'FREQ rate of appearance'!B$1)</f>
        <v>0</v>
      </c>
      <c r="C17" s="13">
        <f>COUNTIFS('SOURCE CDC wonder data'!$B:$B,$A17,'SOURCE CDC wonder data'!$D:$D,'FREQ rate of appearance'!C$1)</f>
        <v>0</v>
      </c>
      <c r="D17" s="13">
        <f>COUNTIFS('SOURCE CDC wonder data'!$B:$B,$A17,'SOURCE CDC wonder data'!$D:$D,'FREQ rate of appearance'!D$1)</f>
        <v>0</v>
      </c>
      <c r="E17" s="13">
        <f>COUNTIFS('SOURCE CDC wonder data'!$B:$B,$A17,'SOURCE CDC wonder data'!$D:$D,'FREQ rate of appearance'!E$1)</f>
        <v>0</v>
      </c>
      <c r="F17" s="13">
        <f>COUNTIFS('SOURCE CDC wonder data'!$B:$B,$A17,'SOURCE CDC wonder data'!$D:$D,'FREQ rate of appearance'!F$1)</f>
        <v>0</v>
      </c>
      <c r="G17" s="13">
        <f>COUNTIFS('SOURCE CDC wonder data'!$B:$B,$A17,'SOURCE CDC wonder data'!$D:$D,'FREQ rate of appearance'!G$1)</f>
        <v>0</v>
      </c>
      <c r="H17" s="13">
        <f>COUNTIFS('SOURCE CDC wonder data'!$B:$B,$A17,'SOURCE CDC wonder data'!$D:$D,'FREQ rate of appearance'!H$1)</f>
        <v>0</v>
      </c>
      <c r="I17" s="13">
        <f>COUNTIFS('SOURCE CDC wonder data'!$B:$B,$A17,'SOURCE CDC wonder data'!$D:$D,'FREQ rate of appearance'!I$1)</f>
        <v>0</v>
      </c>
      <c r="J17" s="13">
        <f>COUNTIFS('SOURCE CDC wonder data'!$B:$B,$A17,'SOURCE CDC wonder data'!$D:$D,'FREQ rate of appearance'!J$1)</f>
        <v>0</v>
      </c>
      <c r="K17" s="13">
        <f>COUNTIFS('SOURCE CDC wonder data'!$B:$B,$A17,'SOURCE CDC wonder data'!$D:$D,'FREQ rate of appearance'!K$1)</f>
        <v>0</v>
      </c>
      <c r="L17" s="13">
        <f>COUNTIFS('SOURCE CDC wonder data'!$B:$B,$A17,'SOURCE CDC wonder data'!$D:$D,'FREQ rate of appearance'!L$1)</f>
        <v>0</v>
      </c>
      <c r="M17" s="13">
        <f>COUNTIFS('SOURCE CDC wonder data'!$B:$B,$A17,'SOURCE CDC wonder data'!$D:$D,'FREQ rate of appearance'!M$1)</f>
        <v>1</v>
      </c>
      <c r="N17" s="13">
        <f>COUNTIFS('SOURCE CDC wonder data'!$B:$B,$A17,'SOURCE CDC wonder data'!$D:$D,'FREQ rate of appearance'!N$1)</f>
        <v>2</v>
      </c>
      <c r="O17" s="13">
        <f>COUNTIFS('SOURCE CDC wonder data'!$B:$B,$A17,'SOURCE CDC wonder data'!$D:$D,'FREQ rate of appearance'!O$1)</f>
        <v>1</v>
      </c>
      <c r="P17" s="13">
        <f>COUNTIFS('SOURCE CDC wonder data'!$B:$B,$A17,'SOURCE CDC wonder data'!$D:$D,'FREQ rate of appearance'!P$1)</f>
        <v>0</v>
      </c>
      <c r="Q17" s="13">
        <f>COUNTIFS('SOURCE CDC wonder data'!$B:$B,$A17,'SOURCE CDC wonder data'!$D:$D,'FREQ rate of appearance'!Q$1)</f>
        <v>0</v>
      </c>
      <c r="R17" s="13">
        <f>COUNTIFS('SOURCE CDC wonder data'!$B:$B,$A17,'SOURCE CDC wonder data'!$D:$D,'FREQ rate of appearance'!R$1)</f>
        <v>0</v>
      </c>
      <c r="S17" s="13">
        <f>COUNTIFS('SOURCE CDC wonder data'!$B:$B,$A17,'SOURCE CDC wonder data'!$D:$D,'FREQ rate of appearance'!S$1)</f>
        <v>0</v>
      </c>
      <c r="T17" s="13">
        <f>COUNTIFS('SOURCE CDC wonder data'!$B:$B,$A17,'SOURCE CDC wonder data'!$D:$D,'FREQ rate of appearance'!T$1)</f>
        <v>0</v>
      </c>
      <c r="U17" s="13">
        <f>COUNTIFS('SOURCE CDC wonder data'!$B:$B,$A17,'SOURCE CDC wonder data'!$D:$D,'FREQ rate of appearance'!U$1)</f>
        <v>0</v>
      </c>
      <c r="V17" s="13">
        <f>COUNTIFS('SOURCE CDC wonder data'!$B:$B,$A17,'SOURCE CDC wonder data'!$H:$H,'FREQ rate of appearance'!V$1)</f>
        <v>0</v>
      </c>
      <c r="W17" s="4">
        <f t="shared" si="1"/>
        <v>0</v>
      </c>
      <c r="X17">
        <f>COUNTIFS('SOURCE CDC wonder data'!$B:$B,$A17,'SOURCE CDC wonder data'!$H:$H,'FREQ rate of appearance'!X$1)</f>
        <v>4</v>
      </c>
      <c r="Y17" s="4">
        <f t="shared" si="1"/>
        <v>1</v>
      </c>
      <c r="Z17">
        <f>COUNTIFS('SOURCE CDC wonder data'!$B:$B,$A17,'SOURCE CDC wonder data'!$H:$H,'FREQ rate of appearance'!Z$1)</f>
        <v>0</v>
      </c>
      <c r="AA17" s="4">
        <f t="shared" ref="AA17" si="16">IFERROR(Z17/(SUM($V17,$X17,$Z17)),)</f>
        <v>0</v>
      </c>
      <c r="AB17" s="2">
        <f>B17/('FDOH Population'!B17/1000)</f>
        <v>0</v>
      </c>
      <c r="AC17" s="2">
        <f>C17/('FDOH Population'!C17/1000)</f>
        <v>0</v>
      </c>
      <c r="AD17" s="2">
        <f>D17/('FDOH Population'!D17/1000)</f>
        <v>0</v>
      </c>
      <c r="AE17" s="2">
        <f>E17/('FDOH Population'!E17/1000)</f>
        <v>0</v>
      </c>
      <c r="AF17" s="2">
        <f>F17/('FDOH Population'!F17/1000)</f>
        <v>0</v>
      </c>
      <c r="AG17" s="2">
        <f>G17/('FDOH Population'!G17/1000)</f>
        <v>0</v>
      </c>
      <c r="AH17" s="2">
        <f>H17/('FDOH Population'!H17/1000)</f>
        <v>0</v>
      </c>
      <c r="AI17" s="2">
        <f>I17/('FDOH Population'!I17/1000)</f>
        <v>0</v>
      </c>
      <c r="AJ17" s="2">
        <f>J17/('FDOH Population'!J17/1000)</f>
        <v>0</v>
      </c>
      <c r="AK17" s="2">
        <f>K17/('FDOH Population'!K17/1000)</f>
        <v>0</v>
      </c>
      <c r="AL17" s="2">
        <f>L17/('FDOH Population'!L17/1000)</f>
        <v>0</v>
      </c>
      <c r="AM17" s="2">
        <f>M17/('FDOH Population'!M17/1000)</f>
        <v>3.3576201188597523E-3</v>
      </c>
      <c r="AN17" s="2">
        <f>N17/('FDOH Population'!N17/1000)</f>
        <v>6.6790897736456476E-3</v>
      </c>
      <c r="AO17" s="2">
        <f>O17/('FDOH Population'!O17/1000)</f>
        <v>3.3364696147712182E-3</v>
      </c>
      <c r="AP17" s="2">
        <f>P17/('FDOH Population'!P17/1000)</f>
        <v>0</v>
      </c>
      <c r="AQ17" s="2">
        <f>Q17/('FDOH Population'!Q17/1000)</f>
        <v>0</v>
      </c>
      <c r="AR17" s="2">
        <f>R17/('FDOH Population'!R17/1000)</f>
        <v>0</v>
      </c>
      <c r="AS17" s="2">
        <f>S17/('FDOH Population'!S17/1000)</f>
        <v>0</v>
      </c>
      <c r="AT17" s="2">
        <f>T17/('FDOH Population'!T17/1000)</f>
        <v>0</v>
      </c>
      <c r="AU17" s="2">
        <f>U17/('FDOH Population'!U17/1000)</f>
        <v>0</v>
      </c>
      <c r="AV17" s="2"/>
      <c r="AW17" s="2"/>
    </row>
    <row r="18" spans="1:49" x14ac:dyDescent="0.25">
      <c r="A18" t="s">
        <v>506</v>
      </c>
      <c r="B18" s="13">
        <f>COUNTIFS('SOURCE CDC wonder data'!$B:$B,$A18,'SOURCE CDC wonder data'!$D:$D,'FREQ rate of appearance'!B$1)</f>
        <v>0</v>
      </c>
      <c r="C18" s="13">
        <f>COUNTIFS('SOURCE CDC wonder data'!$B:$B,$A18,'SOURCE CDC wonder data'!$D:$D,'FREQ rate of appearance'!C$1)</f>
        <v>0</v>
      </c>
      <c r="D18" s="13">
        <f>COUNTIFS('SOURCE CDC wonder data'!$B:$B,$A18,'SOURCE CDC wonder data'!$D:$D,'FREQ rate of appearance'!D$1)</f>
        <v>0</v>
      </c>
      <c r="E18" s="13">
        <f>COUNTIFS('SOURCE CDC wonder data'!$B:$B,$A18,'SOURCE CDC wonder data'!$D:$D,'FREQ rate of appearance'!E$1)</f>
        <v>0</v>
      </c>
      <c r="F18" s="13">
        <f>COUNTIFS('SOURCE CDC wonder data'!$B:$B,$A18,'SOURCE CDC wonder data'!$D:$D,'FREQ rate of appearance'!F$1)</f>
        <v>0</v>
      </c>
      <c r="G18" s="13">
        <f>COUNTIFS('SOURCE CDC wonder data'!$B:$B,$A18,'SOURCE CDC wonder data'!$D:$D,'FREQ rate of appearance'!G$1)</f>
        <v>0</v>
      </c>
      <c r="H18" s="13">
        <f>COUNTIFS('SOURCE CDC wonder data'!$B:$B,$A18,'SOURCE CDC wonder data'!$D:$D,'FREQ rate of appearance'!H$1)</f>
        <v>0</v>
      </c>
      <c r="I18" s="13">
        <f>COUNTIFS('SOURCE CDC wonder data'!$B:$B,$A18,'SOURCE CDC wonder data'!$D:$D,'FREQ rate of appearance'!I$1)</f>
        <v>0</v>
      </c>
      <c r="J18" s="13">
        <f>COUNTIFS('SOURCE CDC wonder data'!$B:$B,$A18,'SOURCE CDC wonder data'!$D:$D,'FREQ rate of appearance'!J$1)</f>
        <v>0</v>
      </c>
      <c r="K18" s="13">
        <f>COUNTIFS('SOURCE CDC wonder data'!$B:$B,$A18,'SOURCE CDC wonder data'!$D:$D,'FREQ rate of appearance'!K$1)</f>
        <v>0</v>
      </c>
      <c r="L18" s="13">
        <f>COUNTIFS('SOURCE CDC wonder data'!$B:$B,$A18,'SOURCE CDC wonder data'!$D:$D,'FREQ rate of appearance'!L$1)</f>
        <v>0</v>
      </c>
      <c r="M18" s="13">
        <f>COUNTIFS('SOURCE CDC wonder data'!$B:$B,$A18,'SOURCE CDC wonder data'!$D:$D,'FREQ rate of appearance'!M$1)</f>
        <v>0</v>
      </c>
      <c r="N18" s="13">
        <f>COUNTIFS('SOURCE CDC wonder data'!$B:$B,$A18,'SOURCE CDC wonder data'!$D:$D,'FREQ rate of appearance'!N$1)</f>
        <v>0</v>
      </c>
      <c r="O18" s="13">
        <f>COUNTIFS('SOURCE CDC wonder data'!$B:$B,$A18,'SOURCE CDC wonder data'!$D:$D,'FREQ rate of appearance'!O$1)</f>
        <v>0</v>
      </c>
      <c r="P18" s="13">
        <f>COUNTIFS('SOURCE CDC wonder data'!$B:$B,$A18,'SOURCE CDC wonder data'!$D:$D,'FREQ rate of appearance'!P$1)</f>
        <v>0</v>
      </c>
      <c r="Q18" s="13">
        <f>COUNTIFS('SOURCE CDC wonder data'!$B:$B,$A18,'SOURCE CDC wonder data'!$D:$D,'FREQ rate of appearance'!Q$1)</f>
        <v>0</v>
      </c>
      <c r="R18" s="13">
        <f>COUNTIFS('SOURCE CDC wonder data'!$B:$B,$A18,'SOURCE CDC wonder data'!$D:$D,'FREQ rate of appearance'!R$1)</f>
        <v>0</v>
      </c>
      <c r="S18" s="13">
        <f>COUNTIFS('SOURCE CDC wonder data'!$B:$B,$A18,'SOURCE CDC wonder data'!$D:$D,'FREQ rate of appearance'!S$1)</f>
        <v>0</v>
      </c>
      <c r="T18" s="13">
        <f>COUNTIFS('SOURCE CDC wonder data'!$B:$B,$A18,'SOURCE CDC wonder data'!$D:$D,'FREQ rate of appearance'!T$1)</f>
        <v>0</v>
      </c>
      <c r="U18" s="13">
        <f>COUNTIFS('SOURCE CDC wonder data'!$B:$B,$A18,'SOURCE CDC wonder data'!$D:$D,'FREQ rate of appearance'!U$1)</f>
        <v>0</v>
      </c>
      <c r="V18" s="13">
        <f>COUNTIFS('SOURCE CDC wonder data'!$B:$B,$A18,'SOURCE CDC wonder data'!$H:$H,'FREQ rate of appearance'!V$1)</f>
        <v>0</v>
      </c>
      <c r="W18" s="4">
        <f t="shared" si="1"/>
        <v>0</v>
      </c>
      <c r="X18">
        <f>COUNTIFS('SOURCE CDC wonder data'!$B:$B,$A18,'SOURCE CDC wonder data'!$H:$H,'FREQ rate of appearance'!X$1)</f>
        <v>0</v>
      </c>
      <c r="Y18" s="4">
        <f t="shared" si="1"/>
        <v>0</v>
      </c>
      <c r="Z18">
        <f>COUNTIFS('SOURCE CDC wonder data'!$B:$B,$A18,'SOURCE CDC wonder data'!$H:$H,'FREQ rate of appearance'!Z$1)</f>
        <v>0</v>
      </c>
      <c r="AA18" s="4">
        <f t="shared" ref="AA18" si="17">IFERROR(Z18/(SUM($V18,$X18,$Z18)),)</f>
        <v>0</v>
      </c>
      <c r="AB18" s="2">
        <f>B18/('FDOH Population'!B18/1000)</f>
        <v>0</v>
      </c>
      <c r="AC18" s="2">
        <f>C18/('FDOH Population'!C18/1000)</f>
        <v>0</v>
      </c>
      <c r="AD18" s="2">
        <f>D18/('FDOH Population'!D18/1000)</f>
        <v>0</v>
      </c>
      <c r="AE18" s="2">
        <f>E18/('FDOH Population'!E18/1000)</f>
        <v>0</v>
      </c>
      <c r="AF18" s="2">
        <f>F18/('FDOH Population'!F18/1000)</f>
        <v>0</v>
      </c>
      <c r="AG18" s="2">
        <f>G18/('FDOH Population'!G18/1000)</f>
        <v>0</v>
      </c>
      <c r="AH18" s="2">
        <f>H18/('FDOH Population'!H18/1000)</f>
        <v>0</v>
      </c>
      <c r="AI18" s="2">
        <f>I18/('FDOH Population'!I18/1000)</f>
        <v>0</v>
      </c>
      <c r="AJ18" s="2">
        <f>J18/('FDOH Population'!J18/1000)</f>
        <v>0</v>
      </c>
      <c r="AK18" s="2">
        <f>K18/('FDOH Population'!K18/1000)</f>
        <v>0</v>
      </c>
      <c r="AL18" s="2">
        <f>L18/('FDOH Population'!L18/1000)</f>
        <v>0</v>
      </c>
      <c r="AM18" s="2">
        <f>M18/('FDOH Population'!M18/1000)</f>
        <v>0</v>
      </c>
      <c r="AN18" s="2">
        <f>N18/('FDOH Population'!N18/1000)</f>
        <v>0</v>
      </c>
      <c r="AO18" s="2">
        <f>O18/('FDOH Population'!O18/1000)</f>
        <v>0</v>
      </c>
      <c r="AP18" s="2">
        <f>P18/('FDOH Population'!P18/1000)</f>
        <v>0</v>
      </c>
      <c r="AQ18" s="2">
        <f>Q18/('FDOH Population'!Q18/1000)</f>
        <v>0</v>
      </c>
      <c r="AR18" s="2">
        <f>R18/('FDOH Population'!R18/1000)</f>
        <v>0</v>
      </c>
      <c r="AS18" s="2">
        <f>S18/('FDOH Population'!S18/1000)</f>
        <v>0</v>
      </c>
      <c r="AT18" s="2">
        <f>T18/('FDOH Population'!T18/1000)</f>
        <v>0</v>
      </c>
      <c r="AU18" s="2">
        <f>U18/('FDOH Population'!U18/1000)</f>
        <v>0</v>
      </c>
      <c r="AV18" s="2"/>
      <c r="AW18" s="2"/>
    </row>
    <row r="19" spans="1:49" x14ac:dyDescent="0.25">
      <c r="A19" t="s">
        <v>507</v>
      </c>
      <c r="B19" s="13">
        <f>COUNTIFS('SOURCE CDC wonder data'!$B:$B,$A19,'SOURCE CDC wonder data'!$D:$D,'FREQ rate of appearance'!B$1)</f>
        <v>0</v>
      </c>
      <c r="C19" s="13">
        <f>COUNTIFS('SOURCE CDC wonder data'!$B:$B,$A19,'SOURCE CDC wonder data'!$D:$D,'FREQ rate of appearance'!C$1)</f>
        <v>0</v>
      </c>
      <c r="D19" s="13">
        <f>COUNTIFS('SOURCE CDC wonder data'!$B:$B,$A19,'SOURCE CDC wonder data'!$D:$D,'FREQ rate of appearance'!D$1)</f>
        <v>0</v>
      </c>
      <c r="E19" s="13">
        <f>COUNTIFS('SOURCE CDC wonder data'!$B:$B,$A19,'SOURCE CDC wonder data'!$D:$D,'FREQ rate of appearance'!E$1)</f>
        <v>0</v>
      </c>
      <c r="F19" s="13">
        <f>COUNTIFS('SOURCE CDC wonder data'!$B:$B,$A19,'SOURCE CDC wonder data'!$D:$D,'FREQ rate of appearance'!F$1)</f>
        <v>0</v>
      </c>
      <c r="G19" s="13">
        <f>COUNTIFS('SOURCE CDC wonder data'!$B:$B,$A19,'SOURCE CDC wonder data'!$D:$D,'FREQ rate of appearance'!G$1)</f>
        <v>0</v>
      </c>
      <c r="H19" s="13">
        <f>COUNTIFS('SOURCE CDC wonder data'!$B:$B,$A19,'SOURCE CDC wonder data'!$D:$D,'FREQ rate of appearance'!H$1)</f>
        <v>0</v>
      </c>
      <c r="I19" s="13">
        <f>COUNTIFS('SOURCE CDC wonder data'!$B:$B,$A19,'SOURCE CDC wonder data'!$D:$D,'FREQ rate of appearance'!I$1)</f>
        <v>0</v>
      </c>
      <c r="J19" s="13">
        <f>COUNTIFS('SOURCE CDC wonder data'!$B:$B,$A19,'SOURCE CDC wonder data'!$D:$D,'FREQ rate of appearance'!J$1)</f>
        <v>0</v>
      </c>
      <c r="K19" s="13">
        <f>COUNTIFS('SOURCE CDC wonder data'!$B:$B,$A19,'SOURCE CDC wonder data'!$D:$D,'FREQ rate of appearance'!K$1)</f>
        <v>0</v>
      </c>
      <c r="L19" s="13">
        <f>COUNTIFS('SOURCE CDC wonder data'!$B:$B,$A19,'SOURCE CDC wonder data'!$D:$D,'FREQ rate of appearance'!L$1)</f>
        <v>0</v>
      </c>
      <c r="M19" s="13">
        <f>COUNTIFS('SOURCE CDC wonder data'!$B:$B,$A19,'SOURCE CDC wonder data'!$D:$D,'FREQ rate of appearance'!M$1)</f>
        <v>0</v>
      </c>
      <c r="N19" s="13">
        <f>COUNTIFS('SOURCE CDC wonder data'!$B:$B,$A19,'SOURCE CDC wonder data'!$D:$D,'FREQ rate of appearance'!N$1)</f>
        <v>0</v>
      </c>
      <c r="O19" s="13">
        <f>COUNTIFS('SOURCE CDC wonder data'!$B:$B,$A19,'SOURCE CDC wonder data'!$D:$D,'FREQ rate of appearance'!O$1)</f>
        <v>0</v>
      </c>
      <c r="P19" s="13">
        <f>COUNTIFS('SOURCE CDC wonder data'!$B:$B,$A19,'SOURCE CDC wonder data'!$D:$D,'FREQ rate of appearance'!P$1)</f>
        <v>0</v>
      </c>
      <c r="Q19" s="13">
        <f>COUNTIFS('SOURCE CDC wonder data'!$B:$B,$A19,'SOURCE CDC wonder data'!$D:$D,'FREQ rate of appearance'!Q$1)</f>
        <v>0</v>
      </c>
      <c r="R19" s="13">
        <f>COUNTIFS('SOURCE CDC wonder data'!$B:$B,$A19,'SOURCE CDC wonder data'!$D:$D,'FREQ rate of appearance'!R$1)</f>
        <v>0</v>
      </c>
      <c r="S19" s="13">
        <f>COUNTIFS('SOURCE CDC wonder data'!$B:$B,$A19,'SOURCE CDC wonder data'!$D:$D,'FREQ rate of appearance'!S$1)</f>
        <v>0</v>
      </c>
      <c r="T19" s="13">
        <f>COUNTIFS('SOURCE CDC wonder data'!$B:$B,$A19,'SOURCE CDC wonder data'!$D:$D,'FREQ rate of appearance'!T$1)</f>
        <v>0</v>
      </c>
      <c r="U19" s="13">
        <f>COUNTIFS('SOURCE CDC wonder data'!$B:$B,$A19,'SOURCE CDC wonder data'!$D:$D,'FREQ rate of appearance'!U$1)</f>
        <v>0</v>
      </c>
      <c r="V19" s="13">
        <f>COUNTIFS('SOURCE CDC wonder data'!$B:$B,$A19,'SOURCE CDC wonder data'!$H:$H,'FREQ rate of appearance'!V$1)</f>
        <v>0</v>
      </c>
      <c r="W19" s="4">
        <f t="shared" si="1"/>
        <v>0</v>
      </c>
      <c r="X19">
        <f>COUNTIFS('SOURCE CDC wonder data'!$B:$B,$A19,'SOURCE CDC wonder data'!$H:$H,'FREQ rate of appearance'!X$1)</f>
        <v>0</v>
      </c>
      <c r="Y19" s="4">
        <f t="shared" si="1"/>
        <v>0</v>
      </c>
      <c r="Z19">
        <f>COUNTIFS('SOURCE CDC wonder data'!$B:$B,$A19,'SOURCE CDC wonder data'!$H:$H,'FREQ rate of appearance'!Z$1)</f>
        <v>0</v>
      </c>
      <c r="AA19" s="4">
        <f t="shared" ref="AA19" si="18">IFERROR(Z19/(SUM($V19,$X19,$Z19)),)</f>
        <v>0</v>
      </c>
      <c r="AB19" s="2">
        <f>B19/('FDOH Population'!B19/1000)</f>
        <v>0</v>
      </c>
      <c r="AC19" s="2">
        <f>C19/('FDOH Population'!C19/1000)</f>
        <v>0</v>
      </c>
      <c r="AD19" s="2">
        <f>D19/('FDOH Population'!D19/1000)</f>
        <v>0</v>
      </c>
      <c r="AE19" s="2">
        <f>E19/('FDOH Population'!E19/1000)</f>
        <v>0</v>
      </c>
      <c r="AF19" s="2">
        <f>F19/('FDOH Population'!F19/1000)</f>
        <v>0</v>
      </c>
      <c r="AG19" s="2">
        <f>G19/('FDOH Population'!G19/1000)</f>
        <v>0</v>
      </c>
      <c r="AH19" s="2">
        <f>H19/('FDOH Population'!H19/1000)</f>
        <v>0</v>
      </c>
      <c r="AI19" s="2">
        <f>I19/('FDOH Population'!I19/1000)</f>
        <v>0</v>
      </c>
      <c r="AJ19" s="2">
        <f>J19/('FDOH Population'!J19/1000)</f>
        <v>0</v>
      </c>
      <c r="AK19" s="2">
        <f>K19/('FDOH Population'!K19/1000)</f>
        <v>0</v>
      </c>
      <c r="AL19" s="2">
        <f>L19/('FDOH Population'!L19/1000)</f>
        <v>0</v>
      </c>
      <c r="AM19" s="2">
        <f>M19/('FDOH Population'!M19/1000)</f>
        <v>0</v>
      </c>
      <c r="AN19" s="2">
        <f>N19/('FDOH Population'!N19/1000)</f>
        <v>0</v>
      </c>
      <c r="AO19" s="2">
        <f>O19/('FDOH Population'!O19/1000)</f>
        <v>0</v>
      </c>
      <c r="AP19" s="2">
        <f>P19/('FDOH Population'!P19/1000)</f>
        <v>0</v>
      </c>
      <c r="AQ19" s="2">
        <f>Q19/('FDOH Population'!Q19/1000)</f>
        <v>0</v>
      </c>
      <c r="AR19" s="2">
        <f>R19/('FDOH Population'!R19/1000)</f>
        <v>0</v>
      </c>
      <c r="AS19" s="2">
        <f>S19/('FDOH Population'!S19/1000)</f>
        <v>0</v>
      </c>
      <c r="AT19" s="2">
        <f>T19/('FDOH Population'!T19/1000)</f>
        <v>0</v>
      </c>
      <c r="AU19" s="2">
        <f>U19/('FDOH Population'!U19/1000)</f>
        <v>0</v>
      </c>
      <c r="AV19" s="2"/>
      <c r="AW19" s="2"/>
    </row>
    <row r="20" spans="1:49" x14ac:dyDescent="0.25">
      <c r="A20" t="s">
        <v>508</v>
      </c>
      <c r="B20" s="13">
        <f>COUNTIFS('SOURCE CDC wonder data'!$B:$B,$A20,'SOURCE CDC wonder data'!$D:$D,'FREQ rate of appearance'!B$1)</f>
        <v>0</v>
      </c>
      <c r="C20" s="13">
        <f>COUNTIFS('SOURCE CDC wonder data'!$B:$B,$A20,'SOURCE CDC wonder data'!$D:$D,'FREQ rate of appearance'!C$1)</f>
        <v>0</v>
      </c>
      <c r="D20" s="13">
        <f>COUNTIFS('SOURCE CDC wonder data'!$B:$B,$A20,'SOURCE CDC wonder data'!$D:$D,'FREQ rate of appearance'!D$1)</f>
        <v>0</v>
      </c>
      <c r="E20" s="13">
        <f>COUNTIFS('SOURCE CDC wonder data'!$B:$B,$A20,'SOURCE CDC wonder data'!$D:$D,'FREQ rate of appearance'!E$1)</f>
        <v>0</v>
      </c>
      <c r="F20" s="13">
        <f>COUNTIFS('SOURCE CDC wonder data'!$B:$B,$A20,'SOURCE CDC wonder data'!$D:$D,'FREQ rate of appearance'!F$1)</f>
        <v>0</v>
      </c>
      <c r="G20" s="13">
        <f>COUNTIFS('SOURCE CDC wonder data'!$B:$B,$A20,'SOURCE CDC wonder data'!$D:$D,'FREQ rate of appearance'!G$1)</f>
        <v>0</v>
      </c>
      <c r="H20" s="13">
        <f>COUNTIFS('SOURCE CDC wonder data'!$B:$B,$A20,'SOURCE CDC wonder data'!$D:$D,'FREQ rate of appearance'!H$1)</f>
        <v>0</v>
      </c>
      <c r="I20" s="13">
        <f>COUNTIFS('SOURCE CDC wonder data'!$B:$B,$A20,'SOURCE CDC wonder data'!$D:$D,'FREQ rate of appearance'!I$1)</f>
        <v>0</v>
      </c>
      <c r="J20" s="13">
        <f>COUNTIFS('SOURCE CDC wonder data'!$B:$B,$A20,'SOURCE CDC wonder data'!$D:$D,'FREQ rate of appearance'!J$1)</f>
        <v>0</v>
      </c>
      <c r="K20" s="13">
        <f>COUNTIFS('SOURCE CDC wonder data'!$B:$B,$A20,'SOURCE CDC wonder data'!$D:$D,'FREQ rate of appearance'!K$1)</f>
        <v>0</v>
      </c>
      <c r="L20" s="13">
        <f>COUNTIFS('SOURCE CDC wonder data'!$B:$B,$A20,'SOURCE CDC wonder data'!$D:$D,'FREQ rate of appearance'!L$1)</f>
        <v>0</v>
      </c>
      <c r="M20" s="13">
        <f>COUNTIFS('SOURCE CDC wonder data'!$B:$B,$A20,'SOURCE CDC wonder data'!$D:$D,'FREQ rate of appearance'!M$1)</f>
        <v>0</v>
      </c>
      <c r="N20" s="13">
        <f>COUNTIFS('SOURCE CDC wonder data'!$B:$B,$A20,'SOURCE CDC wonder data'!$D:$D,'FREQ rate of appearance'!N$1)</f>
        <v>0</v>
      </c>
      <c r="O20" s="13">
        <f>COUNTIFS('SOURCE CDC wonder data'!$B:$B,$A20,'SOURCE CDC wonder data'!$D:$D,'FREQ rate of appearance'!O$1)</f>
        <v>0</v>
      </c>
      <c r="P20" s="13">
        <f>COUNTIFS('SOURCE CDC wonder data'!$B:$B,$A20,'SOURCE CDC wonder data'!$D:$D,'FREQ rate of appearance'!P$1)</f>
        <v>0</v>
      </c>
      <c r="Q20" s="13">
        <f>COUNTIFS('SOURCE CDC wonder data'!$B:$B,$A20,'SOURCE CDC wonder data'!$D:$D,'FREQ rate of appearance'!Q$1)</f>
        <v>0</v>
      </c>
      <c r="R20" s="13">
        <f>COUNTIFS('SOURCE CDC wonder data'!$B:$B,$A20,'SOURCE CDC wonder data'!$D:$D,'FREQ rate of appearance'!R$1)</f>
        <v>0</v>
      </c>
      <c r="S20" s="13">
        <f>COUNTIFS('SOURCE CDC wonder data'!$B:$B,$A20,'SOURCE CDC wonder data'!$D:$D,'FREQ rate of appearance'!S$1)</f>
        <v>0</v>
      </c>
      <c r="T20" s="13">
        <f>COUNTIFS('SOURCE CDC wonder data'!$B:$B,$A20,'SOURCE CDC wonder data'!$D:$D,'FREQ rate of appearance'!T$1)</f>
        <v>0</v>
      </c>
      <c r="U20" s="13">
        <f>COUNTIFS('SOURCE CDC wonder data'!$B:$B,$A20,'SOURCE CDC wonder data'!$D:$D,'FREQ rate of appearance'!U$1)</f>
        <v>0</v>
      </c>
      <c r="V20" s="13">
        <f>COUNTIFS('SOURCE CDC wonder data'!$B:$B,$A20,'SOURCE CDC wonder data'!$H:$H,'FREQ rate of appearance'!V$1)</f>
        <v>0</v>
      </c>
      <c r="W20" s="4">
        <f t="shared" si="1"/>
        <v>0</v>
      </c>
      <c r="X20">
        <f>COUNTIFS('SOURCE CDC wonder data'!$B:$B,$A20,'SOURCE CDC wonder data'!$H:$H,'FREQ rate of appearance'!X$1)</f>
        <v>0</v>
      </c>
      <c r="Y20" s="4">
        <f t="shared" si="1"/>
        <v>0</v>
      </c>
      <c r="Z20">
        <f>COUNTIFS('SOURCE CDC wonder data'!$B:$B,$A20,'SOURCE CDC wonder data'!$H:$H,'FREQ rate of appearance'!Z$1)</f>
        <v>0</v>
      </c>
      <c r="AA20" s="4">
        <f t="shared" ref="AA20" si="19">IFERROR(Z20/(SUM($V20,$X20,$Z20)),)</f>
        <v>0</v>
      </c>
      <c r="AB20" s="2">
        <f>B20/('FDOH Population'!B20/1000)</f>
        <v>0</v>
      </c>
      <c r="AC20" s="2">
        <f>C20/('FDOH Population'!C20/1000)</f>
        <v>0</v>
      </c>
      <c r="AD20" s="2">
        <f>D20/('FDOH Population'!D20/1000)</f>
        <v>0</v>
      </c>
      <c r="AE20" s="2">
        <f>E20/('FDOH Population'!E20/1000)</f>
        <v>0</v>
      </c>
      <c r="AF20" s="2">
        <f>F20/('FDOH Population'!F20/1000)</f>
        <v>0</v>
      </c>
      <c r="AG20" s="2">
        <f>G20/('FDOH Population'!G20/1000)</f>
        <v>0</v>
      </c>
      <c r="AH20" s="2">
        <f>H20/('FDOH Population'!H20/1000)</f>
        <v>0</v>
      </c>
      <c r="AI20" s="2">
        <f>I20/('FDOH Population'!I20/1000)</f>
        <v>0</v>
      </c>
      <c r="AJ20" s="2">
        <f>J20/('FDOH Population'!J20/1000)</f>
        <v>0</v>
      </c>
      <c r="AK20" s="2">
        <f>K20/('FDOH Population'!K20/1000)</f>
        <v>0</v>
      </c>
      <c r="AL20" s="2">
        <f>L20/('FDOH Population'!L20/1000)</f>
        <v>0</v>
      </c>
      <c r="AM20" s="2">
        <f>M20/('FDOH Population'!M20/1000)</f>
        <v>0</v>
      </c>
      <c r="AN20" s="2">
        <f>N20/('FDOH Population'!N20/1000)</f>
        <v>0</v>
      </c>
      <c r="AO20" s="2">
        <f>O20/('FDOH Population'!O20/1000)</f>
        <v>0</v>
      </c>
      <c r="AP20" s="2">
        <f>P20/('FDOH Population'!P20/1000)</f>
        <v>0</v>
      </c>
      <c r="AQ20" s="2">
        <f>Q20/('FDOH Population'!Q20/1000)</f>
        <v>0</v>
      </c>
      <c r="AR20" s="2">
        <f>R20/('FDOH Population'!R20/1000)</f>
        <v>0</v>
      </c>
      <c r="AS20" s="2">
        <f>S20/('FDOH Population'!S20/1000)</f>
        <v>0</v>
      </c>
      <c r="AT20" s="2">
        <f>T20/('FDOH Population'!T20/1000)</f>
        <v>0</v>
      </c>
      <c r="AU20" s="2">
        <f>U20/('FDOH Population'!U20/1000)</f>
        <v>0</v>
      </c>
      <c r="AV20" s="2"/>
      <c r="AW20" s="2"/>
    </row>
    <row r="21" spans="1:49" x14ac:dyDescent="0.25">
      <c r="A21" t="s">
        <v>509</v>
      </c>
      <c r="B21" s="13">
        <f>COUNTIFS('SOURCE CDC wonder data'!$B:$B,$A21,'SOURCE CDC wonder data'!$D:$D,'FREQ rate of appearance'!B$1)</f>
        <v>0</v>
      </c>
      <c r="C21" s="13">
        <f>COUNTIFS('SOURCE CDC wonder data'!$B:$B,$A21,'SOURCE CDC wonder data'!$D:$D,'FREQ rate of appearance'!C$1)</f>
        <v>0</v>
      </c>
      <c r="D21" s="13">
        <f>COUNTIFS('SOURCE CDC wonder data'!$B:$B,$A21,'SOURCE CDC wonder data'!$D:$D,'FREQ rate of appearance'!D$1)</f>
        <v>0</v>
      </c>
      <c r="E21" s="13">
        <f>COUNTIFS('SOURCE CDC wonder data'!$B:$B,$A21,'SOURCE CDC wonder data'!$D:$D,'FREQ rate of appearance'!E$1)</f>
        <v>0</v>
      </c>
      <c r="F21" s="13">
        <f>COUNTIFS('SOURCE CDC wonder data'!$B:$B,$A21,'SOURCE CDC wonder data'!$D:$D,'FREQ rate of appearance'!F$1)</f>
        <v>0</v>
      </c>
      <c r="G21" s="13">
        <f>COUNTIFS('SOURCE CDC wonder data'!$B:$B,$A21,'SOURCE CDC wonder data'!$D:$D,'FREQ rate of appearance'!G$1)</f>
        <v>0</v>
      </c>
      <c r="H21" s="13">
        <f>COUNTIFS('SOURCE CDC wonder data'!$B:$B,$A21,'SOURCE CDC wonder data'!$D:$D,'FREQ rate of appearance'!H$1)</f>
        <v>0</v>
      </c>
      <c r="I21" s="13">
        <f>COUNTIFS('SOURCE CDC wonder data'!$B:$B,$A21,'SOURCE CDC wonder data'!$D:$D,'FREQ rate of appearance'!I$1)</f>
        <v>0</v>
      </c>
      <c r="J21" s="13">
        <f>COUNTIFS('SOURCE CDC wonder data'!$B:$B,$A21,'SOURCE CDC wonder data'!$D:$D,'FREQ rate of appearance'!J$1)</f>
        <v>0</v>
      </c>
      <c r="K21" s="13">
        <f>COUNTIFS('SOURCE CDC wonder data'!$B:$B,$A21,'SOURCE CDC wonder data'!$D:$D,'FREQ rate of appearance'!K$1)</f>
        <v>0</v>
      </c>
      <c r="L21" s="13">
        <f>COUNTIFS('SOURCE CDC wonder data'!$B:$B,$A21,'SOURCE CDC wonder data'!$D:$D,'FREQ rate of appearance'!L$1)</f>
        <v>0</v>
      </c>
      <c r="M21" s="13">
        <f>COUNTIFS('SOURCE CDC wonder data'!$B:$B,$A21,'SOURCE CDC wonder data'!$D:$D,'FREQ rate of appearance'!M$1)</f>
        <v>0</v>
      </c>
      <c r="N21" s="13">
        <f>COUNTIFS('SOURCE CDC wonder data'!$B:$B,$A21,'SOURCE CDC wonder data'!$D:$D,'FREQ rate of appearance'!N$1)</f>
        <v>0</v>
      </c>
      <c r="O21" s="13">
        <f>COUNTIFS('SOURCE CDC wonder data'!$B:$B,$A21,'SOURCE CDC wonder data'!$D:$D,'FREQ rate of appearance'!O$1)</f>
        <v>0</v>
      </c>
      <c r="P21" s="13">
        <f>COUNTIFS('SOURCE CDC wonder data'!$B:$B,$A21,'SOURCE CDC wonder data'!$D:$D,'FREQ rate of appearance'!P$1)</f>
        <v>0</v>
      </c>
      <c r="Q21" s="13">
        <f>COUNTIFS('SOURCE CDC wonder data'!$B:$B,$A21,'SOURCE CDC wonder data'!$D:$D,'FREQ rate of appearance'!Q$1)</f>
        <v>0</v>
      </c>
      <c r="R21" s="13">
        <f>COUNTIFS('SOURCE CDC wonder data'!$B:$B,$A21,'SOURCE CDC wonder data'!$D:$D,'FREQ rate of appearance'!R$1)</f>
        <v>0</v>
      </c>
      <c r="S21" s="13">
        <f>COUNTIFS('SOURCE CDC wonder data'!$B:$B,$A21,'SOURCE CDC wonder data'!$D:$D,'FREQ rate of appearance'!S$1)</f>
        <v>0</v>
      </c>
      <c r="T21" s="13">
        <f>COUNTIFS('SOURCE CDC wonder data'!$B:$B,$A21,'SOURCE CDC wonder data'!$D:$D,'FREQ rate of appearance'!T$1)</f>
        <v>0</v>
      </c>
      <c r="U21" s="13">
        <f>COUNTIFS('SOURCE CDC wonder data'!$B:$B,$A21,'SOURCE CDC wonder data'!$D:$D,'FREQ rate of appearance'!U$1)</f>
        <v>0</v>
      </c>
      <c r="V21" s="13">
        <f>COUNTIFS('SOURCE CDC wonder data'!$B:$B,$A21,'SOURCE CDC wonder data'!$H:$H,'FREQ rate of appearance'!V$1)</f>
        <v>0</v>
      </c>
      <c r="W21" s="4">
        <f t="shared" si="1"/>
        <v>0</v>
      </c>
      <c r="X21">
        <f>COUNTIFS('SOURCE CDC wonder data'!$B:$B,$A21,'SOURCE CDC wonder data'!$H:$H,'FREQ rate of appearance'!X$1)</f>
        <v>0</v>
      </c>
      <c r="Y21" s="4">
        <f t="shared" si="1"/>
        <v>0</v>
      </c>
      <c r="Z21">
        <f>COUNTIFS('SOURCE CDC wonder data'!$B:$B,$A21,'SOURCE CDC wonder data'!$H:$H,'FREQ rate of appearance'!Z$1)</f>
        <v>0</v>
      </c>
      <c r="AA21" s="4">
        <f t="shared" ref="AA21" si="20">IFERROR(Z21/(SUM($V21,$X21,$Z21)),)</f>
        <v>0</v>
      </c>
      <c r="AB21" s="2">
        <f>B21/('FDOH Population'!B21/1000)</f>
        <v>0</v>
      </c>
      <c r="AC21" s="2">
        <f>C21/('FDOH Population'!C21/1000)</f>
        <v>0</v>
      </c>
      <c r="AD21" s="2">
        <f>D21/('FDOH Population'!D21/1000)</f>
        <v>0</v>
      </c>
      <c r="AE21" s="2">
        <f>E21/('FDOH Population'!E21/1000)</f>
        <v>0</v>
      </c>
      <c r="AF21" s="2">
        <f>F21/('FDOH Population'!F21/1000)</f>
        <v>0</v>
      </c>
      <c r="AG21" s="2">
        <f>G21/('FDOH Population'!G21/1000)</f>
        <v>0</v>
      </c>
      <c r="AH21" s="2">
        <f>H21/('FDOH Population'!H21/1000)</f>
        <v>0</v>
      </c>
      <c r="AI21" s="2">
        <f>I21/('FDOH Population'!I21/1000)</f>
        <v>0</v>
      </c>
      <c r="AJ21" s="2">
        <f>J21/('FDOH Population'!J21/1000)</f>
        <v>0</v>
      </c>
      <c r="AK21" s="2">
        <f>K21/('FDOH Population'!K21/1000)</f>
        <v>0</v>
      </c>
      <c r="AL21" s="2">
        <f>L21/('FDOH Population'!L21/1000)</f>
        <v>0</v>
      </c>
      <c r="AM21" s="2">
        <f>M21/('FDOH Population'!M21/1000)</f>
        <v>0</v>
      </c>
      <c r="AN21" s="2">
        <f>N21/('FDOH Population'!N21/1000)</f>
        <v>0</v>
      </c>
      <c r="AO21" s="2">
        <f>O21/('FDOH Population'!O21/1000)</f>
        <v>0</v>
      </c>
      <c r="AP21" s="2">
        <f>P21/('FDOH Population'!P21/1000)</f>
        <v>0</v>
      </c>
      <c r="AQ21" s="2">
        <f>Q21/('FDOH Population'!Q21/1000)</f>
        <v>0</v>
      </c>
      <c r="AR21" s="2">
        <f>R21/('FDOH Population'!R21/1000)</f>
        <v>0</v>
      </c>
      <c r="AS21" s="2">
        <f>S21/('FDOH Population'!S21/1000)</f>
        <v>0</v>
      </c>
      <c r="AT21" s="2">
        <f>T21/('FDOH Population'!T21/1000)</f>
        <v>0</v>
      </c>
      <c r="AU21" s="2">
        <f>U21/('FDOH Population'!U21/1000)</f>
        <v>0</v>
      </c>
      <c r="AV21" s="2"/>
      <c r="AW21" s="2"/>
    </row>
    <row r="22" spans="1:49" x14ac:dyDescent="0.25">
      <c r="A22" t="s">
        <v>510</v>
      </c>
      <c r="B22" s="13">
        <f>COUNTIFS('SOURCE CDC wonder data'!$B:$B,$A22,'SOURCE CDC wonder data'!$D:$D,'FREQ rate of appearance'!B$1)</f>
        <v>0</v>
      </c>
      <c r="C22" s="13">
        <f>COUNTIFS('SOURCE CDC wonder data'!$B:$B,$A22,'SOURCE CDC wonder data'!$D:$D,'FREQ rate of appearance'!C$1)</f>
        <v>0</v>
      </c>
      <c r="D22" s="13">
        <f>COUNTIFS('SOURCE CDC wonder data'!$B:$B,$A22,'SOURCE CDC wonder data'!$D:$D,'FREQ rate of appearance'!D$1)</f>
        <v>0</v>
      </c>
      <c r="E22" s="13">
        <f>COUNTIFS('SOURCE CDC wonder data'!$B:$B,$A22,'SOURCE CDC wonder data'!$D:$D,'FREQ rate of appearance'!E$1)</f>
        <v>0</v>
      </c>
      <c r="F22" s="13">
        <f>COUNTIFS('SOURCE CDC wonder data'!$B:$B,$A22,'SOURCE CDC wonder data'!$D:$D,'FREQ rate of appearance'!F$1)</f>
        <v>0</v>
      </c>
      <c r="G22" s="13">
        <f>COUNTIFS('SOURCE CDC wonder data'!$B:$B,$A22,'SOURCE CDC wonder data'!$D:$D,'FREQ rate of appearance'!G$1)</f>
        <v>0</v>
      </c>
      <c r="H22" s="13">
        <f>COUNTIFS('SOURCE CDC wonder data'!$B:$B,$A22,'SOURCE CDC wonder data'!$D:$D,'FREQ rate of appearance'!H$1)</f>
        <v>0</v>
      </c>
      <c r="I22" s="13">
        <f>COUNTIFS('SOURCE CDC wonder data'!$B:$B,$A22,'SOURCE CDC wonder data'!$D:$D,'FREQ rate of appearance'!I$1)</f>
        <v>0</v>
      </c>
      <c r="J22" s="13">
        <f>COUNTIFS('SOURCE CDC wonder data'!$B:$B,$A22,'SOURCE CDC wonder data'!$D:$D,'FREQ rate of appearance'!J$1)</f>
        <v>0</v>
      </c>
      <c r="K22" s="13">
        <f>COUNTIFS('SOURCE CDC wonder data'!$B:$B,$A22,'SOURCE CDC wonder data'!$D:$D,'FREQ rate of appearance'!K$1)</f>
        <v>0</v>
      </c>
      <c r="L22" s="13">
        <f>COUNTIFS('SOURCE CDC wonder data'!$B:$B,$A22,'SOURCE CDC wonder data'!$D:$D,'FREQ rate of appearance'!L$1)</f>
        <v>0</v>
      </c>
      <c r="M22" s="13">
        <f>COUNTIFS('SOURCE CDC wonder data'!$B:$B,$A22,'SOURCE CDC wonder data'!$D:$D,'FREQ rate of appearance'!M$1)</f>
        <v>0</v>
      </c>
      <c r="N22" s="13">
        <f>COUNTIFS('SOURCE CDC wonder data'!$B:$B,$A22,'SOURCE CDC wonder data'!$D:$D,'FREQ rate of appearance'!N$1)</f>
        <v>0</v>
      </c>
      <c r="O22" s="13">
        <f>COUNTIFS('SOURCE CDC wonder data'!$B:$B,$A22,'SOURCE CDC wonder data'!$D:$D,'FREQ rate of appearance'!O$1)</f>
        <v>0</v>
      </c>
      <c r="P22" s="13">
        <f>COUNTIFS('SOURCE CDC wonder data'!$B:$B,$A22,'SOURCE CDC wonder data'!$D:$D,'FREQ rate of appearance'!P$1)</f>
        <v>0</v>
      </c>
      <c r="Q22" s="13">
        <f>COUNTIFS('SOURCE CDC wonder data'!$B:$B,$A22,'SOURCE CDC wonder data'!$D:$D,'FREQ rate of appearance'!Q$1)</f>
        <v>0</v>
      </c>
      <c r="R22" s="13">
        <f>COUNTIFS('SOURCE CDC wonder data'!$B:$B,$A22,'SOURCE CDC wonder data'!$D:$D,'FREQ rate of appearance'!R$1)</f>
        <v>0</v>
      </c>
      <c r="S22" s="13">
        <f>COUNTIFS('SOURCE CDC wonder data'!$B:$B,$A22,'SOURCE CDC wonder data'!$D:$D,'FREQ rate of appearance'!S$1)</f>
        <v>0</v>
      </c>
      <c r="T22" s="13">
        <f>COUNTIFS('SOURCE CDC wonder data'!$B:$B,$A22,'SOURCE CDC wonder data'!$D:$D,'FREQ rate of appearance'!T$1)</f>
        <v>0</v>
      </c>
      <c r="U22" s="13">
        <f>COUNTIFS('SOURCE CDC wonder data'!$B:$B,$A22,'SOURCE CDC wonder data'!$D:$D,'FREQ rate of appearance'!U$1)</f>
        <v>0</v>
      </c>
      <c r="V22" s="13">
        <f>COUNTIFS('SOURCE CDC wonder data'!$B:$B,$A22,'SOURCE CDC wonder data'!$H:$H,'FREQ rate of appearance'!V$1)</f>
        <v>0</v>
      </c>
      <c r="W22" s="4">
        <f t="shared" si="1"/>
        <v>0</v>
      </c>
      <c r="X22">
        <f>COUNTIFS('SOURCE CDC wonder data'!$B:$B,$A22,'SOURCE CDC wonder data'!$H:$H,'FREQ rate of appearance'!X$1)</f>
        <v>0</v>
      </c>
      <c r="Y22" s="4">
        <f t="shared" si="1"/>
        <v>0</v>
      </c>
      <c r="Z22">
        <f>COUNTIFS('SOURCE CDC wonder data'!$B:$B,$A22,'SOURCE CDC wonder data'!$H:$H,'FREQ rate of appearance'!Z$1)</f>
        <v>0</v>
      </c>
      <c r="AA22" s="4">
        <f t="shared" ref="AA22" si="21">IFERROR(Z22/(SUM($V22,$X22,$Z22)),)</f>
        <v>0</v>
      </c>
      <c r="AB22" s="2">
        <f>B22/('FDOH Population'!B22/1000)</f>
        <v>0</v>
      </c>
      <c r="AC22" s="2">
        <f>C22/('FDOH Population'!C22/1000)</f>
        <v>0</v>
      </c>
      <c r="AD22" s="2">
        <f>D22/('FDOH Population'!D22/1000)</f>
        <v>0</v>
      </c>
      <c r="AE22" s="2">
        <f>E22/('FDOH Population'!E22/1000)</f>
        <v>0</v>
      </c>
      <c r="AF22" s="2">
        <f>F22/('FDOH Population'!F22/1000)</f>
        <v>0</v>
      </c>
      <c r="AG22" s="2">
        <f>G22/('FDOH Population'!G22/1000)</f>
        <v>0</v>
      </c>
      <c r="AH22" s="2">
        <f>H22/('FDOH Population'!H22/1000)</f>
        <v>0</v>
      </c>
      <c r="AI22" s="2">
        <f>I22/('FDOH Population'!I22/1000)</f>
        <v>0</v>
      </c>
      <c r="AJ22" s="2">
        <f>J22/('FDOH Population'!J22/1000)</f>
        <v>0</v>
      </c>
      <c r="AK22" s="2">
        <f>K22/('FDOH Population'!K22/1000)</f>
        <v>0</v>
      </c>
      <c r="AL22" s="2">
        <f>L22/('FDOH Population'!L22/1000)</f>
        <v>0</v>
      </c>
      <c r="AM22" s="2">
        <f>M22/('FDOH Population'!M22/1000)</f>
        <v>0</v>
      </c>
      <c r="AN22" s="2">
        <f>N22/('FDOH Population'!N22/1000)</f>
        <v>0</v>
      </c>
      <c r="AO22" s="2">
        <f>O22/('FDOH Population'!O22/1000)</f>
        <v>0</v>
      </c>
      <c r="AP22" s="2">
        <f>P22/('FDOH Population'!P22/1000)</f>
        <v>0</v>
      </c>
      <c r="AQ22" s="2">
        <f>Q22/('FDOH Population'!Q22/1000)</f>
        <v>0</v>
      </c>
      <c r="AR22" s="2">
        <f>R22/('FDOH Population'!R22/1000)</f>
        <v>0</v>
      </c>
      <c r="AS22" s="2">
        <f>S22/('FDOH Population'!S22/1000)</f>
        <v>0</v>
      </c>
      <c r="AT22" s="2">
        <f>T22/('FDOH Population'!T22/1000)</f>
        <v>0</v>
      </c>
      <c r="AU22" s="2">
        <f>U22/('FDOH Population'!U22/1000)</f>
        <v>0</v>
      </c>
      <c r="AV22" s="2"/>
      <c r="AW22" s="2"/>
    </row>
    <row r="23" spans="1:49" x14ac:dyDescent="0.25">
      <c r="A23" t="s">
        <v>511</v>
      </c>
      <c r="B23" s="13">
        <f>COUNTIFS('SOURCE CDC wonder data'!$B:$B,$A23,'SOURCE CDC wonder data'!$D:$D,'FREQ rate of appearance'!B$1)</f>
        <v>0</v>
      </c>
      <c r="C23" s="13">
        <f>COUNTIFS('SOURCE CDC wonder data'!$B:$B,$A23,'SOURCE CDC wonder data'!$D:$D,'FREQ rate of appearance'!C$1)</f>
        <v>0</v>
      </c>
      <c r="D23" s="13">
        <f>COUNTIFS('SOURCE CDC wonder data'!$B:$B,$A23,'SOURCE CDC wonder data'!$D:$D,'FREQ rate of appearance'!D$1)</f>
        <v>0</v>
      </c>
      <c r="E23" s="13">
        <f>COUNTIFS('SOURCE CDC wonder data'!$B:$B,$A23,'SOURCE CDC wonder data'!$D:$D,'FREQ rate of appearance'!E$1)</f>
        <v>0</v>
      </c>
      <c r="F23" s="13">
        <f>COUNTIFS('SOURCE CDC wonder data'!$B:$B,$A23,'SOURCE CDC wonder data'!$D:$D,'FREQ rate of appearance'!F$1)</f>
        <v>0</v>
      </c>
      <c r="G23" s="13">
        <f>COUNTIFS('SOURCE CDC wonder data'!$B:$B,$A23,'SOURCE CDC wonder data'!$D:$D,'FREQ rate of appearance'!G$1)</f>
        <v>0</v>
      </c>
      <c r="H23" s="13">
        <f>COUNTIFS('SOURCE CDC wonder data'!$B:$B,$A23,'SOURCE CDC wonder data'!$D:$D,'FREQ rate of appearance'!H$1)</f>
        <v>0</v>
      </c>
      <c r="I23" s="13">
        <f>COUNTIFS('SOURCE CDC wonder data'!$B:$B,$A23,'SOURCE CDC wonder data'!$D:$D,'FREQ rate of appearance'!I$1)</f>
        <v>0</v>
      </c>
      <c r="J23" s="13">
        <f>COUNTIFS('SOURCE CDC wonder data'!$B:$B,$A23,'SOURCE CDC wonder data'!$D:$D,'FREQ rate of appearance'!J$1)</f>
        <v>0</v>
      </c>
      <c r="K23" s="13">
        <f>COUNTIFS('SOURCE CDC wonder data'!$B:$B,$A23,'SOURCE CDC wonder data'!$D:$D,'FREQ rate of appearance'!K$1)</f>
        <v>0</v>
      </c>
      <c r="L23" s="13">
        <f>COUNTIFS('SOURCE CDC wonder data'!$B:$B,$A23,'SOURCE CDC wonder data'!$D:$D,'FREQ rate of appearance'!L$1)</f>
        <v>0</v>
      </c>
      <c r="M23" s="13">
        <f>COUNTIFS('SOURCE CDC wonder data'!$B:$B,$A23,'SOURCE CDC wonder data'!$D:$D,'FREQ rate of appearance'!M$1)</f>
        <v>0</v>
      </c>
      <c r="N23" s="13">
        <f>COUNTIFS('SOURCE CDC wonder data'!$B:$B,$A23,'SOURCE CDC wonder data'!$D:$D,'FREQ rate of appearance'!N$1)</f>
        <v>0</v>
      </c>
      <c r="O23" s="13">
        <f>COUNTIFS('SOURCE CDC wonder data'!$B:$B,$A23,'SOURCE CDC wonder data'!$D:$D,'FREQ rate of appearance'!O$1)</f>
        <v>0</v>
      </c>
      <c r="P23" s="13">
        <f>COUNTIFS('SOURCE CDC wonder data'!$B:$B,$A23,'SOURCE CDC wonder data'!$D:$D,'FREQ rate of appearance'!P$1)</f>
        <v>0</v>
      </c>
      <c r="Q23" s="13">
        <f>COUNTIFS('SOURCE CDC wonder data'!$B:$B,$A23,'SOURCE CDC wonder data'!$D:$D,'FREQ rate of appearance'!Q$1)</f>
        <v>0</v>
      </c>
      <c r="R23" s="13">
        <f>COUNTIFS('SOURCE CDC wonder data'!$B:$B,$A23,'SOURCE CDC wonder data'!$D:$D,'FREQ rate of appearance'!R$1)</f>
        <v>0</v>
      </c>
      <c r="S23" s="13">
        <f>COUNTIFS('SOURCE CDC wonder data'!$B:$B,$A23,'SOURCE CDC wonder data'!$D:$D,'FREQ rate of appearance'!S$1)</f>
        <v>0</v>
      </c>
      <c r="T23" s="13">
        <f>COUNTIFS('SOURCE CDC wonder data'!$B:$B,$A23,'SOURCE CDC wonder data'!$D:$D,'FREQ rate of appearance'!T$1)</f>
        <v>0</v>
      </c>
      <c r="U23" s="13">
        <f>COUNTIFS('SOURCE CDC wonder data'!$B:$B,$A23,'SOURCE CDC wonder data'!$D:$D,'FREQ rate of appearance'!U$1)</f>
        <v>0</v>
      </c>
      <c r="V23" s="13">
        <f>COUNTIFS('SOURCE CDC wonder data'!$B:$B,$A23,'SOURCE CDC wonder data'!$H:$H,'FREQ rate of appearance'!V$1)</f>
        <v>0</v>
      </c>
      <c r="W23" s="4">
        <f t="shared" si="1"/>
        <v>0</v>
      </c>
      <c r="X23">
        <f>COUNTIFS('SOURCE CDC wonder data'!$B:$B,$A23,'SOURCE CDC wonder data'!$H:$H,'FREQ rate of appearance'!X$1)</f>
        <v>0</v>
      </c>
      <c r="Y23" s="4">
        <f t="shared" si="1"/>
        <v>0</v>
      </c>
      <c r="Z23">
        <f>COUNTIFS('SOURCE CDC wonder data'!$B:$B,$A23,'SOURCE CDC wonder data'!$H:$H,'FREQ rate of appearance'!Z$1)</f>
        <v>0</v>
      </c>
      <c r="AA23" s="4">
        <f t="shared" ref="AA23" si="22">IFERROR(Z23/(SUM($V23,$X23,$Z23)),)</f>
        <v>0</v>
      </c>
      <c r="AB23" s="2">
        <f>B23/('FDOH Population'!B23/1000)</f>
        <v>0</v>
      </c>
      <c r="AC23" s="2">
        <f>C23/('FDOH Population'!C23/1000)</f>
        <v>0</v>
      </c>
      <c r="AD23" s="2">
        <f>D23/('FDOH Population'!D23/1000)</f>
        <v>0</v>
      </c>
      <c r="AE23" s="2">
        <f>E23/('FDOH Population'!E23/1000)</f>
        <v>0</v>
      </c>
      <c r="AF23" s="2">
        <f>F23/('FDOH Population'!F23/1000)</f>
        <v>0</v>
      </c>
      <c r="AG23" s="2">
        <f>G23/('FDOH Population'!G23/1000)</f>
        <v>0</v>
      </c>
      <c r="AH23" s="2">
        <f>H23/('FDOH Population'!H23/1000)</f>
        <v>0</v>
      </c>
      <c r="AI23" s="2">
        <f>I23/('FDOH Population'!I23/1000)</f>
        <v>0</v>
      </c>
      <c r="AJ23" s="2">
        <f>J23/('FDOH Population'!J23/1000)</f>
        <v>0</v>
      </c>
      <c r="AK23" s="2">
        <f>K23/('FDOH Population'!K23/1000)</f>
        <v>0</v>
      </c>
      <c r="AL23" s="2">
        <f>L23/('FDOH Population'!L23/1000)</f>
        <v>0</v>
      </c>
      <c r="AM23" s="2">
        <f>M23/('FDOH Population'!M23/1000)</f>
        <v>0</v>
      </c>
      <c r="AN23" s="2">
        <f>N23/('FDOH Population'!N23/1000)</f>
        <v>0</v>
      </c>
      <c r="AO23" s="2">
        <f>O23/('FDOH Population'!O23/1000)</f>
        <v>0</v>
      </c>
      <c r="AP23" s="2">
        <f>P23/('FDOH Population'!P23/1000)</f>
        <v>0</v>
      </c>
      <c r="AQ23" s="2">
        <f>Q23/('FDOH Population'!Q23/1000)</f>
        <v>0</v>
      </c>
      <c r="AR23" s="2">
        <f>R23/('FDOH Population'!R23/1000)</f>
        <v>0</v>
      </c>
      <c r="AS23" s="2">
        <f>S23/('FDOH Population'!S23/1000)</f>
        <v>0</v>
      </c>
      <c r="AT23" s="2">
        <f>T23/('FDOH Population'!T23/1000)</f>
        <v>0</v>
      </c>
      <c r="AU23" s="2">
        <f>U23/('FDOH Population'!U23/1000)</f>
        <v>0</v>
      </c>
      <c r="AV23" s="2"/>
      <c r="AW23" s="2"/>
    </row>
    <row r="24" spans="1:49" x14ac:dyDescent="0.25">
      <c r="A24" t="s">
        <v>512</v>
      </c>
      <c r="B24" s="13">
        <f>COUNTIFS('SOURCE CDC wonder data'!$B:$B,$A24,'SOURCE CDC wonder data'!$D:$D,'FREQ rate of appearance'!B$1)</f>
        <v>0</v>
      </c>
      <c r="C24" s="13">
        <f>COUNTIFS('SOURCE CDC wonder data'!$B:$B,$A24,'SOURCE CDC wonder data'!$D:$D,'FREQ rate of appearance'!C$1)</f>
        <v>0</v>
      </c>
      <c r="D24" s="13">
        <f>COUNTIFS('SOURCE CDC wonder data'!$B:$B,$A24,'SOURCE CDC wonder data'!$D:$D,'FREQ rate of appearance'!D$1)</f>
        <v>0</v>
      </c>
      <c r="E24" s="13">
        <f>COUNTIFS('SOURCE CDC wonder data'!$B:$B,$A24,'SOURCE CDC wonder data'!$D:$D,'FREQ rate of appearance'!E$1)</f>
        <v>0</v>
      </c>
      <c r="F24" s="13">
        <f>COUNTIFS('SOURCE CDC wonder data'!$B:$B,$A24,'SOURCE CDC wonder data'!$D:$D,'FREQ rate of appearance'!F$1)</f>
        <v>0</v>
      </c>
      <c r="G24" s="13">
        <f>COUNTIFS('SOURCE CDC wonder data'!$B:$B,$A24,'SOURCE CDC wonder data'!$D:$D,'FREQ rate of appearance'!G$1)</f>
        <v>0</v>
      </c>
      <c r="H24" s="13">
        <f>COUNTIFS('SOURCE CDC wonder data'!$B:$B,$A24,'SOURCE CDC wonder data'!$D:$D,'FREQ rate of appearance'!H$1)</f>
        <v>0</v>
      </c>
      <c r="I24" s="13">
        <f>COUNTIFS('SOURCE CDC wonder data'!$B:$B,$A24,'SOURCE CDC wonder data'!$D:$D,'FREQ rate of appearance'!I$1)</f>
        <v>0</v>
      </c>
      <c r="J24" s="13">
        <f>COUNTIFS('SOURCE CDC wonder data'!$B:$B,$A24,'SOURCE CDC wonder data'!$D:$D,'FREQ rate of appearance'!J$1)</f>
        <v>0</v>
      </c>
      <c r="K24" s="13">
        <f>COUNTIFS('SOURCE CDC wonder data'!$B:$B,$A24,'SOURCE CDC wonder data'!$D:$D,'FREQ rate of appearance'!K$1)</f>
        <v>0</v>
      </c>
      <c r="L24" s="13">
        <f>COUNTIFS('SOURCE CDC wonder data'!$B:$B,$A24,'SOURCE CDC wonder data'!$D:$D,'FREQ rate of appearance'!L$1)</f>
        <v>0</v>
      </c>
      <c r="M24" s="13">
        <f>COUNTIFS('SOURCE CDC wonder data'!$B:$B,$A24,'SOURCE CDC wonder data'!$D:$D,'FREQ rate of appearance'!M$1)</f>
        <v>0</v>
      </c>
      <c r="N24" s="13">
        <f>COUNTIFS('SOURCE CDC wonder data'!$B:$B,$A24,'SOURCE CDC wonder data'!$D:$D,'FREQ rate of appearance'!N$1)</f>
        <v>0</v>
      </c>
      <c r="O24" s="13">
        <f>COUNTIFS('SOURCE CDC wonder data'!$B:$B,$A24,'SOURCE CDC wonder data'!$D:$D,'FREQ rate of appearance'!O$1)</f>
        <v>0</v>
      </c>
      <c r="P24" s="13">
        <f>COUNTIFS('SOURCE CDC wonder data'!$B:$B,$A24,'SOURCE CDC wonder data'!$D:$D,'FREQ rate of appearance'!P$1)</f>
        <v>0</v>
      </c>
      <c r="Q24" s="13">
        <f>COUNTIFS('SOURCE CDC wonder data'!$B:$B,$A24,'SOURCE CDC wonder data'!$D:$D,'FREQ rate of appearance'!Q$1)</f>
        <v>0</v>
      </c>
      <c r="R24" s="13">
        <f>COUNTIFS('SOURCE CDC wonder data'!$B:$B,$A24,'SOURCE CDC wonder data'!$D:$D,'FREQ rate of appearance'!R$1)</f>
        <v>0</v>
      </c>
      <c r="S24" s="13">
        <f>COUNTIFS('SOURCE CDC wonder data'!$B:$B,$A24,'SOURCE CDC wonder data'!$D:$D,'FREQ rate of appearance'!S$1)</f>
        <v>0</v>
      </c>
      <c r="T24" s="13">
        <f>COUNTIFS('SOURCE CDC wonder data'!$B:$B,$A24,'SOURCE CDC wonder data'!$D:$D,'FREQ rate of appearance'!T$1)</f>
        <v>0</v>
      </c>
      <c r="U24" s="13">
        <f>COUNTIFS('SOURCE CDC wonder data'!$B:$B,$A24,'SOURCE CDC wonder data'!$D:$D,'FREQ rate of appearance'!U$1)</f>
        <v>0</v>
      </c>
      <c r="V24" s="13">
        <f>COUNTIFS('SOURCE CDC wonder data'!$B:$B,$A24,'SOURCE CDC wonder data'!$H:$H,'FREQ rate of appearance'!V$1)</f>
        <v>0</v>
      </c>
      <c r="W24" s="4">
        <f t="shared" si="1"/>
        <v>0</v>
      </c>
      <c r="X24">
        <f>COUNTIFS('SOURCE CDC wonder data'!$B:$B,$A24,'SOURCE CDC wonder data'!$H:$H,'FREQ rate of appearance'!X$1)</f>
        <v>0</v>
      </c>
      <c r="Y24" s="4">
        <f t="shared" si="1"/>
        <v>0</v>
      </c>
      <c r="Z24">
        <f>COUNTIFS('SOURCE CDC wonder data'!$B:$B,$A24,'SOURCE CDC wonder data'!$H:$H,'FREQ rate of appearance'!Z$1)</f>
        <v>0</v>
      </c>
      <c r="AA24" s="4">
        <f t="shared" ref="AA24" si="23">IFERROR(Z24/(SUM($V24,$X24,$Z24)),)</f>
        <v>0</v>
      </c>
      <c r="AB24" s="2">
        <f>B24/('FDOH Population'!B24/1000)</f>
        <v>0</v>
      </c>
      <c r="AC24" s="2">
        <f>C24/('FDOH Population'!C24/1000)</f>
        <v>0</v>
      </c>
      <c r="AD24" s="2">
        <f>D24/('FDOH Population'!D24/1000)</f>
        <v>0</v>
      </c>
      <c r="AE24" s="2">
        <f>E24/('FDOH Population'!E24/1000)</f>
        <v>0</v>
      </c>
      <c r="AF24" s="2">
        <f>F24/('FDOH Population'!F24/1000)</f>
        <v>0</v>
      </c>
      <c r="AG24" s="2">
        <f>G24/('FDOH Population'!G24/1000)</f>
        <v>0</v>
      </c>
      <c r="AH24" s="2">
        <f>H24/('FDOH Population'!H24/1000)</f>
        <v>0</v>
      </c>
      <c r="AI24" s="2">
        <f>I24/('FDOH Population'!I24/1000)</f>
        <v>0</v>
      </c>
      <c r="AJ24" s="2">
        <f>J24/('FDOH Population'!J24/1000)</f>
        <v>0</v>
      </c>
      <c r="AK24" s="2">
        <f>K24/('FDOH Population'!K24/1000)</f>
        <v>0</v>
      </c>
      <c r="AL24" s="2">
        <f>L24/('FDOH Population'!L24/1000)</f>
        <v>0</v>
      </c>
      <c r="AM24" s="2">
        <f>M24/('FDOH Population'!M24/1000)</f>
        <v>0</v>
      </c>
      <c r="AN24" s="2">
        <f>N24/('FDOH Population'!N24/1000)</f>
        <v>0</v>
      </c>
      <c r="AO24" s="2">
        <f>O24/('FDOH Population'!O24/1000)</f>
        <v>0</v>
      </c>
      <c r="AP24" s="2">
        <f>P24/('FDOH Population'!P24/1000)</f>
        <v>0</v>
      </c>
      <c r="AQ24" s="2">
        <f>Q24/('FDOH Population'!Q24/1000)</f>
        <v>0</v>
      </c>
      <c r="AR24" s="2">
        <f>R24/('FDOH Population'!R24/1000)</f>
        <v>0</v>
      </c>
      <c r="AS24" s="2">
        <f>S24/('FDOH Population'!S24/1000)</f>
        <v>0</v>
      </c>
      <c r="AT24" s="2">
        <f>T24/('FDOH Population'!T24/1000)</f>
        <v>0</v>
      </c>
      <c r="AU24" s="2">
        <f>U24/('FDOH Population'!U24/1000)</f>
        <v>0</v>
      </c>
      <c r="AV24" s="2"/>
      <c r="AW24" s="2"/>
    </row>
    <row r="25" spans="1:49" x14ac:dyDescent="0.25">
      <c r="A25" t="s">
        <v>513</v>
      </c>
      <c r="B25" s="13">
        <f>COUNTIFS('SOURCE CDC wonder data'!$B:$B,$A25,'SOURCE CDC wonder data'!$D:$D,'FREQ rate of appearance'!B$1)</f>
        <v>0</v>
      </c>
      <c r="C25" s="13">
        <f>COUNTIFS('SOURCE CDC wonder data'!$B:$B,$A25,'SOURCE CDC wonder data'!$D:$D,'FREQ rate of appearance'!C$1)</f>
        <v>0</v>
      </c>
      <c r="D25" s="13">
        <f>COUNTIFS('SOURCE CDC wonder data'!$B:$B,$A25,'SOURCE CDC wonder data'!$D:$D,'FREQ rate of appearance'!D$1)</f>
        <v>0</v>
      </c>
      <c r="E25" s="13">
        <f>COUNTIFS('SOURCE CDC wonder data'!$B:$B,$A25,'SOURCE CDC wonder data'!$D:$D,'FREQ rate of appearance'!E$1)</f>
        <v>0</v>
      </c>
      <c r="F25" s="13">
        <f>COUNTIFS('SOURCE CDC wonder data'!$B:$B,$A25,'SOURCE CDC wonder data'!$D:$D,'FREQ rate of appearance'!F$1)</f>
        <v>0</v>
      </c>
      <c r="G25" s="13">
        <f>COUNTIFS('SOURCE CDC wonder data'!$B:$B,$A25,'SOURCE CDC wonder data'!$D:$D,'FREQ rate of appearance'!G$1)</f>
        <v>0</v>
      </c>
      <c r="H25" s="13">
        <f>COUNTIFS('SOURCE CDC wonder data'!$B:$B,$A25,'SOURCE CDC wonder data'!$D:$D,'FREQ rate of appearance'!H$1)</f>
        <v>0</v>
      </c>
      <c r="I25" s="13">
        <f>COUNTIFS('SOURCE CDC wonder data'!$B:$B,$A25,'SOURCE CDC wonder data'!$D:$D,'FREQ rate of appearance'!I$1)</f>
        <v>0</v>
      </c>
      <c r="J25" s="13">
        <f>COUNTIFS('SOURCE CDC wonder data'!$B:$B,$A25,'SOURCE CDC wonder data'!$D:$D,'FREQ rate of appearance'!J$1)</f>
        <v>0</v>
      </c>
      <c r="K25" s="13">
        <f>COUNTIFS('SOURCE CDC wonder data'!$B:$B,$A25,'SOURCE CDC wonder data'!$D:$D,'FREQ rate of appearance'!K$1)</f>
        <v>0</v>
      </c>
      <c r="L25" s="13">
        <f>COUNTIFS('SOURCE CDC wonder data'!$B:$B,$A25,'SOURCE CDC wonder data'!$D:$D,'FREQ rate of appearance'!L$1)</f>
        <v>0</v>
      </c>
      <c r="M25" s="13">
        <f>COUNTIFS('SOURCE CDC wonder data'!$B:$B,$A25,'SOURCE CDC wonder data'!$D:$D,'FREQ rate of appearance'!M$1)</f>
        <v>0</v>
      </c>
      <c r="N25" s="13">
        <f>COUNTIFS('SOURCE CDC wonder data'!$B:$B,$A25,'SOURCE CDC wonder data'!$D:$D,'FREQ rate of appearance'!N$1)</f>
        <v>0</v>
      </c>
      <c r="O25" s="13">
        <f>COUNTIFS('SOURCE CDC wonder data'!$B:$B,$A25,'SOURCE CDC wonder data'!$D:$D,'FREQ rate of appearance'!O$1)</f>
        <v>0</v>
      </c>
      <c r="P25" s="13">
        <f>COUNTIFS('SOURCE CDC wonder data'!$B:$B,$A25,'SOURCE CDC wonder data'!$D:$D,'FREQ rate of appearance'!P$1)</f>
        <v>0</v>
      </c>
      <c r="Q25" s="13">
        <f>COUNTIFS('SOURCE CDC wonder data'!$B:$B,$A25,'SOURCE CDC wonder data'!$D:$D,'FREQ rate of appearance'!Q$1)</f>
        <v>0</v>
      </c>
      <c r="R25" s="13">
        <f>COUNTIFS('SOURCE CDC wonder data'!$B:$B,$A25,'SOURCE CDC wonder data'!$D:$D,'FREQ rate of appearance'!R$1)</f>
        <v>0</v>
      </c>
      <c r="S25" s="13">
        <f>COUNTIFS('SOURCE CDC wonder data'!$B:$B,$A25,'SOURCE CDC wonder data'!$D:$D,'FREQ rate of appearance'!S$1)</f>
        <v>0</v>
      </c>
      <c r="T25" s="13">
        <f>COUNTIFS('SOURCE CDC wonder data'!$B:$B,$A25,'SOURCE CDC wonder data'!$D:$D,'FREQ rate of appearance'!T$1)</f>
        <v>0</v>
      </c>
      <c r="U25" s="13">
        <f>COUNTIFS('SOURCE CDC wonder data'!$B:$B,$A25,'SOURCE CDC wonder data'!$D:$D,'FREQ rate of appearance'!U$1)</f>
        <v>0</v>
      </c>
      <c r="V25" s="13">
        <f>COUNTIFS('SOURCE CDC wonder data'!$B:$B,$A25,'SOURCE CDC wonder data'!$H:$H,'FREQ rate of appearance'!V$1)</f>
        <v>0</v>
      </c>
      <c r="W25" s="4">
        <f t="shared" si="1"/>
        <v>0</v>
      </c>
      <c r="X25">
        <f>COUNTIFS('SOURCE CDC wonder data'!$B:$B,$A25,'SOURCE CDC wonder data'!$H:$H,'FREQ rate of appearance'!X$1)</f>
        <v>0</v>
      </c>
      <c r="Y25" s="4">
        <f t="shared" si="1"/>
        <v>0</v>
      </c>
      <c r="Z25">
        <f>COUNTIFS('SOURCE CDC wonder data'!$B:$B,$A25,'SOURCE CDC wonder data'!$H:$H,'FREQ rate of appearance'!Z$1)</f>
        <v>0</v>
      </c>
      <c r="AA25" s="4">
        <f t="shared" ref="AA25" si="24">IFERROR(Z25/(SUM($V25,$X25,$Z25)),)</f>
        <v>0</v>
      </c>
      <c r="AB25" s="2">
        <f>B25/('FDOH Population'!B25/1000)</f>
        <v>0</v>
      </c>
      <c r="AC25" s="2">
        <f>C25/('FDOH Population'!C25/1000)</f>
        <v>0</v>
      </c>
      <c r="AD25" s="2">
        <f>D25/('FDOH Population'!D25/1000)</f>
        <v>0</v>
      </c>
      <c r="AE25" s="2">
        <f>E25/('FDOH Population'!E25/1000)</f>
        <v>0</v>
      </c>
      <c r="AF25" s="2">
        <f>F25/('FDOH Population'!F25/1000)</f>
        <v>0</v>
      </c>
      <c r="AG25" s="2">
        <f>G25/('FDOH Population'!G25/1000)</f>
        <v>0</v>
      </c>
      <c r="AH25" s="2">
        <f>H25/('FDOH Population'!H25/1000)</f>
        <v>0</v>
      </c>
      <c r="AI25" s="2">
        <f>I25/('FDOH Population'!I25/1000)</f>
        <v>0</v>
      </c>
      <c r="AJ25" s="2">
        <f>J25/('FDOH Population'!J25/1000)</f>
        <v>0</v>
      </c>
      <c r="AK25" s="2">
        <f>K25/('FDOH Population'!K25/1000)</f>
        <v>0</v>
      </c>
      <c r="AL25" s="2">
        <f>L25/('FDOH Population'!L25/1000)</f>
        <v>0</v>
      </c>
      <c r="AM25" s="2">
        <f>M25/('FDOH Population'!M25/1000)</f>
        <v>0</v>
      </c>
      <c r="AN25" s="2">
        <f>N25/('FDOH Population'!N25/1000)</f>
        <v>0</v>
      </c>
      <c r="AO25" s="2">
        <f>O25/('FDOH Population'!O25/1000)</f>
        <v>0</v>
      </c>
      <c r="AP25" s="2">
        <f>P25/('FDOH Population'!P25/1000)</f>
        <v>0</v>
      </c>
      <c r="AQ25" s="2">
        <f>Q25/('FDOH Population'!Q25/1000)</f>
        <v>0</v>
      </c>
      <c r="AR25" s="2">
        <f>R25/('FDOH Population'!R25/1000)</f>
        <v>0</v>
      </c>
      <c r="AS25" s="2">
        <f>S25/('FDOH Population'!S25/1000)</f>
        <v>0</v>
      </c>
      <c r="AT25" s="2">
        <f>T25/('FDOH Population'!T25/1000)</f>
        <v>0</v>
      </c>
      <c r="AU25" s="2">
        <f>U25/('FDOH Population'!U25/1000)</f>
        <v>0</v>
      </c>
      <c r="AV25" s="2"/>
      <c r="AW25" s="2"/>
    </row>
    <row r="26" spans="1:49" x14ac:dyDescent="0.25">
      <c r="A26" t="s">
        <v>514</v>
      </c>
      <c r="B26" s="13">
        <f>COUNTIFS('SOURCE CDC wonder data'!$B:$B,$A26,'SOURCE CDC wonder data'!$D:$D,'FREQ rate of appearance'!B$1)</f>
        <v>0</v>
      </c>
      <c r="C26" s="13">
        <f>COUNTIFS('SOURCE CDC wonder data'!$B:$B,$A26,'SOURCE CDC wonder data'!$D:$D,'FREQ rate of appearance'!C$1)</f>
        <v>0</v>
      </c>
      <c r="D26" s="13">
        <f>COUNTIFS('SOURCE CDC wonder data'!$B:$B,$A26,'SOURCE CDC wonder data'!$D:$D,'FREQ rate of appearance'!D$1)</f>
        <v>0</v>
      </c>
      <c r="E26" s="13">
        <f>COUNTIFS('SOURCE CDC wonder data'!$B:$B,$A26,'SOURCE CDC wonder data'!$D:$D,'FREQ rate of appearance'!E$1)</f>
        <v>0</v>
      </c>
      <c r="F26" s="13">
        <f>COUNTIFS('SOURCE CDC wonder data'!$B:$B,$A26,'SOURCE CDC wonder data'!$D:$D,'FREQ rate of appearance'!F$1)</f>
        <v>0</v>
      </c>
      <c r="G26" s="13">
        <f>COUNTIFS('SOURCE CDC wonder data'!$B:$B,$A26,'SOURCE CDC wonder data'!$D:$D,'FREQ rate of appearance'!G$1)</f>
        <v>0</v>
      </c>
      <c r="H26" s="13">
        <f>COUNTIFS('SOURCE CDC wonder data'!$B:$B,$A26,'SOURCE CDC wonder data'!$D:$D,'FREQ rate of appearance'!H$1)</f>
        <v>0</v>
      </c>
      <c r="I26" s="13">
        <f>COUNTIFS('SOURCE CDC wonder data'!$B:$B,$A26,'SOURCE CDC wonder data'!$D:$D,'FREQ rate of appearance'!I$1)</f>
        <v>0</v>
      </c>
      <c r="J26" s="13">
        <f>COUNTIFS('SOURCE CDC wonder data'!$B:$B,$A26,'SOURCE CDC wonder data'!$D:$D,'FREQ rate of appearance'!J$1)</f>
        <v>0</v>
      </c>
      <c r="K26" s="13">
        <f>COUNTIFS('SOURCE CDC wonder data'!$B:$B,$A26,'SOURCE CDC wonder data'!$D:$D,'FREQ rate of appearance'!K$1)</f>
        <v>0</v>
      </c>
      <c r="L26" s="13">
        <f>COUNTIFS('SOURCE CDC wonder data'!$B:$B,$A26,'SOURCE CDC wonder data'!$D:$D,'FREQ rate of appearance'!L$1)</f>
        <v>0</v>
      </c>
      <c r="M26" s="13">
        <f>COUNTIFS('SOURCE CDC wonder data'!$B:$B,$A26,'SOURCE CDC wonder data'!$D:$D,'FREQ rate of appearance'!M$1)</f>
        <v>0</v>
      </c>
      <c r="N26" s="13">
        <f>COUNTIFS('SOURCE CDC wonder data'!$B:$B,$A26,'SOURCE CDC wonder data'!$D:$D,'FREQ rate of appearance'!N$1)</f>
        <v>0</v>
      </c>
      <c r="O26" s="13">
        <f>COUNTIFS('SOURCE CDC wonder data'!$B:$B,$A26,'SOURCE CDC wonder data'!$D:$D,'FREQ rate of appearance'!O$1)</f>
        <v>0</v>
      </c>
      <c r="P26" s="13">
        <f>COUNTIFS('SOURCE CDC wonder data'!$B:$B,$A26,'SOURCE CDC wonder data'!$D:$D,'FREQ rate of appearance'!P$1)</f>
        <v>0</v>
      </c>
      <c r="Q26" s="13">
        <f>COUNTIFS('SOURCE CDC wonder data'!$B:$B,$A26,'SOURCE CDC wonder data'!$D:$D,'FREQ rate of appearance'!Q$1)</f>
        <v>0</v>
      </c>
      <c r="R26" s="13">
        <f>COUNTIFS('SOURCE CDC wonder data'!$B:$B,$A26,'SOURCE CDC wonder data'!$D:$D,'FREQ rate of appearance'!R$1)</f>
        <v>0</v>
      </c>
      <c r="S26" s="13">
        <f>COUNTIFS('SOURCE CDC wonder data'!$B:$B,$A26,'SOURCE CDC wonder data'!$D:$D,'FREQ rate of appearance'!S$1)</f>
        <v>0</v>
      </c>
      <c r="T26" s="13">
        <f>COUNTIFS('SOURCE CDC wonder data'!$B:$B,$A26,'SOURCE CDC wonder data'!$D:$D,'FREQ rate of appearance'!T$1)</f>
        <v>0</v>
      </c>
      <c r="U26" s="13">
        <f>COUNTIFS('SOURCE CDC wonder data'!$B:$B,$A26,'SOURCE CDC wonder data'!$D:$D,'FREQ rate of appearance'!U$1)</f>
        <v>0</v>
      </c>
      <c r="V26" s="13">
        <f>COUNTIFS('SOURCE CDC wonder data'!$B:$B,$A26,'SOURCE CDC wonder data'!$H:$H,'FREQ rate of appearance'!V$1)</f>
        <v>0</v>
      </c>
      <c r="W26" s="4">
        <f t="shared" si="1"/>
        <v>0</v>
      </c>
      <c r="X26">
        <f>COUNTIFS('SOURCE CDC wonder data'!$B:$B,$A26,'SOURCE CDC wonder data'!$H:$H,'FREQ rate of appearance'!X$1)</f>
        <v>0</v>
      </c>
      <c r="Y26" s="4">
        <f t="shared" si="1"/>
        <v>0</v>
      </c>
      <c r="Z26">
        <f>COUNTIFS('SOURCE CDC wonder data'!$B:$B,$A26,'SOURCE CDC wonder data'!$H:$H,'FREQ rate of appearance'!Z$1)</f>
        <v>0</v>
      </c>
      <c r="AA26" s="4">
        <f t="shared" ref="AA26" si="25">IFERROR(Z26/(SUM($V26,$X26,$Z26)),)</f>
        <v>0</v>
      </c>
      <c r="AB26" s="2">
        <f>B26/('FDOH Population'!B26/1000)</f>
        <v>0</v>
      </c>
      <c r="AC26" s="2">
        <f>C26/('FDOH Population'!C26/1000)</f>
        <v>0</v>
      </c>
      <c r="AD26" s="2">
        <f>D26/('FDOH Population'!D26/1000)</f>
        <v>0</v>
      </c>
      <c r="AE26" s="2">
        <f>E26/('FDOH Population'!E26/1000)</f>
        <v>0</v>
      </c>
      <c r="AF26" s="2">
        <f>F26/('FDOH Population'!F26/1000)</f>
        <v>0</v>
      </c>
      <c r="AG26" s="2">
        <f>G26/('FDOH Population'!G26/1000)</f>
        <v>0</v>
      </c>
      <c r="AH26" s="2">
        <f>H26/('FDOH Population'!H26/1000)</f>
        <v>0</v>
      </c>
      <c r="AI26" s="2">
        <f>I26/('FDOH Population'!I26/1000)</f>
        <v>0</v>
      </c>
      <c r="AJ26" s="2">
        <f>J26/('FDOH Population'!J26/1000)</f>
        <v>0</v>
      </c>
      <c r="AK26" s="2">
        <f>K26/('FDOH Population'!K26/1000)</f>
        <v>0</v>
      </c>
      <c r="AL26" s="2">
        <f>L26/('FDOH Population'!L26/1000)</f>
        <v>0</v>
      </c>
      <c r="AM26" s="2">
        <f>M26/('FDOH Population'!M26/1000)</f>
        <v>0</v>
      </c>
      <c r="AN26" s="2">
        <f>N26/('FDOH Population'!N26/1000)</f>
        <v>0</v>
      </c>
      <c r="AO26" s="2">
        <f>O26/('FDOH Population'!O26/1000)</f>
        <v>0</v>
      </c>
      <c r="AP26" s="2">
        <f>P26/('FDOH Population'!P26/1000)</f>
        <v>0</v>
      </c>
      <c r="AQ26" s="2">
        <f>Q26/('FDOH Population'!Q26/1000)</f>
        <v>0</v>
      </c>
      <c r="AR26" s="2">
        <f>R26/('FDOH Population'!R26/1000)</f>
        <v>0</v>
      </c>
      <c r="AS26" s="2">
        <f>S26/('FDOH Population'!S26/1000)</f>
        <v>0</v>
      </c>
      <c r="AT26" s="2">
        <f>T26/('FDOH Population'!T26/1000)</f>
        <v>0</v>
      </c>
      <c r="AU26" s="2">
        <f>U26/('FDOH Population'!U26/1000)</f>
        <v>0</v>
      </c>
      <c r="AV26" s="2"/>
      <c r="AW26" s="2"/>
    </row>
    <row r="27" spans="1:49" x14ac:dyDescent="0.25">
      <c r="A27" t="s">
        <v>515</v>
      </c>
      <c r="B27" s="13">
        <f>COUNTIFS('SOURCE CDC wonder data'!$B:$B,$A27,'SOURCE CDC wonder data'!$D:$D,'FREQ rate of appearance'!B$1)</f>
        <v>0</v>
      </c>
      <c r="C27" s="13">
        <f>COUNTIFS('SOURCE CDC wonder data'!$B:$B,$A27,'SOURCE CDC wonder data'!$D:$D,'FREQ rate of appearance'!C$1)</f>
        <v>0</v>
      </c>
      <c r="D27" s="13">
        <f>COUNTIFS('SOURCE CDC wonder data'!$B:$B,$A27,'SOURCE CDC wonder data'!$D:$D,'FREQ rate of appearance'!D$1)</f>
        <v>0</v>
      </c>
      <c r="E27" s="13">
        <f>COUNTIFS('SOURCE CDC wonder data'!$B:$B,$A27,'SOURCE CDC wonder data'!$D:$D,'FREQ rate of appearance'!E$1)</f>
        <v>0</v>
      </c>
      <c r="F27" s="13">
        <f>COUNTIFS('SOURCE CDC wonder data'!$B:$B,$A27,'SOURCE CDC wonder data'!$D:$D,'FREQ rate of appearance'!F$1)</f>
        <v>0</v>
      </c>
      <c r="G27" s="13">
        <f>COUNTIFS('SOURCE CDC wonder data'!$B:$B,$A27,'SOURCE CDC wonder data'!$D:$D,'FREQ rate of appearance'!G$1)</f>
        <v>2</v>
      </c>
      <c r="H27" s="13">
        <f>COUNTIFS('SOURCE CDC wonder data'!$B:$B,$A27,'SOURCE CDC wonder data'!$D:$D,'FREQ rate of appearance'!H$1)</f>
        <v>3</v>
      </c>
      <c r="I27" s="13">
        <f>COUNTIFS('SOURCE CDC wonder data'!$B:$B,$A27,'SOURCE CDC wonder data'!$D:$D,'FREQ rate of appearance'!I$1)</f>
        <v>2</v>
      </c>
      <c r="J27" s="13">
        <f>COUNTIFS('SOURCE CDC wonder data'!$B:$B,$A27,'SOURCE CDC wonder data'!$D:$D,'FREQ rate of appearance'!J$1)</f>
        <v>3</v>
      </c>
      <c r="K27" s="13">
        <f>COUNTIFS('SOURCE CDC wonder data'!$B:$B,$A27,'SOURCE CDC wonder data'!$D:$D,'FREQ rate of appearance'!K$1)</f>
        <v>3</v>
      </c>
      <c r="L27" s="13">
        <f>COUNTIFS('SOURCE CDC wonder data'!$B:$B,$A27,'SOURCE CDC wonder data'!$D:$D,'FREQ rate of appearance'!L$1)</f>
        <v>0</v>
      </c>
      <c r="M27" s="13">
        <f>COUNTIFS('SOURCE CDC wonder data'!$B:$B,$A27,'SOURCE CDC wonder data'!$D:$D,'FREQ rate of appearance'!M$1)</f>
        <v>7</v>
      </c>
      <c r="N27" s="13">
        <f>COUNTIFS('SOURCE CDC wonder data'!$B:$B,$A27,'SOURCE CDC wonder data'!$D:$D,'FREQ rate of appearance'!N$1)</f>
        <v>12</v>
      </c>
      <c r="O27" s="13">
        <f>COUNTIFS('SOURCE CDC wonder data'!$B:$B,$A27,'SOURCE CDC wonder data'!$D:$D,'FREQ rate of appearance'!O$1)</f>
        <v>12</v>
      </c>
      <c r="P27" s="13">
        <f>COUNTIFS('SOURCE CDC wonder data'!$B:$B,$A27,'SOURCE CDC wonder data'!$D:$D,'FREQ rate of appearance'!P$1)</f>
        <v>12</v>
      </c>
      <c r="Q27" s="13">
        <f>COUNTIFS('SOURCE CDC wonder data'!$B:$B,$A27,'SOURCE CDC wonder data'!$D:$D,'FREQ rate of appearance'!Q$1)</f>
        <v>12</v>
      </c>
      <c r="R27" s="13">
        <f>COUNTIFS('SOURCE CDC wonder data'!$B:$B,$A27,'SOURCE CDC wonder data'!$D:$D,'FREQ rate of appearance'!R$1)</f>
        <v>9</v>
      </c>
      <c r="S27" s="13">
        <f>COUNTIFS('SOURCE CDC wonder data'!$B:$B,$A27,'SOURCE CDC wonder data'!$D:$D,'FREQ rate of appearance'!S$1)</f>
        <v>10</v>
      </c>
      <c r="T27" s="13">
        <f>COUNTIFS('SOURCE CDC wonder data'!$B:$B,$A27,'SOURCE CDC wonder data'!$D:$D,'FREQ rate of appearance'!T$1)</f>
        <v>8</v>
      </c>
      <c r="U27" s="13">
        <f>COUNTIFS('SOURCE CDC wonder data'!$B:$B,$A27,'SOURCE CDC wonder data'!$D:$D,'FREQ rate of appearance'!U$1)</f>
        <v>6</v>
      </c>
      <c r="V27" s="13">
        <f>COUNTIFS('SOURCE CDC wonder data'!$B:$B,$A27,'SOURCE CDC wonder data'!$H:$H,'FREQ rate of appearance'!V$1)</f>
        <v>0</v>
      </c>
      <c r="W27" s="4">
        <f t="shared" si="1"/>
        <v>0</v>
      </c>
      <c r="X27">
        <f>COUNTIFS('SOURCE CDC wonder data'!$B:$B,$A27,'SOURCE CDC wonder data'!$H:$H,'FREQ rate of appearance'!X$1)</f>
        <v>101</v>
      </c>
      <c r="Y27" s="4">
        <f t="shared" si="1"/>
        <v>1</v>
      </c>
      <c r="Z27">
        <f>COUNTIFS('SOURCE CDC wonder data'!$B:$B,$A27,'SOURCE CDC wonder data'!$H:$H,'FREQ rate of appearance'!Z$1)</f>
        <v>0</v>
      </c>
      <c r="AA27" s="4">
        <f t="shared" ref="AA27" si="26">IFERROR(Z27/(SUM($V27,$X27,$Z27)),)</f>
        <v>0</v>
      </c>
      <c r="AB27" s="2">
        <f>B27/('FDOH Population'!B27/1000)</f>
        <v>0</v>
      </c>
      <c r="AC27" s="2">
        <f>C27/('FDOH Population'!C27/1000)</f>
        <v>0</v>
      </c>
      <c r="AD27" s="2">
        <f>D27/('FDOH Population'!D27/1000)</f>
        <v>0</v>
      </c>
      <c r="AE27" s="2">
        <f>E27/('FDOH Population'!E27/1000)</f>
        <v>0</v>
      </c>
      <c r="AF27" s="2">
        <f>F27/('FDOH Population'!F27/1000)</f>
        <v>0</v>
      </c>
      <c r="AG27" s="2">
        <f>G27/('FDOH Population'!G27/1000)</f>
        <v>1.3358625664591625E-2</v>
      </c>
      <c r="AH27" s="2">
        <f>H27/('FDOH Population'!H27/1000)</f>
        <v>1.9141198239009762E-2</v>
      </c>
      <c r="AI27" s="2">
        <f>I27/('FDOH Population'!I27/1000)</f>
        <v>1.2210683126667522E-2</v>
      </c>
      <c r="AJ27" s="2">
        <f>J27/('FDOH Population'!J27/1000)</f>
        <v>1.772190782245011E-2</v>
      </c>
      <c r="AK27" s="2">
        <f>K27/('FDOH Population'!K27/1000)</f>
        <v>1.7483842016003545E-2</v>
      </c>
      <c r="AL27" s="2">
        <f>L27/('FDOH Population'!L27/1000)</f>
        <v>0</v>
      </c>
      <c r="AM27" s="2">
        <f>M27/('FDOH Population'!M27/1000)</f>
        <v>4.0509493689199587E-2</v>
      </c>
      <c r="AN27" s="2">
        <f>N27/('FDOH Population'!N27/1000)</f>
        <v>6.9338911263528313E-2</v>
      </c>
      <c r="AO27" s="2">
        <f>O27/('FDOH Population'!O27/1000)</f>
        <v>6.927846478922027E-2</v>
      </c>
      <c r="AP27" s="2">
        <f>P27/('FDOH Population'!P27/1000)</f>
        <v>6.8944516900024705E-2</v>
      </c>
      <c r="AQ27" s="2">
        <f>Q27/('FDOH Population'!Q27/1000)</f>
        <v>6.843924306197173E-2</v>
      </c>
      <c r="AR27" s="2">
        <f>R27/('FDOH Population'!R27/1000)</f>
        <v>5.0723085767102133E-2</v>
      </c>
      <c r="AS27" s="2">
        <f>S27/('FDOH Population'!S27/1000)</f>
        <v>5.54898925160782E-2</v>
      </c>
      <c r="AT27" s="2">
        <f>T27/('FDOH Population'!T27/1000)</f>
        <v>4.3700325021167344E-2</v>
      </c>
      <c r="AU27" s="2">
        <f>U27/('FDOH Population'!U27/1000)</f>
        <v>3.2358794311323963E-2</v>
      </c>
      <c r="AV27" s="2"/>
      <c r="AW27" s="2"/>
    </row>
    <row r="28" spans="1:49" x14ac:dyDescent="0.25">
      <c r="A28" t="s">
        <v>516</v>
      </c>
      <c r="B28" s="13">
        <f>COUNTIFS('SOURCE CDC wonder data'!$B:$B,$A28,'SOURCE CDC wonder data'!$D:$D,'FREQ rate of appearance'!B$1)</f>
        <v>0</v>
      </c>
      <c r="C28" s="13">
        <f>COUNTIFS('SOURCE CDC wonder data'!$B:$B,$A28,'SOURCE CDC wonder data'!$D:$D,'FREQ rate of appearance'!C$1)</f>
        <v>0</v>
      </c>
      <c r="D28" s="13">
        <f>COUNTIFS('SOURCE CDC wonder data'!$B:$B,$A28,'SOURCE CDC wonder data'!$D:$D,'FREQ rate of appearance'!D$1)</f>
        <v>0</v>
      </c>
      <c r="E28" s="13">
        <f>COUNTIFS('SOURCE CDC wonder data'!$B:$B,$A28,'SOURCE CDC wonder data'!$D:$D,'FREQ rate of appearance'!E$1)</f>
        <v>0</v>
      </c>
      <c r="F28" s="13">
        <f>COUNTIFS('SOURCE CDC wonder data'!$B:$B,$A28,'SOURCE CDC wonder data'!$D:$D,'FREQ rate of appearance'!F$1)</f>
        <v>0</v>
      </c>
      <c r="G28" s="13">
        <f>COUNTIFS('SOURCE CDC wonder data'!$B:$B,$A28,'SOURCE CDC wonder data'!$D:$D,'FREQ rate of appearance'!G$1)</f>
        <v>0</v>
      </c>
      <c r="H28" s="13">
        <f>COUNTIFS('SOURCE CDC wonder data'!$B:$B,$A28,'SOURCE CDC wonder data'!$D:$D,'FREQ rate of appearance'!H$1)</f>
        <v>0</v>
      </c>
      <c r="I28" s="13">
        <f>COUNTIFS('SOURCE CDC wonder data'!$B:$B,$A28,'SOURCE CDC wonder data'!$D:$D,'FREQ rate of appearance'!I$1)</f>
        <v>0</v>
      </c>
      <c r="J28" s="13">
        <f>COUNTIFS('SOURCE CDC wonder data'!$B:$B,$A28,'SOURCE CDC wonder data'!$D:$D,'FREQ rate of appearance'!J$1)</f>
        <v>0</v>
      </c>
      <c r="K28" s="13">
        <f>COUNTIFS('SOURCE CDC wonder data'!$B:$B,$A28,'SOURCE CDC wonder data'!$D:$D,'FREQ rate of appearance'!K$1)</f>
        <v>0</v>
      </c>
      <c r="L28" s="13">
        <f>COUNTIFS('SOURCE CDC wonder data'!$B:$B,$A28,'SOURCE CDC wonder data'!$D:$D,'FREQ rate of appearance'!L$1)</f>
        <v>0</v>
      </c>
      <c r="M28" s="13">
        <f>COUNTIFS('SOURCE CDC wonder data'!$B:$B,$A28,'SOURCE CDC wonder data'!$D:$D,'FREQ rate of appearance'!M$1)</f>
        <v>0</v>
      </c>
      <c r="N28" s="13">
        <f>COUNTIFS('SOURCE CDC wonder data'!$B:$B,$A28,'SOURCE CDC wonder data'!$D:$D,'FREQ rate of appearance'!N$1)</f>
        <v>0</v>
      </c>
      <c r="O28" s="13">
        <f>COUNTIFS('SOURCE CDC wonder data'!$B:$B,$A28,'SOURCE CDC wonder data'!$D:$D,'FREQ rate of appearance'!O$1)</f>
        <v>0</v>
      </c>
      <c r="P28" s="13">
        <f>COUNTIFS('SOURCE CDC wonder data'!$B:$B,$A28,'SOURCE CDC wonder data'!$D:$D,'FREQ rate of appearance'!P$1)</f>
        <v>0</v>
      </c>
      <c r="Q28" s="13">
        <f>COUNTIFS('SOURCE CDC wonder data'!$B:$B,$A28,'SOURCE CDC wonder data'!$D:$D,'FREQ rate of appearance'!Q$1)</f>
        <v>0</v>
      </c>
      <c r="R28" s="13">
        <f>COUNTIFS('SOURCE CDC wonder data'!$B:$B,$A28,'SOURCE CDC wonder data'!$D:$D,'FREQ rate of appearance'!R$1)</f>
        <v>0</v>
      </c>
      <c r="S28" s="13">
        <f>COUNTIFS('SOURCE CDC wonder data'!$B:$B,$A28,'SOURCE CDC wonder data'!$D:$D,'FREQ rate of appearance'!S$1)</f>
        <v>0</v>
      </c>
      <c r="T28" s="13">
        <f>COUNTIFS('SOURCE CDC wonder data'!$B:$B,$A28,'SOURCE CDC wonder data'!$D:$D,'FREQ rate of appearance'!T$1)</f>
        <v>0</v>
      </c>
      <c r="U28" s="13">
        <f>COUNTIFS('SOURCE CDC wonder data'!$B:$B,$A28,'SOURCE CDC wonder data'!$D:$D,'FREQ rate of appearance'!U$1)</f>
        <v>0</v>
      </c>
      <c r="V28" s="13">
        <f>COUNTIFS('SOURCE CDC wonder data'!$B:$B,$A28,'SOURCE CDC wonder data'!$H:$H,'FREQ rate of appearance'!V$1)</f>
        <v>0</v>
      </c>
      <c r="W28" s="4">
        <f t="shared" si="1"/>
        <v>0</v>
      </c>
      <c r="X28">
        <f>COUNTIFS('SOURCE CDC wonder data'!$B:$B,$A28,'SOURCE CDC wonder data'!$H:$H,'FREQ rate of appearance'!X$1)</f>
        <v>0</v>
      </c>
      <c r="Y28" s="4">
        <f t="shared" si="1"/>
        <v>0</v>
      </c>
      <c r="Z28">
        <f>COUNTIFS('SOURCE CDC wonder data'!$B:$B,$A28,'SOURCE CDC wonder data'!$H:$H,'FREQ rate of appearance'!Z$1)</f>
        <v>0</v>
      </c>
      <c r="AA28" s="4">
        <f t="shared" ref="AA28" si="27">IFERROR(Z28/(SUM($V28,$X28,$Z28)),)</f>
        <v>0</v>
      </c>
      <c r="AB28" s="2">
        <f>B28/('FDOH Population'!B28/1000)</f>
        <v>0</v>
      </c>
      <c r="AC28" s="2">
        <f>C28/('FDOH Population'!C28/1000)</f>
        <v>0</v>
      </c>
      <c r="AD28" s="2">
        <f>D28/('FDOH Population'!D28/1000)</f>
        <v>0</v>
      </c>
      <c r="AE28" s="2">
        <f>E28/('FDOH Population'!E28/1000)</f>
        <v>0</v>
      </c>
      <c r="AF28" s="2">
        <f>F28/('FDOH Population'!F28/1000)</f>
        <v>0</v>
      </c>
      <c r="AG28" s="2">
        <f>G28/('FDOH Population'!G28/1000)</f>
        <v>0</v>
      </c>
      <c r="AH28" s="2">
        <f>H28/('FDOH Population'!H28/1000)</f>
        <v>0</v>
      </c>
      <c r="AI28" s="2">
        <f>I28/('FDOH Population'!I28/1000)</f>
        <v>0</v>
      </c>
      <c r="AJ28" s="2">
        <f>J28/('FDOH Population'!J28/1000)</f>
        <v>0</v>
      </c>
      <c r="AK28" s="2">
        <f>K28/('FDOH Population'!K28/1000)</f>
        <v>0</v>
      </c>
      <c r="AL28" s="2">
        <f>L28/('FDOH Population'!L28/1000)</f>
        <v>0</v>
      </c>
      <c r="AM28" s="2">
        <f>M28/('FDOH Population'!M28/1000)</f>
        <v>0</v>
      </c>
      <c r="AN28" s="2">
        <f>N28/('FDOH Population'!N28/1000)</f>
        <v>0</v>
      </c>
      <c r="AO28" s="2">
        <f>O28/('FDOH Population'!O28/1000)</f>
        <v>0</v>
      </c>
      <c r="AP28" s="2">
        <f>P28/('FDOH Population'!P28/1000)</f>
        <v>0</v>
      </c>
      <c r="AQ28" s="2">
        <f>Q28/('FDOH Population'!Q28/1000)</f>
        <v>0</v>
      </c>
      <c r="AR28" s="2">
        <f>R28/('FDOH Population'!R28/1000)</f>
        <v>0</v>
      </c>
      <c r="AS28" s="2">
        <f>S28/('FDOH Population'!S28/1000)</f>
        <v>0</v>
      </c>
      <c r="AT28" s="2">
        <f>T28/('FDOH Population'!T28/1000)</f>
        <v>0</v>
      </c>
      <c r="AU28" s="2">
        <f>U28/('FDOH Population'!U28/1000)</f>
        <v>0</v>
      </c>
      <c r="AV28" s="2"/>
      <c r="AW28" s="2"/>
    </row>
    <row r="29" spans="1:49" x14ac:dyDescent="0.25">
      <c r="A29" t="s">
        <v>517</v>
      </c>
      <c r="B29" s="13">
        <f>COUNTIFS('SOURCE CDC wonder data'!$B:$B,$A29,'SOURCE CDC wonder data'!$D:$D,'FREQ rate of appearance'!B$1)</f>
        <v>3</v>
      </c>
      <c r="C29" s="13">
        <f>COUNTIFS('SOURCE CDC wonder data'!$B:$B,$A29,'SOURCE CDC wonder data'!$D:$D,'FREQ rate of appearance'!C$1)</f>
        <v>4</v>
      </c>
      <c r="D29" s="13">
        <f>COUNTIFS('SOURCE CDC wonder data'!$B:$B,$A29,'SOURCE CDC wonder data'!$D:$D,'FREQ rate of appearance'!D$1)</f>
        <v>5</v>
      </c>
      <c r="E29" s="13">
        <f>COUNTIFS('SOURCE CDC wonder data'!$B:$B,$A29,'SOURCE CDC wonder data'!$D:$D,'FREQ rate of appearance'!E$1)</f>
        <v>3</v>
      </c>
      <c r="F29" s="13">
        <f>COUNTIFS('SOURCE CDC wonder data'!$B:$B,$A29,'SOURCE CDC wonder data'!$D:$D,'FREQ rate of appearance'!F$1)</f>
        <v>6</v>
      </c>
      <c r="G29" s="13">
        <f>COUNTIFS('SOURCE CDC wonder data'!$B:$B,$A29,'SOURCE CDC wonder data'!$D:$D,'FREQ rate of appearance'!G$1)</f>
        <v>5</v>
      </c>
      <c r="H29" s="13">
        <f>COUNTIFS('SOURCE CDC wonder data'!$B:$B,$A29,'SOURCE CDC wonder data'!$D:$D,'FREQ rate of appearance'!H$1)</f>
        <v>3</v>
      </c>
      <c r="I29" s="13">
        <f>COUNTIFS('SOURCE CDC wonder data'!$B:$B,$A29,'SOURCE CDC wonder data'!$D:$D,'FREQ rate of appearance'!I$1)</f>
        <v>0</v>
      </c>
      <c r="J29" s="13">
        <f>COUNTIFS('SOURCE CDC wonder data'!$B:$B,$A29,'SOURCE CDC wonder data'!$D:$D,'FREQ rate of appearance'!J$1)</f>
        <v>1</v>
      </c>
      <c r="K29" s="13">
        <f>COUNTIFS('SOURCE CDC wonder data'!$B:$B,$A29,'SOURCE CDC wonder data'!$D:$D,'FREQ rate of appearance'!K$1)</f>
        <v>0</v>
      </c>
      <c r="L29" s="13">
        <f>COUNTIFS('SOURCE CDC wonder data'!$B:$B,$A29,'SOURCE CDC wonder data'!$D:$D,'FREQ rate of appearance'!L$1)</f>
        <v>2</v>
      </c>
      <c r="M29" s="13">
        <f>COUNTIFS('SOURCE CDC wonder data'!$B:$B,$A29,'SOURCE CDC wonder data'!$D:$D,'FREQ rate of appearance'!M$1)</f>
        <v>3</v>
      </c>
      <c r="N29" s="13">
        <f>COUNTIFS('SOURCE CDC wonder data'!$B:$B,$A29,'SOURCE CDC wonder data'!$D:$D,'FREQ rate of appearance'!N$1)</f>
        <v>8</v>
      </c>
      <c r="O29" s="13">
        <f>COUNTIFS('SOURCE CDC wonder data'!$B:$B,$A29,'SOURCE CDC wonder data'!$D:$D,'FREQ rate of appearance'!O$1)</f>
        <v>5</v>
      </c>
      <c r="P29" s="13">
        <f>COUNTIFS('SOURCE CDC wonder data'!$B:$B,$A29,'SOURCE CDC wonder data'!$D:$D,'FREQ rate of appearance'!P$1)</f>
        <v>7</v>
      </c>
      <c r="Q29" s="13">
        <f>COUNTIFS('SOURCE CDC wonder data'!$B:$B,$A29,'SOURCE CDC wonder data'!$D:$D,'FREQ rate of appearance'!Q$1)</f>
        <v>4</v>
      </c>
      <c r="R29" s="13">
        <f>COUNTIFS('SOURCE CDC wonder data'!$B:$B,$A29,'SOURCE CDC wonder data'!$D:$D,'FREQ rate of appearance'!R$1)</f>
        <v>2</v>
      </c>
      <c r="S29" s="13">
        <f>COUNTIFS('SOURCE CDC wonder data'!$B:$B,$A29,'SOURCE CDC wonder data'!$D:$D,'FREQ rate of appearance'!S$1)</f>
        <v>5</v>
      </c>
      <c r="T29" s="13">
        <f>COUNTIFS('SOURCE CDC wonder data'!$B:$B,$A29,'SOURCE CDC wonder data'!$D:$D,'FREQ rate of appearance'!T$1)</f>
        <v>6</v>
      </c>
      <c r="U29" s="13">
        <f>COUNTIFS('SOURCE CDC wonder data'!$B:$B,$A29,'SOURCE CDC wonder data'!$D:$D,'FREQ rate of appearance'!U$1)</f>
        <v>6</v>
      </c>
      <c r="V29" s="13">
        <f>COUNTIFS('SOURCE CDC wonder data'!$B:$B,$A29,'SOURCE CDC wonder data'!$H:$H,'FREQ rate of appearance'!V$1)</f>
        <v>4</v>
      </c>
      <c r="W29" s="4">
        <f t="shared" si="1"/>
        <v>5.128205128205128E-2</v>
      </c>
      <c r="X29">
        <f>COUNTIFS('SOURCE CDC wonder data'!$B:$B,$A29,'SOURCE CDC wonder data'!$H:$H,'FREQ rate of appearance'!X$1)</f>
        <v>74</v>
      </c>
      <c r="Y29" s="4">
        <f t="shared" si="1"/>
        <v>0.94871794871794868</v>
      </c>
      <c r="Z29">
        <f>COUNTIFS('SOURCE CDC wonder data'!$B:$B,$A29,'SOURCE CDC wonder data'!$H:$H,'FREQ rate of appearance'!Z$1)</f>
        <v>0</v>
      </c>
      <c r="AA29" s="4">
        <f t="shared" ref="AA29" si="28">IFERROR(Z29/(SUM($V29,$X29,$Z29)),)</f>
        <v>0</v>
      </c>
      <c r="AB29" s="2">
        <f>B29/('FDOH Population'!B29/1000)</f>
        <v>3.0672369000868029E-3</v>
      </c>
      <c r="AC29" s="2">
        <f>C29/('FDOH Population'!C29/1000)</f>
        <v>3.9769021522994448E-3</v>
      </c>
      <c r="AD29" s="2">
        <f>D29/('FDOH Population'!D29/1000)</f>
        <v>4.8412974289805876E-3</v>
      </c>
      <c r="AE29" s="2">
        <f>E29/('FDOH Population'!E29/1000)</f>
        <v>2.8299217054994813E-3</v>
      </c>
      <c r="AF29" s="2">
        <f>F29/('FDOH Population'!F29/1000)</f>
        <v>5.5227006005936904E-3</v>
      </c>
      <c r="AG29" s="2">
        <f>G29/('FDOH Population'!G29/1000)</f>
        <v>4.4810215295160404E-3</v>
      </c>
      <c r="AH29" s="2">
        <f>H29/('FDOH Population'!H29/1000)</f>
        <v>2.6157467957101752E-3</v>
      </c>
      <c r="AI29" s="2">
        <f>I29/('FDOH Population'!I29/1000)</f>
        <v>0</v>
      </c>
      <c r="AJ29" s="2">
        <f>J29/('FDOH Population'!J29/1000)</f>
        <v>8.3454551068760702E-4</v>
      </c>
      <c r="AK29" s="2">
        <f>K29/('FDOH Population'!K29/1000)</f>
        <v>0</v>
      </c>
      <c r="AL29" s="2">
        <f>L29/('FDOH Population'!L29/1000)</f>
        <v>1.6413340434838629E-3</v>
      </c>
      <c r="AM29" s="2">
        <f>M29/('FDOH Population'!M29/1000)</f>
        <v>2.4359487573819396E-3</v>
      </c>
      <c r="AN29" s="2">
        <f>N29/('FDOH Population'!N29/1000)</f>
        <v>6.4386784290590433E-3</v>
      </c>
      <c r="AO29" s="2">
        <f>O29/('FDOH Population'!O29/1000)</f>
        <v>3.9654624086060053E-3</v>
      </c>
      <c r="AP29" s="2">
        <f>P29/('FDOH Population'!P29/1000)</f>
        <v>5.458042854993057E-3</v>
      </c>
      <c r="AQ29" s="2">
        <f>Q29/('FDOH Population'!Q29/1000)</f>
        <v>3.0583237633285574E-3</v>
      </c>
      <c r="AR29" s="2">
        <f>R29/('FDOH Population'!R29/1000)</f>
        <v>1.5015048832692566E-3</v>
      </c>
      <c r="AS29" s="2">
        <f>S29/('FDOH Population'!S29/1000)</f>
        <v>3.6768761260433137E-3</v>
      </c>
      <c r="AT29" s="2">
        <f>T29/('FDOH Population'!T29/1000)</f>
        <v>4.3224209014985108E-3</v>
      </c>
      <c r="AU29" s="2">
        <f>U29/('FDOH Population'!U29/1000)</f>
        <v>4.2274807385408852E-3</v>
      </c>
      <c r="AV29" s="2"/>
      <c r="AW29" s="2"/>
    </row>
    <row r="30" spans="1:49" x14ac:dyDescent="0.25">
      <c r="A30" t="s">
        <v>518</v>
      </c>
      <c r="B30" s="13">
        <f>COUNTIFS('SOURCE CDC wonder data'!$B:$B,$A30,'SOURCE CDC wonder data'!$D:$D,'FREQ rate of appearance'!B$1)</f>
        <v>0</v>
      </c>
      <c r="C30" s="13">
        <f>COUNTIFS('SOURCE CDC wonder data'!$B:$B,$A30,'SOURCE CDC wonder data'!$D:$D,'FREQ rate of appearance'!C$1)</f>
        <v>0</v>
      </c>
      <c r="D30" s="13">
        <f>COUNTIFS('SOURCE CDC wonder data'!$B:$B,$A30,'SOURCE CDC wonder data'!$D:$D,'FREQ rate of appearance'!D$1)</f>
        <v>0</v>
      </c>
      <c r="E30" s="13">
        <f>COUNTIFS('SOURCE CDC wonder data'!$B:$B,$A30,'SOURCE CDC wonder data'!$D:$D,'FREQ rate of appearance'!E$1)</f>
        <v>0</v>
      </c>
      <c r="F30" s="13">
        <f>COUNTIFS('SOURCE CDC wonder data'!$B:$B,$A30,'SOURCE CDC wonder data'!$D:$D,'FREQ rate of appearance'!F$1)</f>
        <v>0</v>
      </c>
      <c r="G30" s="13">
        <f>COUNTIFS('SOURCE CDC wonder data'!$B:$B,$A30,'SOURCE CDC wonder data'!$D:$D,'FREQ rate of appearance'!G$1)</f>
        <v>0</v>
      </c>
      <c r="H30" s="13">
        <f>COUNTIFS('SOURCE CDC wonder data'!$B:$B,$A30,'SOURCE CDC wonder data'!$D:$D,'FREQ rate of appearance'!H$1)</f>
        <v>0</v>
      </c>
      <c r="I30" s="13">
        <f>COUNTIFS('SOURCE CDC wonder data'!$B:$B,$A30,'SOURCE CDC wonder data'!$D:$D,'FREQ rate of appearance'!I$1)</f>
        <v>0</v>
      </c>
      <c r="J30" s="13">
        <f>COUNTIFS('SOURCE CDC wonder data'!$B:$B,$A30,'SOURCE CDC wonder data'!$D:$D,'FREQ rate of appearance'!J$1)</f>
        <v>0</v>
      </c>
      <c r="K30" s="13">
        <f>COUNTIFS('SOURCE CDC wonder data'!$B:$B,$A30,'SOURCE CDC wonder data'!$D:$D,'FREQ rate of appearance'!K$1)</f>
        <v>0</v>
      </c>
      <c r="L30" s="13">
        <f>COUNTIFS('SOURCE CDC wonder data'!$B:$B,$A30,'SOURCE CDC wonder data'!$D:$D,'FREQ rate of appearance'!L$1)</f>
        <v>0</v>
      </c>
      <c r="M30" s="13">
        <f>COUNTIFS('SOURCE CDC wonder data'!$B:$B,$A30,'SOURCE CDC wonder data'!$D:$D,'FREQ rate of appearance'!M$1)</f>
        <v>0</v>
      </c>
      <c r="N30" s="13">
        <f>COUNTIFS('SOURCE CDC wonder data'!$B:$B,$A30,'SOURCE CDC wonder data'!$D:$D,'FREQ rate of appearance'!N$1)</f>
        <v>0</v>
      </c>
      <c r="O30" s="13">
        <f>COUNTIFS('SOURCE CDC wonder data'!$B:$B,$A30,'SOURCE CDC wonder data'!$D:$D,'FREQ rate of appearance'!O$1)</f>
        <v>0</v>
      </c>
      <c r="P30" s="13">
        <f>COUNTIFS('SOURCE CDC wonder data'!$B:$B,$A30,'SOURCE CDC wonder data'!$D:$D,'FREQ rate of appearance'!P$1)</f>
        <v>0</v>
      </c>
      <c r="Q30" s="13">
        <f>COUNTIFS('SOURCE CDC wonder data'!$B:$B,$A30,'SOURCE CDC wonder data'!$D:$D,'FREQ rate of appearance'!Q$1)</f>
        <v>0</v>
      </c>
      <c r="R30" s="13">
        <f>COUNTIFS('SOURCE CDC wonder data'!$B:$B,$A30,'SOURCE CDC wonder data'!$D:$D,'FREQ rate of appearance'!R$1)</f>
        <v>0</v>
      </c>
      <c r="S30" s="13">
        <f>COUNTIFS('SOURCE CDC wonder data'!$B:$B,$A30,'SOURCE CDC wonder data'!$D:$D,'FREQ rate of appearance'!S$1)</f>
        <v>0</v>
      </c>
      <c r="T30" s="13">
        <f>COUNTIFS('SOURCE CDC wonder data'!$B:$B,$A30,'SOURCE CDC wonder data'!$D:$D,'FREQ rate of appearance'!T$1)</f>
        <v>0</v>
      </c>
      <c r="U30" s="13">
        <f>COUNTIFS('SOURCE CDC wonder data'!$B:$B,$A30,'SOURCE CDC wonder data'!$D:$D,'FREQ rate of appearance'!U$1)</f>
        <v>0</v>
      </c>
      <c r="V30" s="13">
        <f>COUNTIFS('SOURCE CDC wonder data'!$B:$B,$A30,'SOURCE CDC wonder data'!$H:$H,'FREQ rate of appearance'!V$1)</f>
        <v>0</v>
      </c>
      <c r="W30" s="4">
        <f t="shared" si="1"/>
        <v>0</v>
      </c>
      <c r="X30">
        <f>COUNTIFS('SOURCE CDC wonder data'!$B:$B,$A30,'SOURCE CDC wonder data'!$H:$H,'FREQ rate of appearance'!X$1)</f>
        <v>0</v>
      </c>
      <c r="Y30" s="4">
        <f t="shared" si="1"/>
        <v>0</v>
      </c>
      <c r="Z30">
        <f>COUNTIFS('SOURCE CDC wonder data'!$B:$B,$A30,'SOURCE CDC wonder data'!$H:$H,'FREQ rate of appearance'!Z$1)</f>
        <v>0</v>
      </c>
      <c r="AA30" s="4">
        <f t="shared" ref="AA30" si="29">IFERROR(Z30/(SUM($V30,$X30,$Z30)),)</f>
        <v>0</v>
      </c>
      <c r="AB30" s="2">
        <f>B30/('FDOH Population'!B30/1000)</f>
        <v>0</v>
      </c>
      <c r="AC30" s="2">
        <f>C30/('FDOH Population'!C30/1000)</f>
        <v>0</v>
      </c>
      <c r="AD30" s="2">
        <f>D30/('FDOH Population'!D30/1000)</f>
        <v>0</v>
      </c>
      <c r="AE30" s="2">
        <f>E30/('FDOH Population'!E30/1000)</f>
        <v>0</v>
      </c>
      <c r="AF30" s="2">
        <f>F30/('FDOH Population'!F30/1000)</f>
        <v>0</v>
      </c>
      <c r="AG30" s="2">
        <f>G30/('FDOH Population'!G30/1000)</f>
        <v>0</v>
      </c>
      <c r="AH30" s="2">
        <f>H30/('FDOH Population'!H30/1000)</f>
        <v>0</v>
      </c>
      <c r="AI30" s="2">
        <f>I30/('FDOH Population'!I30/1000)</f>
        <v>0</v>
      </c>
      <c r="AJ30" s="2">
        <f>J30/('FDOH Population'!J30/1000)</f>
        <v>0</v>
      </c>
      <c r="AK30" s="2">
        <f>K30/('FDOH Population'!K30/1000)</f>
        <v>0</v>
      </c>
      <c r="AL30" s="2">
        <f>L30/('FDOH Population'!L30/1000)</f>
        <v>0</v>
      </c>
      <c r="AM30" s="2">
        <f>M30/('FDOH Population'!M30/1000)</f>
        <v>0</v>
      </c>
      <c r="AN30" s="2">
        <f>N30/('FDOH Population'!N30/1000)</f>
        <v>0</v>
      </c>
      <c r="AO30" s="2">
        <f>O30/('FDOH Population'!O30/1000)</f>
        <v>0</v>
      </c>
      <c r="AP30" s="2">
        <f>P30/('FDOH Population'!P30/1000)</f>
        <v>0</v>
      </c>
      <c r="AQ30" s="2">
        <f>Q30/('FDOH Population'!Q30/1000)</f>
        <v>0</v>
      </c>
      <c r="AR30" s="2">
        <f>R30/('FDOH Population'!R30/1000)</f>
        <v>0</v>
      </c>
      <c r="AS30" s="2">
        <f>S30/('FDOH Population'!S30/1000)</f>
        <v>0</v>
      </c>
      <c r="AT30" s="2">
        <f>T30/('FDOH Population'!T30/1000)</f>
        <v>0</v>
      </c>
      <c r="AU30" s="2">
        <f>U30/('FDOH Population'!U30/1000)</f>
        <v>0</v>
      </c>
      <c r="AV30" s="2"/>
      <c r="AW30" s="2"/>
    </row>
    <row r="31" spans="1:49" x14ac:dyDescent="0.25">
      <c r="A31" t="s">
        <v>519</v>
      </c>
      <c r="B31" s="13">
        <f>COUNTIFS('SOURCE CDC wonder data'!$B:$B,$A31,'SOURCE CDC wonder data'!$D:$D,'FREQ rate of appearance'!B$1)</f>
        <v>0</v>
      </c>
      <c r="C31" s="13">
        <f>COUNTIFS('SOURCE CDC wonder data'!$B:$B,$A31,'SOURCE CDC wonder data'!$D:$D,'FREQ rate of appearance'!C$1)</f>
        <v>0</v>
      </c>
      <c r="D31" s="13">
        <f>COUNTIFS('SOURCE CDC wonder data'!$B:$B,$A31,'SOURCE CDC wonder data'!$D:$D,'FREQ rate of appearance'!D$1)</f>
        <v>0</v>
      </c>
      <c r="E31" s="13">
        <f>COUNTIFS('SOURCE CDC wonder data'!$B:$B,$A31,'SOURCE CDC wonder data'!$D:$D,'FREQ rate of appearance'!E$1)</f>
        <v>0</v>
      </c>
      <c r="F31" s="13">
        <f>COUNTIFS('SOURCE CDC wonder data'!$B:$B,$A31,'SOURCE CDC wonder data'!$D:$D,'FREQ rate of appearance'!F$1)</f>
        <v>0</v>
      </c>
      <c r="G31" s="13">
        <f>COUNTIFS('SOURCE CDC wonder data'!$B:$B,$A31,'SOURCE CDC wonder data'!$D:$D,'FREQ rate of appearance'!G$1)</f>
        <v>0</v>
      </c>
      <c r="H31" s="13">
        <f>COUNTIFS('SOURCE CDC wonder data'!$B:$B,$A31,'SOURCE CDC wonder data'!$D:$D,'FREQ rate of appearance'!H$1)</f>
        <v>0</v>
      </c>
      <c r="I31" s="13">
        <f>COUNTIFS('SOURCE CDC wonder data'!$B:$B,$A31,'SOURCE CDC wonder data'!$D:$D,'FREQ rate of appearance'!I$1)</f>
        <v>0</v>
      </c>
      <c r="J31" s="13">
        <f>COUNTIFS('SOURCE CDC wonder data'!$B:$B,$A31,'SOURCE CDC wonder data'!$D:$D,'FREQ rate of appearance'!J$1)</f>
        <v>0</v>
      </c>
      <c r="K31" s="13">
        <f>COUNTIFS('SOURCE CDC wonder data'!$B:$B,$A31,'SOURCE CDC wonder data'!$D:$D,'FREQ rate of appearance'!K$1)</f>
        <v>0</v>
      </c>
      <c r="L31" s="13">
        <f>COUNTIFS('SOURCE CDC wonder data'!$B:$B,$A31,'SOURCE CDC wonder data'!$D:$D,'FREQ rate of appearance'!L$1)</f>
        <v>0</v>
      </c>
      <c r="M31" s="13">
        <f>COUNTIFS('SOURCE CDC wonder data'!$B:$B,$A31,'SOURCE CDC wonder data'!$D:$D,'FREQ rate of appearance'!M$1)</f>
        <v>0</v>
      </c>
      <c r="N31" s="13">
        <f>COUNTIFS('SOURCE CDC wonder data'!$B:$B,$A31,'SOURCE CDC wonder data'!$D:$D,'FREQ rate of appearance'!N$1)</f>
        <v>0</v>
      </c>
      <c r="O31" s="13">
        <f>COUNTIFS('SOURCE CDC wonder data'!$B:$B,$A31,'SOURCE CDC wonder data'!$D:$D,'FREQ rate of appearance'!O$1)</f>
        <v>0</v>
      </c>
      <c r="P31" s="13">
        <f>COUNTIFS('SOURCE CDC wonder data'!$B:$B,$A31,'SOURCE CDC wonder data'!$D:$D,'FREQ rate of appearance'!P$1)</f>
        <v>0</v>
      </c>
      <c r="Q31" s="13">
        <f>COUNTIFS('SOURCE CDC wonder data'!$B:$B,$A31,'SOURCE CDC wonder data'!$D:$D,'FREQ rate of appearance'!Q$1)</f>
        <v>1</v>
      </c>
      <c r="R31" s="13">
        <f>COUNTIFS('SOURCE CDC wonder data'!$B:$B,$A31,'SOURCE CDC wonder data'!$D:$D,'FREQ rate of appearance'!R$1)</f>
        <v>3</v>
      </c>
      <c r="S31" s="13">
        <f>COUNTIFS('SOURCE CDC wonder data'!$B:$B,$A31,'SOURCE CDC wonder data'!$D:$D,'FREQ rate of appearance'!S$1)</f>
        <v>0</v>
      </c>
      <c r="T31" s="13">
        <f>COUNTIFS('SOURCE CDC wonder data'!$B:$B,$A31,'SOURCE CDC wonder data'!$D:$D,'FREQ rate of appearance'!T$1)</f>
        <v>0</v>
      </c>
      <c r="U31" s="13">
        <f>COUNTIFS('SOURCE CDC wonder data'!$B:$B,$A31,'SOURCE CDC wonder data'!$D:$D,'FREQ rate of appearance'!U$1)</f>
        <v>0</v>
      </c>
      <c r="V31" s="13">
        <f>COUNTIFS('SOURCE CDC wonder data'!$B:$B,$A31,'SOURCE CDC wonder data'!$H:$H,'FREQ rate of appearance'!V$1)</f>
        <v>0</v>
      </c>
      <c r="W31" s="4">
        <f t="shared" si="1"/>
        <v>0</v>
      </c>
      <c r="X31">
        <f>COUNTIFS('SOURCE CDC wonder data'!$B:$B,$A31,'SOURCE CDC wonder data'!$H:$H,'FREQ rate of appearance'!X$1)</f>
        <v>4</v>
      </c>
      <c r="Y31" s="4">
        <f t="shared" si="1"/>
        <v>1</v>
      </c>
      <c r="Z31">
        <f>COUNTIFS('SOURCE CDC wonder data'!$B:$B,$A31,'SOURCE CDC wonder data'!$H:$H,'FREQ rate of appearance'!Z$1)</f>
        <v>0</v>
      </c>
      <c r="AA31" s="4">
        <f t="shared" ref="AA31" si="30">IFERROR(Z31/(SUM($V31,$X31,$Z31)),)</f>
        <v>0</v>
      </c>
      <c r="AB31" s="2">
        <f>B31/('FDOH Population'!B31/1000)</f>
        <v>0</v>
      </c>
      <c r="AC31" s="2">
        <f>C31/('FDOH Population'!C31/1000)</f>
        <v>0</v>
      </c>
      <c r="AD31" s="2">
        <f>D31/('FDOH Population'!D31/1000)</f>
        <v>0</v>
      </c>
      <c r="AE31" s="2">
        <f>E31/('FDOH Population'!E31/1000)</f>
        <v>0</v>
      </c>
      <c r="AF31" s="2">
        <f>F31/('FDOH Population'!F31/1000)</f>
        <v>0</v>
      </c>
      <c r="AG31" s="2">
        <f>G31/('FDOH Population'!G31/1000)</f>
        <v>0</v>
      </c>
      <c r="AH31" s="2">
        <f>H31/('FDOH Population'!H31/1000)</f>
        <v>0</v>
      </c>
      <c r="AI31" s="2">
        <f>I31/('FDOH Population'!I31/1000)</f>
        <v>0</v>
      </c>
      <c r="AJ31" s="2">
        <f>J31/('FDOH Population'!J31/1000)</f>
        <v>0</v>
      </c>
      <c r="AK31" s="2">
        <f>K31/('FDOH Population'!K31/1000)</f>
        <v>0</v>
      </c>
      <c r="AL31" s="2">
        <f>L31/('FDOH Population'!L31/1000)</f>
        <v>0</v>
      </c>
      <c r="AM31" s="2">
        <f>M31/('FDOH Population'!M31/1000)</f>
        <v>0</v>
      </c>
      <c r="AN31" s="2">
        <f>N31/('FDOH Population'!N31/1000)</f>
        <v>0</v>
      </c>
      <c r="AO31" s="2">
        <f>O31/('FDOH Population'!O31/1000)</f>
        <v>0</v>
      </c>
      <c r="AP31" s="2">
        <f>P31/('FDOH Population'!P31/1000)</f>
        <v>0</v>
      </c>
      <c r="AQ31" s="2">
        <f>Q31/('FDOH Population'!Q31/1000)</f>
        <v>7.0687363926824447E-3</v>
      </c>
      <c r="AR31" s="2">
        <f>R31/('FDOH Population'!R31/1000)</f>
        <v>2.0824367286307283E-2</v>
      </c>
      <c r="AS31" s="2">
        <f>S31/('FDOH Population'!S31/1000)</f>
        <v>0</v>
      </c>
      <c r="AT31" s="2">
        <f>T31/('FDOH Population'!T31/1000)</f>
        <v>0</v>
      </c>
      <c r="AU31" s="2">
        <f>U31/('FDOH Population'!U31/1000)</f>
        <v>0</v>
      </c>
      <c r="AV31" s="2"/>
      <c r="AW31" s="2"/>
    </row>
    <row r="32" spans="1:49" x14ac:dyDescent="0.25">
      <c r="A32" t="s">
        <v>520</v>
      </c>
      <c r="B32" s="13">
        <f>COUNTIFS('SOURCE CDC wonder data'!$B:$B,$A32,'SOURCE CDC wonder data'!$D:$D,'FREQ rate of appearance'!B$1)</f>
        <v>0</v>
      </c>
      <c r="C32" s="13">
        <f>COUNTIFS('SOURCE CDC wonder data'!$B:$B,$A32,'SOURCE CDC wonder data'!$D:$D,'FREQ rate of appearance'!C$1)</f>
        <v>0</v>
      </c>
      <c r="D32" s="13">
        <f>COUNTIFS('SOURCE CDC wonder data'!$B:$B,$A32,'SOURCE CDC wonder data'!$D:$D,'FREQ rate of appearance'!D$1)</f>
        <v>0</v>
      </c>
      <c r="E32" s="13">
        <f>COUNTIFS('SOURCE CDC wonder data'!$B:$B,$A32,'SOURCE CDC wonder data'!$D:$D,'FREQ rate of appearance'!E$1)</f>
        <v>0</v>
      </c>
      <c r="F32" s="13">
        <f>COUNTIFS('SOURCE CDC wonder data'!$B:$B,$A32,'SOURCE CDC wonder data'!$D:$D,'FREQ rate of appearance'!F$1)</f>
        <v>0</v>
      </c>
      <c r="G32" s="13">
        <f>COUNTIFS('SOURCE CDC wonder data'!$B:$B,$A32,'SOURCE CDC wonder data'!$D:$D,'FREQ rate of appearance'!G$1)</f>
        <v>0</v>
      </c>
      <c r="H32" s="13">
        <f>COUNTIFS('SOURCE CDC wonder data'!$B:$B,$A32,'SOURCE CDC wonder data'!$D:$D,'FREQ rate of appearance'!H$1)</f>
        <v>0</v>
      </c>
      <c r="I32" s="13">
        <f>COUNTIFS('SOURCE CDC wonder data'!$B:$B,$A32,'SOURCE CDC wonder data'!$D:$D,'FREQ rate of appearance'!I$1)</f>
        <v>0</v>
      </c>
      <c r="J32" s="13">
        <f>COUNTIFS('SOURCE CDC wonder data'!$B:$B,$A32,'SOURCE CDC wonder data'!$D:$D,'FREQ rate of appearance'!J$1)</f>
        <v>0</v>
      </c>
      <c r="K32" s="13">
        <f>COUNTIFS('SOURCE CDC wonder data'!$B:$B,$A32,'SOURCE CDC wonder data'!$D:$D,'FREQ rate of appearance'!K$1)</f>
        <v>0</v>
      </c>
      <c r="L32" s="13">
        <f>COUNTIFS('SOURCE CDC wonder data'!$B:$B,$A32,'SOURCE CDC wonder data'!$D:$D,'FREQ rate of appearance'!L$1)</f>
        <v>0</v>
      </c>
      <c r="M32" s="13">
        <f>COUNTIFS('SOURCE CDC wonder data'!$B:$B,$A32,'SOURCE CDC wonder data'!$D:$D,'FREQ rate of appearance'!M$1)</f>
        <v>0</v>
      </c>
      <c r="N32" s="13">
        <f>COUNTIFS('SOURCE CDC wonder data'!$B:$B,$A32,'SOURCE CDC wonder data'!$D:$D,'FREQ rate of appearance'!N$1)</f>
        <v>0</v>
      </c>
      <c r="O32" s="13">
        <f>COUNTIFS('SOURCE CDC wonder data'!$B:$B,$A32,'SOURCE CDC wonder data'!$D:$D,'FREQ rate of appearance'!O$1)</f>
        <v>0</v>
      </c>
      <c r="P32" s="13">
        <f>COUNTIFS('SOURCE CDC wonder data'!$B:$B,$A32,'SOURCE CDC wonder data'!$D:$D,'FREQ rate of appearance'!P$1)</f>
        <v>0</v>
      </c>
      <c r="Q32" s="13">
        <f>COUNTIFS('SOURCE CDC wonder data'!$B:$B,$A32,'SOURCE CDC wonder data'!$D:$D,'FREQ rate of appearance'!Q$1)</f>
        <v>0</v>
      </c>
      <c r="R32" s="13">
        <f>COUNTIFS('SOURCE CDC wonder data'!$B:$B,$A32,'SOURCE CDC wonder data'!$D:$D,'FREQ rate of appearance'!R$1)</f>
        <v>0</v>
      </c>
      <c r="S32" s="13">
        <f>COUNTIFS('SOURCE CDC wonder data'!$B:$B,$A32,'SOURCE CDC wonder data'!$D:$D,'FREQ rate of appearance'!S$1)</f>
        <v>0</v>
      </c>
      <c r="T32" s="13">
        <f>COUNTIFS('SOURCE CDC wonder data'!$B:$B,$A32,'SOURCE CDC wonder data'!$D:$D,'FREQ rate of appearance'!T$1)</f>
        <v>0</v>
      </c>
      <c r="U32" s="13">
        <f>COUNTIFS('SOURCE CDC wonder data'!$B:$B,$A32,'SOURCE CDC wonder data'!$D:$D,'FREQ rate of appearance'!U$1)</f>
        <v>0</v>
      </c>
      <c r="V32" s="13">
        <f>COUNTIFS('SOURCE CDC wonder data'!$B:$B,$A32,'SOURCE CDC wonder data'!$H:$H,'FREQ rate of appearance'!V$1)</f>
        <v>0</v>
      </c>
      <c r="W32" s="4">
        <f t="shared" si="1"/>
        <v>0</v>
      </c>
      <c r="X32">
        <f>COUNTIFS('SOURCE CDC wonder data'!$B:$B,$A32,'SOURCE CDC wonder data'!$H:$H,'FREQ rate of appearance'!X$1)</f>
        <v>0</v>
      </c>
      <c r="Y32" s="4">
        <f t="shared" si="1"/>
        <v>0</v>
      </c>
      <c r="Z32">
        <f>COUNTIFS('SOURCE CDC wonder data'!$B:$B,$A32,'SOURCE CDC wonder data'!$H:$H,'FREQ rate of appearance'!Z$1)</f>
        <v>0</v>
      </c>
      <c r="AA32" s="4">
        <f t="shared" ref="AA32" si="31">IFERROR(Z32/(SUM($V32,$X32,$Z32)),)</f>
        <v>0</v>
      </c>
      <c r="AB32" s="2">
        <f>B32/('FDOH Population'!B32/1000)</f>
        <v>0</v>
      </c>
      <c r="AC32" s="2">
        <f>C32/('FDOH Population'!C32/1000)</f>
        <v>0</v>
      </c>
      <c r="AD32" s="2">
        <f>D32/('FDOH Population'!D32/1000)</f>
        <v>0</v>
      </c>
      <c r="AE32" s="2">
        <f>E32/('FDOH Population'!E32/1000)</f>
        <v>0</v>
      </c>
      <c r="AF32" s="2">
        <f>F32/('FDOH Population'!F32/1000)</f>
        <v>0</v>
      </c>
      <c r="AG32" s="2">
        <f>G32/('FDOH Population'!G32/1000)</f>
        <v>0</v>
      </c>
      <c r="AH32" s="2">
        <f>H32/('FDOH Population'!H32/1000)</f>
        <v>0</v>
      </c>
      <c r="AI32" s="2">
        <f>I32/('FDOH Population'!I32/1000)</f>
        <v>0</v>
      </c>
      <c r="AJ32" s="2">
        <f>J32/('FDOH Population'!J32/1000)</f>
        <v>0</v>
      </c>
      <c r="AK32" s="2">
        <f>K32/('FDOH Population'!K32/1000)</f>
        <v>0</v>
      </c>
      <c r="AL32" s="2">
        <f>L32/('FDOH Population'!L32/1000)</f>
        <v>0</v>
      </c>
      <c r="AM32" s="2">
        <f>M32/('FDOH Population'!M32/1000)</f>
        <v>0</v>
      </c>
      <c r="AN32" s="2">
        <f>N32/('FDOH Population'!N32/1000)</f>
        <v>0</v>
      </c>
      <c r="AO32" s="2">
        <f>O32/('FDOH Population'!O32/1000)</f>
        <v>0</v>
      </c>
      <c r="AP32" s="2">
        <f>P32/('FDOH Population'!P32/1000)</f>
        <v>0</v>
      </c>
      <c r="AQ32" s="2">
        <f>Q32/('FDOH Population'!Q32/1000)</f>
        <v>0</v>
      </c>
      <c r="AR32" s="2">
        <f>R32/('FDOH Population'!R32/1000)</f>
        <v>0</v>
      </c>
      <c r="AS32" s="2">
        <f>S32/('FDOH Population'!S32/1000)</f>
        <v>0</v>
      </c>
      <c r="AT32" s="2">
        <f>T32/('FDOH Population'!T32/1000)</f>
        <v>0</v>
      </c>
      <c r="AU32" s="2">
        <f>U32/('FDOH Population'!U32/1000)</f>
        <v>0</v>
      </c>
      <c r="AV32" s="2"/>
      <c r="AW32" s="2"/>
    </row>
    <row r="33" spans="1:49" x14ac:dyDescent="0.25">
      <c r="A33" t="s">
        <v>521</v>
      </c>
      <c r="B33" s="13">
        <f>COUNTIFS('SOURCE CDC wonder data'!$B:$B,$A33,'SOURCE CDC wonder data'!$D:$D,'FREQ rate of appearance'!B$1)</f>
        <v>0</v>
      </c>
      <c r="C33" s="13">
        <f>COUNTIFS('SOURCE CDC wonder data'!$B:$B,$A33,'SOURCE CDC wonder data'!$D:$D,'FREQ rate of appearance'!C$1)</f>
        <v>0</v>
      </c>
      <c r="D33" s="13">
        <f>COUNTIFS('SOURCE CDC wonder data'!$B:$B,$A33,'SOURCE CDC wonder data'!$D:$D,'FREQ rate of appearance'!D$1)</f>
        <v>0</v>
      </c>
      <c r="E33" s="13">
        <f>COUNTIFS('SOURCE CDC wonder data'!$B:$B,$A33,'SOURCE CDC wonder data'!$D:$D,'FREQ rate of appearance'!E$1)</f>
        <v>0</v>
      </c>
      <c r="F33" s="13">
        <f>COUNTIFS('SOURCE CDC wonder data'!$B:$B,$A33,'SOURCE CDC wonder data'!$D:$D,'FREQ rate of appearance'!F$1)</f>
        <v>0</v>
      </c>
      <c r="G33" s="13">
        <f>COUNTIFS('SOURCE CDC wonder data'!$B:$B,$A33,'SOURCE CDC wonder data'!$D:$D,'FREQ rate of appearance'!G$1)</f>
        <v>0</v>
      </c>
      <c r="H33" s="13">
        <f>COUNTIFS('SOURCE CDC wonder data'!$B:$B,$A33,'SOURCE CDC wonder data'!$D:$D,'FREQ rate of appearance'!H$1)</f>
        <v>0</v>
      </c>
      <c r="I33" s="13">
        <f>COUNTIFS('SOURCE CDC wonder data'!$B:$B,$A33,'SOURCE CDC wonder data'!$D:$D,'FREQ rate of appearance'!I$1)</f>
        <v>0</v>
      </c>
      <c r="J33" s="13">
        <f>COUNTIFS('SOURCE CDC wonder data'!$B:$B,$A33,'SOURCE CDC wonder data'!$D:$D,'FREQ rate of appearance'!J$1)</f>
        <v>0</v>
      </c>
      <c r="K33" s="13">
        <f>COUNTIFS('SOURCE CDC wonder data'!$B:$B,$A33,'SOURCE CDC wonder data'!$D:$D,'FREQ rate of appearance'!K$1)</f>
        <v>0</v>
      </c>
      <c r="L33" s="13">
        <f>COUNTIFS('SOURCE CDC wonder data'!$B:$B,$A33,'SOURCE CDC wonder data'!$D:$D,'FREQ rate of appearance'!L$1)</f>
        <v>0</v>
      </c>
      <c r="M33" s="13">
        <f>COUNTIFS('SOURCE CDC wonder data'!$B:$B,$A33,'SOURCE CDC wonder data'!$D:$D,'FREQ rate of appearance'!M$1)</f>
        <v>0</v>
      </c>
      <c r="N33" s="13">
        <f>COUNTIFS('SOURCE CDC wonder data'!$B:$B,$A33,'SOURCE CDC wonder data'!$D:$D,'FREQ rate of appearance'!N$1)</f>
        <v>0</v>
      </c>
      <c r="O33" s="13">
        <f>COUNTIFS('SOURCE CDC wonder data'!$B:$B,$A33,'SOURCE CDC wonder data'!$D:$D,'FREQ rate of appearance'!O$1)</f>
        <v>0</v>
      </c>
      <c r="P33" s="13">
        <f>COUNTIFS('SOURCE CDC wonder data'!$B:$B,$A33,'SOURCE CDC wonder data'!$D:$D,'FREQ rate of appearance'!P$1)</f>
        <v>0</v>
      </c>
      <c r="Q33" s="13">
        <f>COUNTIFS('SOURCE CDC wonder data'!$B:$B,$A33,'SOURCE CDC wonder data'!$D:$D,'FREQ rate of appearance'!Q$1)</f>
        <v>0</v>
      </c>
      <c r="R33" s="13">
        <f>COUNTIFS('SOURCE CDC wonder data'!$B:$B,$A33,'SOURCE CDC wonder data'!$D:$D,'FREQ rate of appearance'!R$1)</f>
        <v>0</v>
      </c>
      <c r="S33" s="13">
        <f>COUNTIFS('SOURCE CDC wonder data'!$B:$B,$A33,'SOURCE CDC wonder data'!$D:$D,'FREQ rate of appearance'!S$1)</f>
        <v>0</v>
      </c>
      <c r="T33" s="13">
        <f>COUNTIFS('SOURCE CDC wonder data'!$B:$B,$A33,'SOURCE CDC wonder data'!$D:$D,'FREQ rate of appearance'!T$1)</f>
        <v>0</v>
      </c>
      <c r="U33" s="13">
        <f>COUNTIFS('SOURCE CDC wonder data'!$B:$B,$A33,'SOURCE CDC wonder data'!$D:$D,'FREQ rate of appearance'!U$1)</f>
        <v>0</v>
      </c>
      <c r="V33" s="13">
        <f>COUNTIFS('SOURCE CDC wonder data'!$B:$B,$A33,'SOURCE CDC wonder data'!$H:$H,'FREQ rate of appearance'!V$1)</f>
        <v>0</v>
      </c>
      <c r="W33" s="4">
        <f t="shared" si="1"/>
        <v>0</v>
      </c>
      <c r="X33">
        <f>COUNTIFS('SOURCE CDC wonder data'!$B:$B,$A33,'SOURCE CDC wonder data'!$H:$H,'FREQ rate of appearance'!X$1)</f>
        <v>0</v>
      </c>
      <c r="Y33" s="4">
        <f t="shared" si="1"/>
        <v>0</v>
      </c>
      <c r="Z33">
        <f>COUNTIFS('SOURCE CDC wonder data'!$B:$B,$A33,'SOURCE CDC wonder data'!$H:$H,'FREQ rate of appearance'!Z$1)</f>
        <v>0</v>
      </c>
      <c r="AA33" s="4">
        <f t="shared" ref="AA33" si="32">IFERROR(Z33/(SUM($V33,$X33,$Z33)),)</f>
        <v>0</v>
      </c>
      <c r="AB33" s="2">
        <f>B33/('FDOH Population'!B33/1000)</f>
        <v>0</v>
      </c>
      <c r="AC33" s="2">
        <f>C33/('FDOH Population'!C33/1000)</f>
        <v>0</v>
      </c>
      <c r="AD33" s="2">
        <f>D33/('FDOH Population'!D33/1000)</f>
        <v>0</v>
      </c>
      <c r="AE33" s="2">
        <f>E33/('FDOH Population'!E33/1000)</f>
        <v>0</v>
      </c>
      <c r="AF33" s="2">
        <f>F33/('FDOH Population'!F33/1000)</f>
        <v>0</v>
      </c>
      <c r="AG33" s="2">
        <f>G33/('FDOH Population'!G33/1000)</f>
        <v>0</v>
      </c>
      <c r="AH33" s="2">
        <f>H33/('FDOH Population'!H33/1000)</f>
        <v>0</v>
      </c>
      <c r="AI33" s="2">
        <f>I33/('FDOH Population'!I33/1000)</f>
        <v>0</v>
      </c>
      <c r="AJ33" s="2">
        <f>J33/('FDOH Population'!J33/1000)</f>
        <v>0</v>
      </c>
      <c r="AK33" s="2">
        <f>K33/('FDOH Population'!K33/1000)</f>
        <v>0</v>
      </c>
      <c r="AL33" s="2">
        <f>L33/('FDOH Population'!L33/1000)</f>
        <v>0</v>
      </c>
      <c r="AM33" s="2">
        <f>M33/('FDOH Population'!M33/1000)</f>
        <v>0</v>
      </c>
      <c r="AN33" s="2">
        <f>N33/('FDOH Population'!N33/1000)</f>
        <v>0</v>
      </c>
      <c r="AO33" s="2">
        <f>O33/('FDOH Population'!O33/1000)</f>
        <v>0</v>
      </c>
      <c r="AP33" s="2">
        <f>P33/('FDOH Population'!P33/1000)</f>
        <v>0</v>
      </c>
      <c r="AQ33" s="2">
        <f>Q33/('FDOH Population'!Q33/1000)</f>
        <v>0</v>
      </c>
      <c r="AR33" s="2">
        <f>R33/('FDOH Population'!R33/1000)</f>
        <v>0</v>
      </c>
      <c r="AS33" s="2">
        <f>S33/('FDOH Population'!S33/1000)</f>
        <v>0</v>
      </c>
      <c r="AT33" s="2">
        <f>T33/('FDOH Population'!T33/1000)</f>
        <v>0</v>
      </c>
      <c r="AU33" s="2">
        <f>U33/('FDOH Population'!U33/1000)</f>
        <v>0</v>
      </c>
      <c r="AV33" s="2"/>
      <c r="AW33" s="2"/>
    </row>
    <row r="34" spans="1:49" x14ac:dyDescent="0.25">
      <c r="A34" t="s">
        <v>522</v>
      </c>
      <c r="B34" s="13">
        <f>COUNTIFS('SOURCE CDC wonder data'!$B:$B,$A34,'SOURCE CDC wonder data'!$D:$D,'FREQ rate of appearance'!B$1)</f>
        <v>0</v>
      </c>
      <c r="C34" s="13">
        <f>COUNTIFS('SOURCE CDC wonder data'!$B:$B,$A34,'SOURCE CDC wonder data'!$D:$D,'FREQ rate of appearance'!C$1)</f>
        <v>0</v>
      </c>
      <c r="D34" s="13">
        <f>COUNTIFS('SOURCE CDC wonder data'!$B:$B,$A34,'SOURCE CDC wonder data'!$D:$D,'FREQ rate of appearance'!D$1)</f>
        <v>0</v>
      </c>
      <c r="E34" s="13">
        <f>COUNTIFS('SOURCE CDC wonder data'!$B:$B,$A34,'SOURCE CDC wonder data'!$D:$D,'FREQ rate of appearance'!E$1)</f>
        <v>0</v>
      </c>
      <c r="F34" s="13">
        <f>COUNTIFS('SOURCE CDC wonder data'!$B:$B,$A34,'SOURCE CDC wonder data'!$D:$D,'FREQ rate of appearance'!F$1)</f>
        <v>0</v>
      </c>
      <c r="G34" s="13">
        <f>COUNTIFS('SOURCE CDC wonder data'!$B:$B,$A34,'SOURCE CDC wonder data'!$D:$D,'FREQ rate of appearance'!G$1)</f>
        <v>0</v>
      </c>
      <c r="H34" s="13">
        <f>COUNTIFS('SOURCE CDC wonder data'!$B:$B,$A34,'SOURCE CDC wonder data'!$D:$D,'FREQ rate of appearance'!H$1)</f>
        <v>0</v>
      </c>
      <c r="I34" s="13">
        <f>COUNTIFS('SOURCE CDC wonder data'!$B:$B,$A34,'SOURCE CDC wonder data'!$D:$D,'FREQ rate of appearance'!I$1)</f>
        <v>0</v>
      </c>
      <c r="J34" s="13">
        <f>COUNTIFS('SOURCE CDC wonder data'!$B:$B,$A34,'SOURCE CDC wonder data'!$D:$D,'FREQ rate of appearance'!J$1)</f>
        <v>0</v>
      </c>
      <c r="K34" s="13">
        <f>COUNTIFS('SOURCE CDC wonder data'!$B:$B,$A34,'SOURCE CDC wonder data'!$D:$D,'FREQ rate of appearance'!K$1)</f>
        <v>0</v>
      </c>
      <c r="L34" s="13">
        <f>COUNTIFS('SOURCE CDC wonder data'!$B:$B,$A34,'SOURCE CDC wonder data'!$D:$D,'FREQ rate of appearance'!L$1)</f>
        <v>0</v>
      </c>
      <c r="M34" s="13">
        <f>COUNTIFS('SOURCE CDC wonder data'!$B:$B,$A34,'SOURCE CDC wonder data'!$D:$D,'FREQ rate of appearance'!M$1)</f>
        <v>0</v>
      </c>
      <c r="N34" s="13">
        <f>COUNTIFS('SOURCE CDC wonder data'!$B:$B,$A34,'SOURCE CDC wonder data'!$D:$D,'FREQ rate of appearance'!N$1)</f>
        <v>0</v>
      </c>
      <c r="O34" s="13">
        <f>COUNTIFS('SOURCE CDC wonder data'!$B:$B,$A34,'SOURCE CDC wonder data'!$D:$D,'FREQ rate of appearance'!O$1)</f>
        <v>0</v>
      </c>
      <c r="P34" s="13">
        <f>COUNTIFS('SOURCE CDC wonder data'!$B:$B,$A34,'SOURCE CDC wonder data'!$D:$D,'FREQ rate of appearance'!P$1)</f>
        <v>0</v>
      </c>
      <c r="Q34" s="13">
        <f>COUNTIFS('SOURCE CDC wonder data'!$B:$B,$A34,'SOURCE CDC wonder data'!$D:$D,'FREQ rate of appearance'!Q$1)</f>
        <v>0</v>
      </c>
      <c r="R34" s="13">
        <f>COUNTIFS('SOURCE CDC wonder data'!$B:$B,$A34,'SOURCE CDC wonder data'!$D:$D,'FREQ rate of appearance'!R$1)</f>
        <v>0</v>
      </c>
      <c r="S34" s="13">
        <f>COUNTIFS('SOURCE CDC wonder data'!$B:$B,$A34,'SOURCE CDC wonder data'!$D:$D,'FREQ rate of appearance'!S$1)</f>
        <v>0</v>
      </c>
      <c r="T34" s="13">
        <f>COUNTIFS('SOURCE CDC wonder data'!$B:$B,$A34,'SOURCE CDC wonder data'!$D:$D,'FREQ rate of appearance'!T$1)</f>
        <v>0</v>
      </c>
      <c r="U34" s="13">
        <f>COUNTIFS('SOURCE CDC wonder data'!$B:$B,$A34,'SOURCE CDC wonder data'!$D:$D,'FREQ rate of appearance'!U$1)</f>
        <v>0</v>
      </c>
      <c r="V34" s="13">
        <f>COUNTIFS('SOURCE CDC wonder data'!$B:$B,$A34,'SOURCE CDC wonder data'!$H:$H,'FREQ rate of appearance'!V$1)</f>
        <v>0</v>
      </c>
      <c r="W34" s="4">
        <f t="shared" si="1"/>
        <v>0</v>
      </c>
      <c r="X34">
        <f>COUNTIFS('SOURCE CDC wonder data'!$B:$B,$A34,'SOURCE CDC wonder data'!$H:$H,'FREQ rate of appearance'!X$1)</f>
        <v>0</v>
      </c>
      <c r="Y34" s="4">
        <f t="shared" si="1"/>
        <v>0</v>
      </c>
      <c r="Z34">
        <f>COUNTIFS('SOURCE CDC wonder data'!$B:$B,$A34,'SOURCE CDC wonder data'!$H:$H,'FREQ rate of appearance'!Z$1)</f>
        <v>0</v>
      </c>
      <c r="AA34" s="4">
        <f t="shared" ref="AA34" si="33">IFERROR(Z34/(SUM($V34,$X34,$Z34)),)</f>
        <v>0</v>
      </c>
      <c r="AB34" s="2">
        <f>B34/('FDOH Population'!B34/1000)</f>
        <v>0</v>
      </c>
      <c r="AC34" s="2">
        <f>C34/('FDOH Population'!C34/1000)</f>
        <v>0</v>
      </c>
      <c r="AD34" s="2">
        <f>D34/('FDOH Population'!D34/1000)</f>
        <v>0</v>
      </c>
      <c r="AE34" s="2">
        <f>E34/('FDOH Population'!E34/1000)</f>
        <v>0</v>
      </c>
      <c r="AF34" s="2">
        <f>F34/('FDOH Population'!F34/1000)</f>
        <v>0</v>
      </c>
      <c r="AG34" s="2">
        <f>G34/('FDOH Population'!G34/1000)</f>
        <v>0</v>
      </c>
      <c r="AH34" s="2">
        <f>H34/('FDOH Population'!H34/1000)</f>
        <v>0</v>
      </c>
      <c r="AI34" s="2">
        <f>I34/('FDOH Population'!I34/1000)</f>
        <v>0</v>
      </c>
      <c r="AJ34" s="2">
        <f>J34/('FDOH Population'!J34/1000)</f>
        <v>0</v>
      </c>
      <c r="AK34" s="2">
        <f>K34/('FDOH Population'!K34/1000)</f>
        <v>0</v>
      </c>
      <c r="AL34" s="2">
        <f>L34/('FDOH Population'!L34/1000)</f>
        <v>0</v>
      </c>
      <c r="AM34" s="2">
        <f>M34/('FDOH Population'!M34/1000)</f>
        <v>0</v>
      </c>
      <c r="AN34" s="2">
        <f>N34/('FDOH Population'!N34/1000)</f>
        <v>0</v>
      </c>
      <c r="AO34" s="2">
        <f>O34/('FDOH Population'!O34/1000)</f>
        <v>0</v>
      </c>
      <c r="AP34" s="2">
        <f>P34/('FDOH Population'!P34/1000)</f>
        <v>0</v>
      </c>
      <c r="AQ34" s="2">
        <f>Q34/('FDOH Population'!Q34/1000)</f>
        <v>0</v>
      </c>
      <c r="AR34" s="2">
        <f>R34/('FDOH Population'!R34/1000)</f>
        <v>0</v>
      </c>
      <c r="AS34" s="2">
        <f>S34/('FDOH Population'!S34/1000)</f>
        <v>0</v>
      </c>
      <c r="AT34" s="2">
        <f>T34/('FDOH Population'!T34/1000)</f>
        <v>0</v>
      </c>
      <c r="AU34" s="2">
        <f>U34/('FDOH Population'!U34/1000)</f>
        <v>0</v>
      </c>
      <c r="AV34" s="2"/>
      <c r="AW34" s="2"/>
    </row>
    <row r="35" spans="1:49" x14ac:dyDescent="0.25">
      <c r="A35" t="s">
        <v>523</v>
      </c>
      <c r="B35" s="13">
        <f>COUNTIFS('SOURCE CDC wonder data'!$B:$B,$A35,'SOURCE CDC wonder data'!$D:$D,'FREQ rate of appearance'!B$1)</f>
        <v>0</v>
      </c>
      <c r="C35" s="13">
        <f>COUNTIFS('SOURCE CDC wonder data'!$B:$B,$A35,'SOURCE CDC wonder data'!$D:$D,'FREQ rate of appearance'!C$1)</f>
        <v>0</v>
      </c>
      <c r="D35" s="13">
        <f>COUNTIFS('SOURCE CDC wonder data'!$B:$B,$A35,'SOURCE CDC wonder data'!$D:$D,'FREQ rate of appearance'!D$1)</f>
        <v>2</v>
      </c>
      <c r="E35" s="13">
        <f>COUNTIFS('SOURCE CDC wonder data'!$B:$B,$A35,'SOURCE CDC wonder data'!$D:$D,'FREQ rate of appearance'!E$1)</f>
        <v>0</v>
      </c>
      <c r="F35" s="13">
        <f>COUNTIFS('SOURCE CDC wonder data'!$B:$B,$A35,'SOURCE CDC wonder data'!$D:$D,'FREQ rate of appearance'!F$1)</f>
        <v>1</v>
      </c>
      <c r="G35" s="13">
        <f>COUNTIFS('SOURCE CDC wonder data'!$B:$B,$A35,'SOURCE CDC wonder data'!$D:$D,'FREQ rate of appearance'!G$1)</f>
        <v>0</v>
      </c>
      <c r="H35" s="13">
        <f>COUNTIFS('SOURCE CDC wonder data'!$B:$B,$A35,'SOURCE CDC wonder data'!$D:$D,'FREQ rate of appearance'!H$1)</f>
        <v>0</v>
      </c>
      <c r="I35" s="13">
        <f>COUNTIFS('SOURCE CDC wonder data'!$B:$B,$A35,'SOURCE CDC wonder data'!$D:$D,'FREQ rate of appearance'!I$1)</f>
        <v>0</v>
      </c>
      <c r="J35" s="13">
        <f>COUNTIFS('SOURCE CDC wonder data'!$B:$B,$A35,'SOURCE CDC wonder data'!$D:$D,'FREQ rate of appearance'!J$1)</f>
        <v>0</v>
      </c>
      <c r="K35" s="13">
        <f>COUNTIFS('SOURCE CDC wonder data'!$B:$B,$A35,'SOURCE CDC wonder data'!$D:$D,'FREQ rate of appearance'!K$1)</f>
        <v>0</v>
      </c>
      <c r="L35" s="13">
        <f>COUNTIFS('SOURCE CDC wonder data'!$B:$B,$A35,'SOURCE CDC wonder data'!$D:$D,'FREQ rate of appearance'!L$1)</f>
        <v>1</v>
      </c>
      <c r="M35" s="13">
        <f>COUNTIFS('SOURCE CDC wonder data'!$B:$B,$A35,'SOURCE CDC wonder data'!$D:$D,'FREQ rate of appearance'!M$1)</f>
        <v>1</v>
      </c>
      <c r="N35" s="13">
        <f>COUNTIFS('SOURCE CDC wonder data'!$B:$B,$A35,'SOURCE CDC wonder data'!$D:$D,'FREQ rate of appearance'!N$1)</f>
        <v>0</v>
      </c>
      <c r="O35" s="13">
        <f>COUNTIFS('SOURCE CDC wonder data'!$B:$B,$A35,'SOURCE CDC wonder data'!$D:$D,'FREQ rate of appearance'!O$1)</f>
        <v>0</v>
      </c>
      <c r="P35" s="13">
        <f>COUNTIFS('SOURCE CDC wonder data'!$B:$B,$A35,'SOURCE CDC wonder data'!$D:$D,'FREQ rate of appearance'!P$1)</f>
        <v>1</v>
      </c>
      <c r="Q35" s="13">
        <f>COUNTIFS('SOURCE CDC wonder data'!$B:$B,$A35,'SOURCE CDC wonder data'!$D:$D,'FREQ rate of appearance'!Q$1)</f>
        <v>0</v>
      </c>
      <c r="R35" s="13">
        <f>COUNTIFS('SOURCE CDC wonder data'!$B:$B,$A35,'SOURCE CDC wonder data'!$D:$D,'FREQ rate of appearance'!R$1)</f>
        <v>0</v>
      </c>
      <c r="S35" s="13">
        <f>COUNTIFS('SOURCE CDC wonder data'!$B:$B,$A35,'SOURCE CDC wonder data'!$D:$D,'FREQ rate of appearance'!S$1)</f>
        <v>0</v>
      </c>
      <c r="T35" s="13">
        <f>COUNTIFS('SOURCE CDC wonder data'!$B:$B,$A35,'SOURCE CDC wonder data'!$D:$D,'FREQ rate of appearance'!T$1)</f>
        <v>0</v>
      </c>
      <c r="U35" s="13">
        <f>COUNTIFS('SOURCE CDC wonder data'!$B:$B,$A35,'SOURCE CDC wonder data'!$D:$D,'FREQ rate of appearance'!U$1)</f>
        <v>0</v>
      </c>
      <c r="V35" s="13">
        <f>COUNTIFS('SOURCE CDC wonder data'!$B:$B,$A35,'SOURCE CDC wonder data'!$H:$H,'FREQ rate of appearance'!V$1)</f>
        <v>0</v>
      </c>
      <c r="W35" s="4">
        <f t="shared" si="1"/>
        <v>0</v>
      </c>
      <c r="X35">
        <f>COUNTIFS('SOURCE CDC wonder data'!$B:$B,$A35,'SOURCE CDC wonder data'!$H:$H,'FREQ rate of appearance'!X$1)</f>
        <v>6</v>
      </c>
      <c r="Y35" s="4">
        <f t="shared" si="1"/>
        <v>1</v>
      </c>
      <c r="Z35">
        <f>COUNTIFS('SOURCE CDC wonder data'!$B:$B,$A35,'SOURCE CDC wonder data'!$H:$H,'FREQ rate of appearance'!Z$1)</f>
        <v>0</v>
      </c>
      <c r="AA35" s="4">
        <f t="shared" ref="AA35" si="34">IFERROR(Z35/(SUM($V35,$X35,$Z35)),)</f>
        <v>0</v>
      </c>
      <c r="AB35" s="2">
        <f>B35/('FDOH Population'!B35/1000)</f>
        <v>0</v>
      </c>
      <c r="AC35" s="2">
        <f>C35/('FDOH Population'!C35/1000)</f>
        <v>0</v>
      </c>
      <c r="AD35" s="2">
        <f>D35/('FDOH Population'!D35/1000)</f>
        <v>8.9684087800721967E-3</v>
      </c>
      <c r="AE35" s="2">
        <f>E35/('FDOH Population'!E35/1000)</f>
        <v>0</v>
      </c>
      <c r="AF35" s="2">
        <f>F35/('FDOH Population'!F35/1000)</f>
        <v>4.1200754797827898E-3</v>
      </c>
      <c r="AG35" s="2">
        <f>G35/('FDOH Population'!G35/1000)</f>
        <v>0</v>
      </c>
      <c r="AH35" s="2">
        <f>H35/('FDOH Population'!H35/1000)</f>
        <v>0</v>
      </c>
      <c r="AI35" s="2">
        <f>I35/('FDOH Population'!I35/1000)</f>
        <v>0</v>
      </c>
      <c r="AJ35" s="2">
        <f>J35/('FDOH Population'!J35/1000)</f>
        <v>0</v>
      </c>
      <c r="AK35" s="2">
        <f>K35/('FDOH Population'!K35/1000)</f>
        <v>0</v>
      </c>
      <c r="AL35" s="2">
        <f>L35/('FDOH Population'!L35/1000)</f>
        <v>3.3879355614656209E-3</v>
      </c>
      <c r="AM35" s="2">
        <f>M35/('FDOH Population'!M35/1000)</f>
        <v>3.3628479286538183E-3</v>
      </c>
      <c r="AN35" s="2">
        <f>N35/('FDOH Population'!N35/1000)</f>
        <v>0</v>
      </c>
      <c r="AO35" s="2">
        <f>O35/('FDOH Population'!O35/1000)</f>
        <v>0</v>
      </c>
      <c r="AP35" s="2">
        <f>P35/('FDOH Population'!P35/1000)</f>
        <v>3.2814858567959573E-3</v>
      </c>
      <c r="AQ35" s="2">
        <f>Q35/('FDOH Population'!Q35/1000)</f>
        <v>0</v>
      </c>
      <c r="AR35" s="2">
        <f>R35/('FDOH Population'!R35/1000)</f>
        <v>0</v>
      </c>
      <c r="AS35" s="2">
        <f>S35/('FDOH Population'!S35/1000)</f>
        <v>0</v>
      </c>
      <c r="AT35" s="2">
        <f>T35/('FDOH Population'!T35/1000)</f>
        <v>0</v>
      </c>
      <c r="AU35" s="2">
        <f>U35/('FDOH Population'!U35/1000)</f>
        <v>0</v>
      </c>
      <c r="AV35" s="2"/>
      <c r="AW35" s="2"/>
    </row>
    <row r="36" spans="1:49" x14ac:dyDescent="0.25">
      <c r="A36" t="s">
        <v>524</v>
      </c>
      <c r="B36" s="13">
        <f>COUNTIFS('SOURCE CDC wonder data'!$B:$B,$A36,'SOURCE CDC wonder data'!$D:$D,'FREQ rate of appearance'!B$1)</f>
        <v>0</v>
      </c>
      <c r="C36" s="13">
        <f>COUNTIFS('SOURCE CDC wonder data'!$B:$B,$A36,'SOURCE CDC wonder data'!$D:$D,'FREQ rate of appearance'!C$1)</f>
        <v>1</v>
      </c>
      <c r="D36" s="13">
        <f>COUNTIFS('SOURCE CDC wonder data'!$B:$B,$A36,'SOURCE CDC wonder data'!$D:$D,'FREQ rate of appearance'!D$1)</f>
        <v>0</v>
      </c>
      <c r="E36" s="13">
        <f>COUNTIFS('SOURCE CDC wonder data'!$B:$B,$A36,'SOURCE CDC wonder data'!$D:$D,'FREQ rate of appearance'!E$1)</f>
        <v>0</v>
      </c>
      <c r="F36" s="13">
        <f>COUNTIFS('SOURCE CDC wonder data'!$B:$B,$A36,'SOURCE CDC wonder data'!$D:$D,'FREQ rate of appearance'!F$1)</f>
        <v>0</v>
      </c>
      <c r="G36" s="13">
        <f>COUNTIFS('SOURCE CDC wonder data'!$B:$B,$A36,'SOURCE CDC wonder data'!$D:$D,'FREQ rate of appearance'!G$1)</f>
        <v>0</v>
      </c>
      <c r="H36" s="13">
        <f>COUNTIFS('SOURCE CDC wonder data'!$B:$B,$A36,'SOURCE CDC wonder data'!$D:$D,'FREQ rate of appearance'!H$1)</f>
        <v>0</v>
      </c>
      <c r="I36" s="13">
        <f>COUNTIFS('SOURCE CDC wonder data'!$B:$B,$A36,'SOURCE CDC wonder data'!$D:$D,'FREQ rate of appearance'!I$1)</f>
        <v>0</v>
      </c>
      <c r="J36" s="13">
        <f>COUNTIFS('SOURCE CDC wonder data'!$B:$B,$A36,'SOURCE CDC wonder data'!$D:$D,'FREQ rate of appearance'!J$1)</f>
        <v>0</v>
      </c>
      <c r="K36" s="13">
        <f>COUNTIFS('SOURCE CDC wonder data'!$B:$B,$A36,'SOURCE CDC wonder data'!$D:$D,'FREQ rate of appearance'!K$1)</f>
        <v>0</v>
      </c>
      <c r="L36" s="13">
        <f>COUNTIFS('SOURCE CDC wonder data'!$B:$B,$A36,'SOURCE CDC wonder data'!$D:$D,'FREQ rate of appearance'!L$1)</f>
        <v>0</v>
      </c>
      <c r="M36" s="13">
        <f>COUNTIFS('SOURCE CDC wonder data'!$B:$B,$A36,'SOURCE CDC wonder data'!$D:$D,'FREQ rate of appearance'!M$1)</f>
        <v>3</v>
      </c>
      <c r="N36" s="13">
        <f>COUNTIFS('SOURCE CDC wonder data'!$B:$B,$A36,'SOURCE CDC wonder data'!$D:$D,'FREQ rate of appearance'!N$1)</f>
        <v>3</v>
      </c>
      <c r="O36" s="13">
        <f>COUNTIFS('SOURCE CDC wonder data'!$B:$B,$A36,'SOURCE CDC wonder data'!$D:$D,'FREQ rate of appearance'!O$1)</f>
        <v>3</v>
      </c>
      <c r="P36" s="13">
        <f>COUNTIFS('SOURCE CDC wonder data'!$B:$B,$A36,'SOURCE CDC wonder data'!$D:$D,'FREQ rate of appearance'!P$1)</f>
        <v>0</v>
      </c>
      <c r="Q36" s="13">
        <f>COUNTIFS('SOURCE CDC wonder data'!$B:$B,$A36,'SOURCE CDC wonder data'!$D:$D,'FREQ rate of appearance'!Q$1)</f>
        <v>1</v>
      </c>
      <c r="R36" s="13">
        <f>COUNTIFS('SOURCE CDC wonder data'!$B:$B,$A36,'SOURCE CDC wonder data'!$D:$D,'FREQ rate of appearance'!R$1)</f>
        <v>0</v>
      </c>
      <c r="S36" s="13">
        <f>COUNTIFS('SOURCE CDC wonder data'!$B:$B,$A36,'SOURCE CDC wonder data'!$D:$D,'FREQ rate of appearance'!S$1)</f>
        <v>0</v>
      </c>
      <c r="T36" s="13">
        <f>COUNTIFS('SOURCE CDC wonder data'!$B:$B,$A36,'SOURCE CDC wonder data'!$D:$D,'FREQ rate of appearance'!T$1)</f>
        <v>0</v>
      </c>
      <c r="U36" s="13">
        <f>COUNTIFS('SOURCE CDC wonder data'!$B:$B,$A36,'SOURCE CDC wonder data'!$D:$D,'FREQ rate of appearance'!U$1)</f>
        <v>0</v>
      </c>
      <c r="V36" s="13">
        <f>COUNTIFS('SOURCE CDC wonder data'!$B:$B,$A36,'SOURCE CDC wonder data'!$H:$H,'FREQ rate of appearance'!V$1)</f>
        <v>1</v>
      </c>
      <c r="W36" s="4">
        <f t="shared" si="1"/>
        <v>9.0909090909090912E-2</v>
      </c>
      <c r="X36">
        <f>COUNTIFS('SOURCE CDC wonder data'!$B:$B,$A36,'SOURCE CDC wonder data'!$H:$H,'FREQ rate of appearance'!X$1)</f>
        <v>10</v>
      </c>
      <c r="Y36" s="4">
        <f t="shared" si="1"/>
        <v>0.90909090909090906</v>
      </c>
      <c r="Z36">
        <f>COUNTIFS('SOURCE CDC wonder data'!$B:$B,$A36,'SOURCE CDC wonder data'!$H:$H,'FREQ rate of appearance'!Z$1)</f>
        <v>0</v>
      </c>
      <c r="AA36" s="4">
        <f t="shared" ref="AA36" si="35">IFERROR(Z36/(SUM($V36,$X36,$Z36)),)</f>
        <v>0</v>
      </c>
      <c r="AB36" s="2">
        <f>B36/('FDOH Population'!B36/1000)</f>
        <v>0</v>
      </c>
      <c r="AC36" s="2">
        <f>C36/('FDOH Population'!C36/1000)</f>
        <v>2.2514865439906698E-3</v>
      </c>
      <c r="AD36" s="2">
        <f>D36/('FDOH Population'!D36/1000)</f>
        <v>0</v>
      </c>
      <c r="AE36" s="2">
        <f>E36/('FDOH Population'!E36/1000)</f>
        <v>0</v>
      </c>
      <c r="AF36" s="2">
        <f>F36/('FDOH Population'!F36/1000)</f>
        <v>0</v>
      </c>
      <c r="AG36" s="2">
        <f>G36/('FDOH Population'!G36/1000)</f>
        <v>0</v>
      </c>
      <c r="AH36" s="2">
        <f>H36/('FDOH Population'!H36/1000)</f>
        <v>0</v>
      </c>
      <c r="AI36" s="2">
        <f>I36/('FDOH Population'!I36/1000)</f>
        <v>0</v>
      </c>
      <c r="AJ36" s="2">
        <f>J36/('FDOH Population'!J36/1000)</f>
        <v>0</v>
      </c>
      <c r="AK36" s="2">
        <f>K36/('FDOH Population'!K36/1000)</f>
        <v>0</v>
      </c>
      <c r="AL36" s="2">
        <f>L36/('FDOH Population'!L36/1000)</f>
        <v>0</v>
      </c>
      <c r="AM36" s="2">
        <f>M36/('FDOH Population'!M36/1000)</f>
        <v>4.838405326116583E-3</v>
      </c>
      <c r="AN36" s="2">
        <f>N36/('FDOH Population'!N36/1000)</f>
        <v>4.7743635773351408E-3</v>
      </c>
      <c r="AO36" s="2">
        <f>O36/('FDOH Population'!O36/1000)</f>
        <v>4.6883937250538381E-3</v>
      </c>
      <c r="AP36" s="2">
        <f>P36/('FDOH Population'!P36/1000)</f>
        <v>0</v>
      </c>
      <c r="AQ36" s="2">
        <f>Q36/('FDOH Population'!Q36/1000)</f>
        <v>1.5233081378167338E-3</v>
      </c>
      <c r="AR36" s="2">
        <f>R36/('FDOH Population'!R36/1000)</f>
        <v>0</v>
      </c>
      <c r="AS36" s="2">
        <f>S36/('FDOH Population'!S36/1000)</f>
        <v>0</v>
      </c>
      <c r="AT36" s="2">
        <f>T36/('FDOH Population'!T36/1000)</f>
        <v>0</v>
      </c>
      <c r="AU36" s="2">
        <f>U36/('FDOH Population'!U36/1000)</f>
        <v>0</v>
      </c>
      <c r="AV36" s="2"/>
      <c r="AW36" s="2"/>
    </row>
    <row r="37" spans="1:49" x14ac:dyDescent="0.25">
      <c r="A37" t="s">
        <v>525</v>
      </c>
      <c r="B37" s="13">
        <f>COUNTIFS('SOURCE CDC wonder data'!$B:$B,$A37,'SOURCE CDC wonder data'!$D:$D,'FREQ rate of appearance'!B$1)</f>
        <v>0</v>
      </c>
      <c r="C37" s="13">
        <f>COUNTIFS('SOURCE CDC wonder data'!$B:$B,$A37,'SOURCE CDC wonder data'!$D:$D,'FREQ rate of appearance'!C$1)</f>
        <v>1</v>
      </c>
      <c r="D37" s="13">
        <f>COUNTIFS('SOURCE CDC wonder data'!$B:$B,$A37,'SOURCE CDC wonder data'!$D:$D,'FREQ rate of appearance'!D$1)</f>
        <v>0</v>
      </c>
      <c r="E37" s="13">
        <f>COUNTIFS('SOURCE CDC wonder data'!$B:$B,$A37,'SOURCE CDC wonder data'!$D:$D,'FREQ rate of appearance'!E$1)</f>
        <v>0</v>
      </c>
      <c r="F37" s="13">
        <f>COUNTIFS('SOURCE CDC wonder data'!$B:$B,$A37,'SOURCE CDC wonder data'!$D:$D,'FREQ rate of appearance'!F$1)</f>
        <v>0</v>
      </c>
      <c r="G37" s="13">
        <f>COUNTIFS('SOURCE CDC wonder data'!$B:$B,$A37,'SOURCE CDC wonder data'!$D:$D,'FREQ rate of appearance'!G$1)</f>
        <v>0</v>
      </c>
      <c r="H37" s="13">
        <f>COUNTIFS('SOURCE CDC wonder data'!$B:$B,$A37,'SOURCE CDC wonder data'!$D:$D,'FREQ rate of appearance'!H$1)</f>
        <v>0</v>
      </c>
      <c r="I37" s="13">
        <f>COUNTIFS('SOURCE CDC wonder data'!$B:$B,$A37,'SOURCE CDC wonder data'!$D:$D,'FREQ rate of appearance'!I$1)</f>
        <v>0</v>
      </c>
      <c r="J37" s="13">
        <f>COUNTIFS('SOURCE CDC wonder data'!$B:$B,$A37,'SOURCE CDC wonder data'!$D:$D,'FREQ rate of appearance'!J$1)</f>
        <v>0</v>
      </c>
      <c r="K37" s="13">
        <f>COUNTIFS('SOURCE CDC wonder data'!$B:$B,$A37,'SOURCE CDC wonder data'!$D:$D,'FREQ rate of appearance'!K$1)</f>
        <v>0</v>
      </c>
      <c r="L37" s="13">
        <f>COUNTIFS('SOURCE CDC wonder data'!$B:$B,$A37,'SOURCE CDC wonder data'!$D:$D,'FREQ rate of appearance'!L$1)</f>
        <v>0</v>
      </c>
      <c r="M37" s="13">
        <f>COUNTIFS('SOURCE CDC wonder data'!$B:$B,$A37,'SOURCE CDC wonder data'!$D:$D,'FREQ rate of appearance'!M$1)</f>
        <v>0</v>
      </c>
      <c r="N37" s="13">
        <f>COUNTIFS('SOURCE CDC wonder data'!$B:$B,$A37,'SOURCE CDC wonder data'!$D:$D,'FREQ rate of appearance'!N$1)</f>
        <v>0</v>
      </c>
      <c r="O37" s="13">
        <f>COUNTIFS('SOURCE CDC wonder data'!$B:$B,$A37,'SOURCE CDC wonder data'!$D:$D,'FREQ rate of appearance'!O$1)</f>
        <v>0</v>
      </c>
      <c r="P37" s="13">
        <f>COUNTIFS('SOURCE CDC wonder data'!$B:$B,$A37,'SOURCE CDC wonder data'!$D:$D,'FREQ rate of appearance'!P$1)</f>
        <v>0</v>
      </c>
      <c r="Q37" s="13">
        <f>COUNTIFS('SOURCE CDC wonder data'!$B:$B,$A37,'SOURCE CDC wonder data'!$D:$D,'FREQ rate of appearance'!Q$1)</f>
        <v>0</v>
      </c>
      <c r="R37" s="13">
        <f>COUNTIFS('SOURCE CDC wonder data'!$B:$B,$A37,'SOURCE CDC wonder data'!$D:$D,'FREQ rate of appearance'!R$1)</f>
        <v>0</v>
      </c>
      <c r="S37" s="13">
        <f>COUNTIFS('SOURCE CDC wonder data'!$B:$B,$A37,'SOURCE CDC wonder data'!$D:$D,'FREQ rate of appearance'!S$1)</f>
        <v>0</v>
      </c>
      <c r="T37" s="13">
        <f>COUNTIFS('SOURCE CDC wonder data'!$B:$B,$A37,'SOURCE CDC wonder data'!$D:$D,'FREQ rate of appearance'!T$1)</f>
        <v>0</v>
      </c>
      <c r="U37" s="13">
        <f>COUNTIFS('SOURCE CDC wonder data'!$B:$B,$A37,'SOURCE CDC wonder data'!$D:$D,'FREQ rate of appearance'!U$1)</f>
        <v>0</v>
      </c>
      <c r="V37" s="13">
        <f>COUNTIFS('SOURCE CDC wonder data'!$B:$B,$A37,'SOURCE CDC wonder data'!$H:$H,'FREQ rate of appearance'!V$1)</f>
        <v>1</v>
      </c>
      <c r="W37" s="4">
        <f t="shared" si="1"/>
        <v>1</v>
      </c>
      <c r="X37">
        <f>COUNTIFS('SOURCE CDC wonder data'!$B:$B,$A37,'SOURCE CDC wonder data'!$H:$H,'FREQ rate of appearance'!X$1)</f>
        <v>0</v>
      </c>
      <c r="Y37" s="4">
        <f t="shared" si="1"/>
        <v>0</v>
      </c>
      <c r="Z37">
        <f>COUNTIFS('SOURCE CDC wonder data'!$B:$B,$A37,'SOURCE CDC wonder data'!$H:$H,'FREQ rate of appearance'!Z$1)</f>
        <v>0</v>
      </c>
      <c r="AA37" s="4">
        <f t="shared" ref="AA37" si="36">IFERROR(Z37/(SUM($V37,$X37,$Z37)),)</f>
        <v>0</v>
      </c>
      <c r="AB37" s="2">
        <f>B37/('FDOH Population'!B37/1000)</f>
        <v>0</v>
      </c>
      <c r="AC37" s="2">
        <f>C37/('FDOH Population'!C37/1000)</f>
        <v>4.1557405321841325E-3</v>
      </c>
      <c r="AD37" s="2">
        <f>D37/('FDOH Population'!D37/1000)</f>
        <v>0</v>
      </c>
      <c r="AE37" s="2">
        <f>E37/('FDOH Population'!E37/1000)</f>
        <v>0</v>
      </c>
      <c r="AF37" s="2">
        <f>F37/('FDOH Population'!F37/1000)</f>
        <v>0</v>
      </c>
      <c r="AG37" s="2">
        <f>G37/('FDOH Population'!G37/1000)</f>
        <v>0</v>
      </c>
      <c r="AH37" s="2">
        <f>H37/('FDOH Population'!H37/1000)</f>
        <v>0</v>
      </c>
      <c r="AI37" s="2">
        <f>I37/('FDOH Population'!I37/1000)</f>
        <v>0</v>
      </c>
      <c r="AJ37" s="2">
        <f>J37/('FDOH Population'!J37/1000)</f>
        <v>0</v>
      </c>
      <c r="AK37" s="2">
        <f>K37/('FDOH Population'!K37/1000)</f>
        <v>0</v>
      </c>
      <c r="AL37" s="2">
        <f>L37/('FDOH Population'!L37/1000)</f>
        <v>0</v>
      </c>
      <c r="AM37" s="2">
        <f>M37/('FDOH Population'!M37/1000)</f>
        <v>0</v>
      </c>
      <c r="AN37" s="2">
        <f>N37/('FDOH Population'!N37/1000)</f>
        <v>0</v>
      </c>
      <c r="AO37" s="2">
        <f>O37/('FDOH Population'!O37/1000)</f>
        <v>0</v>
      </c>
      <c r="AP37" s="2">
        <f>P37/('FDOH Population'!P37/1000)</f>
        <v>0</v>
      </c>
      <c r="AQ37" s="2">
        <f>Q37/('FDOH Population'!Q37/1000)</f>
        <v>0</v>
      </c>
      <c r="AR37" s="2">
        <f>R37/('FDOH Population'!R37/1000)</f>
        <v>0</v>
      </c>
      <c r="AS37" s="2">
        <f>S37/('FDOH Population'!S37/1000)</f>
        <v>0</v>
      </c>
      <c r="AT37" s="2">
        <f>T37/('FDOH Population'!T37/1000)</f>
        <v>0</v>
      </c>
      <c r="AU37" s="2">
        <f>U37/('FDOH Population'!U37/1000)</f>
        <v>0</v>
      </c>
      <c r="AV37" s="2"/>
      <c r="AW37" s="2"/>
    </row>
    <row r="38" spans="1:49" x14ac:dyDescent="0.25">
      <c r="A38" t="s">
        <v>526</v>
      </c>
      <c r="B38" s="13">
        <f>COUNTIFS('SOURCE CDC wonder data'!$B:$B,$A38,'SOURCE CDC wonder data'!$D:$D,'FREQ rate of appearance'!B$1)</f>
        <v>0</v>
      </c>
      <c r="C38" s="13">
        <f>COUNTIFS('SOURCE CDC wonder data'!$B:$B,$A38,'SOURCE CDC wonder data'!$D:$D,'FREQ rate of appearance'!C$1)</f>
        <v>0</v>
      </c>
      <c r="D38" s="13">
        <f>COUNTIFS('SOURCE CDC wonder data'!$B:$B,$A38,'SOURCE CDC wonder data'!$D:$D,'FREQ rate of appearance'!D$1)</f>
        <v>0</v>
      </c>
      <c r="E38" s="13">
        <f>COUNTIFS('SOURCE CDC wonder data'!$B:$B,$A38,'SOURCE CDC wonder data'!$D:$D,'FREQ rate of appearance'!E$1)</f>
        <v>0</v>
      </c>
      <c r="F38" s="13">
        <f>COUNTIFS('SOURCE CDC wonder data'!$B:$B,$A38,'SOURCE CDC wonder data'!$D:$D,'FREQ rate of appearance'!F$1)</f>
        <v>0</v>
      </c>
      <c r="G38" s="13">
        <f>COUNTIFS('SOURCE CDC wonder data'!$B:$B,$A38,'SOURCE CDC wonder data'!$D:$D,'FREQ rate of appearance'!G$1)</f>
        <v>0</v>
      </c>
      <c r="H38" s="13">
        <f>COUNTIFS('SOURCE CDC wonder data'!$B:$B,$A38,'SOURCE CDC wonder data'!$D:$D,'FREQ rate of appearance'!H$1)</f>
        <v>0</v>
      </c>
      <c r="I38" s="13">
        <f>COUNTIFS('SOURCE CDC wonder data'!$B:$B,$A38,'SOURCE CDC wonder data'!$D:$D,'FREQ rate of appearance'!I$1)</f>
        <v>0</v>
      </c>
      <c r="J38" s="13">
        <f>COUNTIFS('SOURCE CDC wonder data'!$B:$B,$A38,'SOURCE CDC wonder data'!$D:$D,'FREQ rate of appearance'!J$1)</f>
        <v>0</v>
      </c>
      <c r="K38" s="13">
        <f>COUNTIFS('SOURCE CDC wonder data'!$B:$B,$A38,'SOURCE CDC wonder data'!$D:$D,'FREQ rate of appearance'!K$1)</f>
        <v>0</v>
      </c>
      <c r="L38" s="13">
        <f>COUNTIFS('SOURCE CDC wonder data'!$B:$B,$A38,'SOURCE CDC wonder data'!$D:$D,'FREQ rate of appearance'!L$1)</f>
        <v>0</v>
      </c>
      <c r="M38" s="13">
        <f>COUNTIFS('SOURCE CDC wonder data'!$B:$B,$A38,'SOURCE CDC wonder data'!$D:$D,'FREQ rate of appearance'!M$1)</f>
        <v>0</v>
      </c>
      <c r="N38" s="13">
        <f>COUNTIFS('SOURCE CDC wonder data'!$B:$B,$A38,'SOURCE CDC wonder data'!$D:$D,'FREQ rate of appearance'!N$1)</f>
        <v>0</v>
      </c>
      <c r="O38" s="13">
        <f>COUNTIFS('SOURCE CDC wonder data'!$B:$B,$A38,'SOURCE CDC wonder data'!$D:$D,'FREQ rate of appearance'!O$1)</f>
        <v>0</v>
      </c>
      <c r="P38" s="13">
        <f>COUNTIFS('SOURCE CDC wonder data'!$B:$B,$A38,'SOURCE CDC wonder data'!$D:$D,'FREQ rate of appearance'!P$1)</f>
        <v>0</v>
      </c>
      <c r="Q38" s="13">
        <f>COUNTIFS('SOURCE CDC wonder data'!$B:$B,$A38,'SOURCE CDC wonder data'!$D:$D,'FREQ rate of appearance'!Q$1)</f>
        <v>0</v>
      </c>
      <c r="R38" s="13">
        <f>COUNTIFS('SOURCE CDC wonder data'!$B:$B,$A38,'SOURCE CDC wonder data'!$D:$D,'FREQ rate of appearance'!R$1)</f>
        <v>0</v>
      </c>
      <c r="S38" s="13">
        <f>COUNTIFS('SOURCE CDC wonder data'!$B:$B,$A38,'SOURCE CDC wonder data'!$D:$D,'FREQ rate of appearance'!S$1)</f>
        <v>0</v>
      </c>
      <c r="T38" s="13">
        <f>COUNTIFS('SOURCE CDC wonder data'!$B:$B,$A38,'SOURCE CDC wonder data'!$D:$D,'FREQ rate of appearance'!T$1)</f>
        <v>0</v>
      </c>
      <c r="U38" s="13">
        <f>COUNTIFS('SOURCE CDC wonder data'!$B:$B,$A38,'SOURCE CDC wonder data'!$D:$D,'FREQ rate of appearance'!U$1)</f>
        <v>0</v>
      </c>
      <c r="V38" s="13">
        <f>COUNTIFS('SOURCE CDC wonder data'!$B:$B,$A38,'SOURCE CDC wonder data'!$H:$H,'FREQ rate of appearance'!V$1)</f>
        <v>0</v>
      </c>
      <c r="W38" s="4">
        <f t="shared" si="1"/>
        <v>0</v>
      </c>
      <c r="X38">
        <f>COUNTIFS('SOURCE CDC wonder data'!$B:$B,$A38,'SOURCE CDC wonder data'!$H:$H,'FREQ rate of appearance'!X$1)</f>
        <v>0</v>
      </c>
      <c r="Y38" s="4">
        <f t="shared" si="1"/>
        <v>0</v>
      </c>
      <c r="Z38">
        <f>COUNTIFS('SOURCE CDC wonder data'!$B:$B,$A38,'SOURCE CDC wonder data'!$H:$H,'FREQ rate of appearance'!Z$1)</f>
        <v>0</v>
      </c>
      <c r="AA38" s="4">
        <f t="shared" ref="AA38" si="37">IFERROR(Z38/(SUM($V38,$X38,$Z38)),)</f>
        <v>0</v>
      </c>
      <c r="AB38" s="2">
        <f>B38/('FDOH Population'!B38/1000)</f>
        <v>0</v>
      </c>
      <c r="AC38" s="2">
        <f>C38/('FDOH Population'!C38/1000)</f>
        <v>0</v>
      </c>
      <c r="AD38" s="2">
        <f>D38/('FDOH Population'!D38/1000)</f>
        <v>0</v>
      </c>
      <c r="AE38" s="2">
        <f>E38/('FDOH Population'!E38/1000)</f>
        <v>0</v>
      </c>
      <c r="AF38" s="2">
        <f>F38/('FDOH Population'!F38/1000)</f>
        <v>0</v>
      </c>
      <c r="AG38" s="2">
        <f>G38/('FDOH Population'!G38/1000)</f>
        <v>0</v>
      </c>
      <c r="AH38" s="2">
        <f>H38/('FDOH Population'!H38/1000)</f>
        <v>0</v>
      </c>
      <c r="AI38" s="2">
        <f>I38/('FDOH Population'!I38/1000)</f>
        <v>0</v>
      </c>
      <c r="AJ38" s="2">
        <f>J38/('FDOH Population'!J38/1000)</f>
        <v>0</v>
      </c>
      <c r="AK38" s="2">
        <f>K38/('FDOH Population'!K38/1000)</f>
        <v>0</v>
      </c>
      <c r="AL38" s="2">
        <f>L38/('FDOH Population'!L38/1000)</f>
        <v>0</v>
      </c>
      <c r="AM38" s="2">
        <f>M38/('FDOH Population'!M38/1000)</f>
        <v>0</v>
      </c>
      <c r="AN38" s="2">
        <f>N38/('FDOH Population'!N38/1000)</f>
        <v>0</v>
      </c>
      <c r="AO38" s="2">
        <f>O38/('FDOH Population'!O38/1000)</f>
        <v>0</v>
      </c>
      <c r="AP38" s="2">
        <f>P38/('FDOH Population'!P38/1000)</f>
        <v>0</v>
      </c>
      <c r="AQ38" s="2">
        <f>Q38/('FDOH Population'!Q38/1000)</f>
        <v>0</v>
      </c>
      <c r="AR38" s="2">
        <f>R38/('FDOH Population'!R38/1000)</f>
        <v>0</v>
      </c>
      <c r="AS38" s="2">
        <f>S38/('FDOH Population'!S38/1000)</f>
        <v>0</v>
      </c>
      <c r="AT38" s="2">
        <f>T38/('FDOH Population'!T38/1000)</f>
        <v>0</v>
      </c>
      <c r="AU38" s="2">
        <f>U38/('FDOH Population'!U38/1000)</f>
        <v>0</v>
      </c>
      <c r="AV38" s="2"/>
      <c r="AW38" s="2"/>
    </row>
    <row r="39" spans="1:49" x14ac:dyDescent="0.25">
      <c r="A39" t="s">
        <v>527</v>
      </c>
      <c r="B39" s="13">
        <f>COUNTIFS('SOURCE CDC wonder data'!$B:$B,$A39,'SOURCE CDC wonder data'!$D:$D,'FREQ rate of appearance'!B$1)</f>
        <v>0</v>
      </c>
      <c r="C39" s="13">
        <f>COUNTIFS('SOURCE CDC wonder data'!$B:$B,$A39,'SOURCE CDC wonder data'!$D:$D,'FREQ rate of appearance'!C$1)</f>
        <v>0</v>
      </c>
      <c r="D39" s="13">
        <f>COUNTIFS('SOURCE CDC wonder data'!$B:$B,$A39,'SOURCE CDC wonder data'!$D:$D,'FREQ rate of appearance'!D$1)</f>
        <v>0</v>
      </c>
      <c r="E39" s="13">
        <f>COUNTIFS('SOURCE CDC wonder data'!$B:$B,$A39,'SOURCE CDC wonder data'!$D:$D,'FREQ rate of appearance'!E$1)</f>
        <v>0</v>
      </c>
      <c r="F39" s="13">
        <f>COUNTIFS('SOURCE CDC wonder data'!$B:$B,$A39,'SOURCE CDC wonder data'!$D:$D,'FREQ rate of appearance'!F$1)</f>
        <v>0</v>
      </c>
      <c r="G39" s="13">
        <f>COUNTIFS('SOURCE CDC wonder data'!$B:$B,$A39,'SOURCE CDC wonder data'!$D:$D,'FREQ rate of appearance'!G$1)</f>
        <v>0</v>
      </c>
      <c r="H39" s="13">
        <f>COUNTIFS('SOURCE CDC wonder data'!$B:$B,$A39,'SOURCE CDC wonder data'!$D:$D,'FREQ rate of appearance'!H$1)</f>
        <v>0</v>
      </c>
      <c r="I39" s="13">
        <f>COUNTIFS('SOURCE CDC wonder data'!$B:$B,$A39,'SOURCE CDC wonder data'!$D:$D,'FREQ rate of appearance'!I$1)</f>
        <v>0</v>
      </c>
      <c r="J39" s="13">
        <f>COUNTIFS('SOURCE CDC wonder data'!$B:$B,$A39,'SOURCE CDC wonder data'!$D:$D,'FREQ rate of appearance'!J$1)</f>
        <v>0</v>
      </c>
      <c r="K39" s="13">
        <f>COUNTIFS('SOURCE CDC wonder data'!$B:$B,$A39,'SOURCE CDC wonder data'!$D:$D,'FREQ rate of appearance'!K$1)</f>
        <v>0</v>
      </c>
      <c r="L39" s="13">
        <f>COUNTIFS('SOURCE CDC wonder data'!$B:$B,$A39,'SOURCE CDC wonder data'!$D:$D,'FREQ rate of appearance'!L$1)</f>
        <v>0</v>
      </c>
      <c r="M39" s="13">
        <f>COUNTIFS('SOURCE CDC wonder data'!$B:$B,$A39,'SOURCE CDC wonder data'!$D:$D,'FREQ rate of appearance'!M$1)</f>
        <v>0</v>
      </c>
      <c r="N39" s="13">
        <f>COUNTIFS('SOURCE CDC wonder data'!$B:$B,$A39,'SOURCE CDC wonder data'!$D:$D,'FREQ rate of appearance'!N$1)</f>
        <v>0</v>
      </c>
      <c r="O39" s="13">
        <f>COUNTIFS('SOURCE CDC wonder data'!$B:$B,$A39,'SOURCE CDC wonder data'!$D:$D,'FREQ rate of appearance'!O$1)</f>
        <v>0</v>
      </c>
      <c r="P39" s="13">
        <f>COUNTIFS('SOURCE CDC wonder data'!$B:$B,$A39,'SOURCE CDC wonder data'!$D:$D,'FREQ rate of appearance'!P$1)</f>
        <v>0</v>
      </c>
      <c r="Q39" s="13">
        <f>COUNTIFS('SOURCE CDC wonder data'!$B:$B,$A39,'SOURCE CDC wonder data'!$D:$D,'FREQ rate of appearance'!Q$1)</f>
        <v>0</v>
      </c>
      <c r="R39" s="13">
        <f>COUNTIFS('SOURCE CDC wonder data'!$B:$B,$A39,'SOURCE CDC wonder data'!$D:$D,'FREQ rate of appearance'!R$1)</f>
        <v>0</v>
      </c>
      <c r="S39" s="13">
        <f>COUNTIFS('SOURCE CDC wonder data'!$B:$B,$A39,'SOURCE CDC wonder data'!$D:$D,'FREQ rate of appearance'!S$1)</f>
        <v>0</v>
      </c>
      <c r="T39" s="13">
        <f>COUNTIFS('SOURCE CDC wonder data'!$B:$B,$A39,'SOURCE CDC wonder data'!$D:$D,'FREQ rate of appearance'!T$1)</f>
        <v>0</v>
      </c>
      <c r="U39" s="13">
        <f>COUNTIFS('SOURCE CDC wonder data'!$B:$B,$A39,'SOURCE CDC wonder data'!$D:$D,'FREQ rate of appearance'!U$1)</f>
        <v>0</v>
      </c>
      <c r="V39" s="13">
        <f>COUNTIFS('SOURCE CDC wonder data'!$B:$B,$A39,'SOURCE CDC wonder data'!$H:$H,'FREQ rate of appearance'!V$1)</f>
        <v>0</v>
      </c>
      <c r="W39" s="4">
        <f t="shared" si="1"/>
        <v>0</v>
      </c>
      <c r="X39">
        <f>COUNTIFS('SOURCE CDC wonder data'!$B:$B,$A39,'SOURCE CDC wonder data'!$H:$H,'FREQ rate of appearance'!X$1)</f>
        <v>0</v>
      </c>
      <c r="Y39" s="4">
        <f t="shared" si="1"/>
        <v>0</v>
      </c>
      <c r="Z39">
        <f>COUNTIFS('SOURCE CDC wonder data'!$B:$B,$A39,'SOURCE CDC wonder data'!$H:$H,'FREQ rate of appearance'!Z$1)</f>
        <v>0</v>
      </c>
      <c r="AA39" s="4">
        <f t="shared" ref="AA39" si="38">IFERROR(Z39/(SUM($V39,$X39,$Z39)),)</f>
        <v>0</v>
      </c>
      <c r="AB39" s="2">
        <f>B39/('FDOH Population'!B39/1000)</f>
        <v>0</v>
      </c>
      <c r="AC39" s="2">
        <f>C39/('FDOH Population'!C39/1000)</f>
        <v>0</v>
      </c>
      <c r="AD39" s="2">
        <f>D39/('FDOH Population'!D39/1000)</f>
        <v>0</v>
      </c>
      <c r="AE39" s="2">
        <f>E39/('FDOH Population'!E39/1000)</f>
        <v>0</v>
      </c>
      <c r="AF39" s="2">
        <f>F39/('FDOH Population'!F39/1000)</f>
        <v>0</v>
      </c>
      <c r="AG39" s="2">
        <f>G39/('FDOH Population'!G39/1000)</f>
        <v>0</v>
      </c>
      <c r="AH39" s="2">
        <f>H39/('FDOH Population'!H39/1000)</f>
        <v>0</v>
      </c>
      <c r="AI39" s="2">
        <f>I39/('FDOH Population'!I39/1000)</f>
        <v>0</v>
      </c>
      <c r="AJ39" s="2">
        <f>J39/('FDOH Population'!J39/1000)</f>
        <v>0</v>
      </c>
      <c r="AK39" s="2">
        <f>K39/('FDOH Population'!K39/1000)</f>
        <v>0</v>
      </c>
      <c r="AL39" s="2">
        <f>L39/('FDOH Population'!L39/1000)</f>
        <v>0</v>
      </c>
      <c r="AM39" s="2">
        <f>M39/('FDOH Population'!M39/1000)</f>
        <v>0</v>
      </c>
      <c r="AN39" s="2">
        <f>N39/('FDOH Population'!N39/1000)</f>
        <v>0</v>
      </c>
      <c r="AO39" s="2">
        <f>O39/('FDOH Population'!O39/1000)</f>
        <v>0</v>
      </c>
      <c r="AP39" s="2">
        <f>P39/('FDOH Population'!P39/1000)</f>
        <v>0</v>
      </c>
      <c r="AQ39" s="2">
        <f>Q39/('FDOH Population'!Q39/1000)</f>
        <v>0</v>
      </c>
      <c r="AR39" s="2">
        <f>R39/('FDOH Population'!R39/1000)</f>
        <v>0</v>
      </c>
      <c r="AS39" s="2">
        <f>S39/('FDOH Population'!S39/1000)</f>
        <v>0</v>
      </c>
      <c r="AT39" s="2">
        <f>T39/('FDOH Population'!T39/1000)</f>
        <v>0</v>
      </c>
      <c r="AU39" s="2">
        <f>U39/('FDOH Population'!U39/1000)</f>
        <v>0</v>
      </c>
      <c r="AV39" s="2"/>
      <c r="AW39" s="2"/>
    </row>
    <row r="40" spans="1:49" x14ac:dyDescent="0.25">
      <c r="A40" t="s">
        <v>528</v>
      </c>
      <c r="B40" s="13">
        <f>COUNTIFS('SOURCE CDC wonder data'!$B:$B,$A40,'SOURCE CDC wonder data'!$D:$D,'FREQ rate of appearance'!B$1)</f>
        <v>0</v>
      </c>
      <c r="C40" s="13">
        <f>COUNTIFS('SOURCE CDC wonder data'!$B:$B,$A40,'SOURCE CDC wonder data'!$D:$D,'FREQ rate of appearance'!C$1)</f>
        <v>0</v>
      </c>
      <c r="D40" s="13">
        <f>COUNTIFS('SOURCE CDC wonder data'!$B:$B,$A40,'SOURCE CDC wonder data'!$D:$D,'FREQ rate of appearance'!D$1)</f>
        <v>0</v>
      </c>
      <c r="E40" s="13">
        <f>COUNTIFS('SOURCE CDC wonder data'!$B:$B,$A40,'SOURCE CDC wonder data'!$D:$D,'FREQ rate of appearance'!E$1)</f>
        <v>0</v>
      </c>
      <c r="F40" s="13">
        <f>COUNTIFS('SOURCE CDC wonder data'!$B:$B,$A40,'SOURCE CDC wonder data'!$D:$D,'FREQ rate of appearance'!F$1)</f>
        <v>0</v>
      </c>
      <c r="G40" s="13">
        <f>COUNTIFS('SOURCE CDC wonder data'!$B:$B,$A40,'SOURCE CDC wonder data'!$D:$D,'FREQ rate of appearance'!G$1)</f>
        <v>0</v>
      </c>
      <c r="H40" s="13">
        <f>COUNTIFS('SOURCE CDC wonder data'!$B:$B,$A40,'SOURCE CDC wonder data'!$D:$D,'FREQ rate of appearance'!H$1)</f>
        <v>0</v>
      </c>
      <c r="I40" s="13">
        <f>COUNTIFS('SOURCE CDC wonder data'!$B:$B,$A40,'SOURCE CDC wonder data'!$D:$D,'FREQ rate of appearance'!I$1)</f>
        <v>0</v>
      </c>
      <c r="J40" s="13">
        <f>COUNTIFS('SOURCE CDC wonder data'!$B:$B,$A40,'SOURCE CDC wonder data'!$D:$D,'FREQ rate of appearance'!J$1)</f>
        <v>0</v>
      </c>
      <c r="K40" s="13">
        <f>COUNTIFS('SOURCE CDC wonder data'!$B:$B,$A40,'SOURCE CDC wonder data'!$D:$D,'FREQ rate of appearance'!K$1)</f>
        <v>0</v>
      </c>
      <c r="L40" s="13">
        <f>COUNTIFS('SOURCE CDC wonder data'!$B:$B,$A40,'SOURCE CDC wonder data'!$D:$D,'FREQ rate of appearance'!L$1)</f>
        <v>0</v>
      </c>
      <c r="M40" s="13">
        <f>COUNTIFS('SOURCE CDC wonder data'!$B:$B,$A40,'SOURCE CDC wonder data'!$D:$D,'FREQ rate of appearance'!M$1)</f>
        <v>0</v>
      </c>
      <c r="N40" s="13">
        <f>COUNTIFS('SOURCE CDC wonder data'!$B:$B,$A40,'SOURCE CDC wonder data'!$D:$D,'FREQ rate of appearance'!N$1)</f>
        <v>0</v>
      </c>
      <c r="O40" s="13">
        <f>COUNTIFS('SOURCE CDC wonder data'!$B:$B,$A40,'SOURCE CDC wonder data'!$D:$D,'FREQ rate of appearance'!O$1)</f>
        <v>0</v>
      </c>
      <c r="P40" s="13">
        <f>COUNTIFS('SOURCE CDC wonder data'!$B:$B,$A40,'SOURCE CDC wonder data'!$D:$D,'FREQ rate of appearance'!P$1)</f>
        <v>0</v>
      </c>
      <c r="Q40" s="13">
        <f>COUNTIFS('SOURCE CDC wonder data'!$B:$B,$A40,'SOURCE CDC wonder data'!$D:$D,'FREQ rate of appearance'!Q$1)</f>
        <v>0</v>
      </c>
      <c r="R40" s="13">
        <f>COUNTIFS('SOURCE CDC wonder data'!$B:$B,$A40,'SOURCE CDC wonder data'!$D:$D,'FREQ rate of appearance'!R$1)</f>
        <v>0</v>
      </c>
      <c r="S40" s="13">
        <f>COUNTIFS('SOURCE CDC wonder data'!$B:$B,$A40,'SOURCE CDC wonder data'!$D:$D,'FREQ rate of appearance'!S$1)</f>
        <v>0</v>
      </c>
      <c r="T40" s="13">
        <f>COUNTIFS('SOURCE CDC wonder data'!$B:$B,$A40,'SOURCE CDC wonder data'!$D:$D,'FREQ rate of appearance'!T$1)</f>
        <v>0</v>
      </c>
      <c r="U40" s="13">
        <f>COUNTIFS('SOURCE CDC wonder data'!$B:$B,$A40,'SOURCE CDC wonder data'!$D:$D,'FREQ rate of appearance'!U$1)</f>
        <v>0</v>
      </c>
      <c r="V40" s="13">
        <f>COUNTIFS('SOURCE CDC wonder data'!$B:$B,$A40,'SOURCE CDC wonder data'!$H:$H,'FREQ rate of appearance'!V$1)</f>
        <v>0</v>
      </c>
      <c r="W40" s="4">
        <f t="shared" si="1"/>
        <v>0</v>
      </c>
      <c r="X40">
        <f>COUNTIFS('SOURCE CDC wonder data'!$B:$B,$A40,'SOURCE CDC wonder data'!$H:$H,'FREQ rate of appearance'!X$1)</f>
        <v>0</v>
      </c>
      <c r="Y40" s="4">
        <f t="shared" si="1"/>
        <v>0</v>
      </c>
      <c r="Z40">
        <f>COUNTIFS('SOURCE CDC wonder data'!$B:$B,$A40,'SOURCE CDC wonder data'!$H:$H,'FREQ rate of appearance'!Z$1)</f>
        <v>0</v>
      </c>
      <c r="AA40" s="4">
        <f t="shared" ref="AA40" si="39">IFERROR(Z40/(SUM($V40,$X40,$Z40)),)</f>
        <v>0</v>
      </c>
      <c r="AB40" s="2">
        <f>B40/('FDOH Population'!B40/1000)</f>
        <v>0</v>
      </c>
      <c r="AC40" s="2">
        <f>C40/('FDOH Population'!C40/1000)</f>
        <v>0</v>
      </c>
      <c r="AD40" s="2">
        <f>D40/('FDOH Population'!D40/1000)</f>
        <v>0</v>
      </c>
      <c r="AE40" s="2">
        <f>E40/('FDOH Population'!E40/1000)</f>
        <v>0</v>
      </c>
      <c r="AF40" s="2">
        <f>F40/('FDOH Population'!F40/1000)</f>
        <v>0</v>
      </c>
      <c r="AG40" s="2">
        <f>G40/('FDOH Population'!G40/1000)</f>
        <v>0</v>
      </c>
      <c r="AH40" s="2">
        <f>H40/('FDOH Population'!H40/1000)</f>
        <v>0</v>
      </c>
      <c r="AI40" s="2">
        <f>I40/('FDOH Population'!I40/1000)</f>
        <v>0</v>
      </c>
      <c r="AJ40" s="2">
        <f>J40/('FDOH Population'!J40/1000)</f>
        <v>0</v>
      </c>
      <c r="AK40" s="2">
        <f>K40/('FDOH Population'!K40/1000)</f>
        <v>0</v>
      </c>
      <c r="AL40" s="2">
        <f>L40/('FDOH Population'!L40/1000)</f>
        <v>0</v>
      </c>
      <c r="AM40" s="2">
        <f>M40/('FDOH Population'!M40/1000)</f>
        <v>0</v>
      </c>
      <c r="AN40" s="2">
        <f>N40/('FDOH Population'!N40/1000)</f>
        <v>0</v>
      </c>
      <c r="AO40" s="2">
        <f>O40/('FDOH Population'!O40/1000)</f>
        <v>0</v>
      </c>
      <c r="AP40" s="2">
        <f>P40/('FDOH Population'!P40/1000)</f>
        <v>0</v>
      </c>
      <c r="AQ40" s="2">
        <f>Q40/('FDOH Population'!Q40/1000)</f>
        <v>0</v>
      </c>
      <c r="AR40" s="2">
        <f>R40/('FDOH Population'!R40/1000)</f>
        <v>0</v>
      </c>
      <c r="AS40" s="2">
        <f>S40/('FDOH Population'!S40/1000)</f>
        <v>0</v>
      </c>
      <c r="AT40" s="2">
        <f>T40/('FDOH Population'!T40/1000)</f>
        <v>0</v>
      </c>
      <c r="AU40" s="2">
        <f>U40/('FDOH Population'!U40/1000)</f>
        <v>0</v>
      </c>
      <c r="AV40" s="2"/>
      <c r="AW40" s="2"/>
    </row>
    <row r="41" spans="1:49" x14ac:dyDescent="0.25">
      <c r="A41" t="s">
        <v>529</v>
      </c>
      <c r="B41" s="13">
        <f>COUNTIFS('SOURCE CDC wonder data'!$B:$B,$A41,'SOURCE CDC wonder data'!$D:$D,'FREQ rate of appearance'!B$1)</f>
        <v>0</v>
      </c>
      <c r="C41" s="13">
        <f>COUNTIFS('SOURCE CDC wonder data'!$B:$B,$A41,'SOURCE CDC wonder data'!$D:$D,'FREQ rate of appearance'!C$1)</f>
        <v>2</v>
      </c>
      <c r="D41" s="13">
        <f>COUNTIFS('SOURCE CDC wonder data'!$B:$B,$A41,'SOURCE CDC wonder data'!$D:$D,'FREQ rate of appearance'!D$1)</f>
        <v>1</v>
      </c>
      <c r="E41" s="13">
        <f>COUNTIFS('SOURCE CDC wonder data'!$B:$B,$A41,'SOURCE CDC wonder data'!$D:$D,'FREQ rate of appearance'!E$1)</f>
        <v>0</v>
      </c>
      <c r="F41" s="13">
        <f>COUNTIFS('SOURCE CDC wonder data'!$B:$B,$A41,'SOURCE CDC wonder data'!$D:$D,'FREQ rate of appearance'!F$1)</f>
        <v>1</v>
      </c>
      <c r="G41" s="13">
        <f>COUNTIFS('SOURCE CDC wonder data'!$B:$B,$A41,'SOURCE CDC wonder data'!$D:$D,'FREQ rate of appearance'!G$1)</f>
        <v>0</v>
      </c>
      <c r="H41" s="13">
        <f>COUNTIFS('SOURCE CDC wonder data'!$B:$B,$A41,'SOURCE CDC wonder data'!$D:$D,'FREQ rate of appearance'!H$1)</f>
        <v>0</v>
      </c>
      <c r="I41" s="13">
        <f>COUNTIFS('SOURCE CDC wonder data'!$B:$B,$A41,'SOURCE CDC wonder data'!$D:$D,'FREQ rate of appearance'!I$1)</f>
        <v>0</v>
      </c>
      <c r="J41" s="13">
        <f>COUNTIFS('SOURCE CDC wonder data'!$B:$B,$A41,'SOURCE CDC wonder data'!$D:$D,'FREQ rate of appearance'!J$1)</f>
        <v>0</v>
      </c>
      <c r="K41" s="13">
        <f>COUNTIFS('SOURCE CDC wonder data'!$B:$B,$A41,'SOURCE CDC wonder data'!$D:$D,'FREQ rate of appearance'!K$1)</f>
        <v>1</v>
      </c>
      <c r="L41" s="13">
        <f>COUNTIFS('SOURCE CDC wonder data'!$B:$B,$A41,'SOURCE CDC wonder data'!$D:$D,'FREQ rate of appearance'!L$1)</f>
        <v>0</v>
      </c>
      <c r="M41" s="13">
        <f>COUNTIFS('SOURCE CDC wonder data'!$B:$B,$A41,'SOURCE CDC wonder data'!$D:$D,'FREQ rate of appearance'!M$1)</f>
        <v>0</v>
      </c>
      <c r="N41" s="13">
        <f>COUNTIFS('SOURCE CDC wonder data'!$B:$B,$A41,'SOURCE CDC wonder data'!$D:$D,'FREQ rate of appearance'!N$1)</f>
        <v>0</v>
      </c>
      <c r="O41" s="13">
        <f>COUNTIFS('SOURCE CDC wonder data'!$B:$B,$A41,'SOURCE CDC wonder data'!$D:$D,'FREQ rate of appearance'!O$1)</f>
        <v>0</v>
      </c>
      <c r="P41" s="13">
        <f>COUNTIFS('SOURCE CDC wonder data'!$B:$B,$A41,'SOURCE CDC wonder data'!$D:$D,'FREQ rate of appearance'!P$1)</f>
        <v>0</v>
      </c>
      <c r="Q41" s="13">
        <f>COUNTIFS('SOURCE CDC wonder data'!$B:$B,$A41,'SOURCE CDC wonder data'!$D:$D,'FREQ rate of appearance'!Q$1)</f>
        <v>0</v>
      </c>
      <c r="R41" s="13">
        <f>COUNTIFS('SOURCE CDC wonder data'!$B:$B,$A41,'SOURCE CDC wonder data'!$D:$D,'FREQ rate of appearance'!R$1)</f>
        <v>0</v>
      </c>
      <c r="S41" s="13">
        <f>COUNTIFS('SOURCE CDC wonder data'!$B:$B,$A41,'SOURCE CDC wonder data'!$D:$D,'FREQ rate of appearance'!S$1)</f>
        <v>0</v>
      </c>
      <c r="T41" s="13">
        <f>COUNTIFS('SOURCE CDC wonder data'!$B:$B,$A41,'SOURCE CDC wonder data'!$D:$D,'FREQ rate of appearance'!T$1)</f>
        <v>0</v>
      </c>
      <c r="U41" s="13">
        <f>COUNTIFS('SOURCE CDC wonder data'!$B:$B,$A41,'SOURCE CDC wonder data'!$D:$D,'FREQ rate of appearance'!U$1)</f>
        <v>0</v>
      </c>
      <c r="V41" s="13">
        <f>COUNTIFS('SOURCE CDC wonder data'!$B:$B,$A41,'SOURCE CDC wonder data'!$H:$H,'FREQ rate of appearance'!V$1)</f>
        <v>5</v>
      </c>
      <c r="W41" s="4">
        <f t="shared" si="1"/>
        <v>1</v>
      </c>
      <c r="X41">
        <f>COUNTIFS('SOURCE CDC wonder data'!$B:$B,$A41,'SOURCE CDC wonder data'!$H:$H,'FREQ rate of appearance'!X$1)</f>
        <v>0</v>
      </c>
      <c r="Y41" s="4">
        <f t="shared" si="1"/>
        <v>0</v>
      </c>
      <c r="Z41">
        <f>COUNTIFS('SOURCE CDC wonder data'!$B:$B,$A41,'SOURCE CDC wonder data'!$H:$H,'FREQ rate of appearance'!Z$1)</f>
        <v>0</v>
      </c>
      <c r="AA41" s="4">
        <f t="shared" ref="AA41" si="40">IFERROR(Z41/(SUM($V41,$X41,$Z41)),)</f>
        <v>0</v>
      </c>
      <c r="AB41" s="2">
        <f>B41/('FDOH Population'!B41/1000)</f>
        <v>0</v>
      </c>
      <c r="AC41" s="2">
        <f>C41/('FDOH Population'!C41/1000)</f>
        <v>7.5272580833342737E-3</v>
      </c>
      <c r="AD41" s="2">
        <f>D41/('FDOH Population'!D41/1000)</f>
        <v>3.6677731115553193E-3</v>
      </c>
      <c r="AE41" s="2">
        <f>E41/('FDOH Population'!E41/1000)</f>
        <v>0</v>
      </c>
      <c r="AF41" s="2">
        <f>F41/('FDOH Population'!F41/1000)</f>
        <v>3.4769426547847948E-3</v>
      </c>
      <c r="AG41" s="2">
        <f>G41/('FDOH Population'!G41/1000)</f>
        <v>0</v>
      </c>
      <c r="AH41" s="2">
        <f>H41/('FDOH Population'!H41/1000)</f>
        <v>0</v>
      </c>
      <c r="AI41" s="2">
        <f>I41/('FDOH Population'!I41/1000)</f>
        <v>0</v>
      </c>
      <c r="AJ41" s="2">
        <f>J41/('FDOH Population'!J41/1000)</f>
        <v>0</v>
      </c>
      <c r="AK41" s="2">
        <f>K41/('FDOH Population'!K41/1000)</f>
        <v>3.1224142506986402E-3</v>
      </c>
      <c r="AL41" s="2">
        <f>L41/('FDOH Population'!L41/1000)</f>
        <v>0</v>
      </c>
      <c r="AM41" s="2">
        <f>M41/('FDOH Population'!M41/1000)</f>
        <v>0</v>
      </c>
      <c r="AN41" s="2">
        <f>N41/('FDOH Population'!N41/1000)</f>
        <v>0</v>
      </c>
      <c r="AO41" s="2">
        <f>O41/('FDOH Population'!O41/1000)</f>
        <v>0</v>
      </c>
      <c r="AP41" s="2">
        <f>P41/('FDOH Population'!P41/1000)</f>
        <v>0</v>
      </c>
      <c r="AQ41" s="2">
        <f>Q41/('FDOH Population'!Q41/1000)</f>
        <v>0</v>
      </c>
      <c r="AR41" s="2">
        <f>R41/('FDOH Population'!R41/1000)</f>
        <v>0</v>
      </c>
      <c r="AS41" s="2">
        <f>S41/('FDOH Population'!S41/1000)</f>
        <v>0</v>
      </c>
      <c r="AT41" s="2">
        <f>T41/('FDOH Population'!T41/1000)</f>
        <v>0</v>
      </c>
      <c r="AU41" s="2">
        <f>U41/('FDOH Population'!U41/1000)</f>
        <v>0</v>
      </c>
      <c r="AV41" s="2"/>
      <c r="AW41" s="2"/>
    </row>
    <row r="42" spans="1:49" x14ac:dyDescent="0.25">
      <c r="A42" t="s">
        <v>530</v>
      </c>
      <c r="B42" s="13">
        <f>COUNTIFS('SOURCE CDC wonder data'!$B:$B,$A42,'SOURCE CDC wonder data'!$D:$D,'FREQ rate of appearance'!B$1)</f>
        <v>0</v>
      </c>
      <c r="C42" s="13">
        <f>COUNTIFS('SOURCE CDC wonder data'!$B:$B,$A42,'SOURCE CDC wonder data'!$D:$D,'FREQ rate of appearance'!C$1)</f>
        <v>0</v>
      </c>
      <c r="D42" s="13">
        <f>COUNTIFS('SOURCE CDC wonder data'!$B:$B,$A42,'SOURCE CDC wonder data'!$D:$D,'FREQ rate of appearance'!D$1)</f>
        <v>0</v>
      </c>
      <c r="E42" s="13">
        <f>COUNTIFS('SOURCE CDC wonder data'!$B:$B,$A42,'SOURCE CDC wonder data'!$D:$D,'FREQ rate of appearance'!E$1)</f>
        <v>0</v>
      </c>
      <c r="F42" s="13">
        <f>COUNTIFS('SOURCE CDC wonder data'!$B:$B,$A42,'SOURCE CDC wonder data'!$D:$D,'FREQ rate of appearance'!F$1)</f>
        <v>0</v>
      </c>
      <c r="G42" s="13">
        <f>COUNTIFS('SOURCE CDC wonder data'!$B:$B,$A42,'SOURCE CDC wonder data'!$D:$D,'FREQ rate of appearance'!G$1)</f>
        <v>0</v>
      </c>
      <c r="H42" s="13">
        <f>COUNTIFS('SOURCE CDC wonder data'!$B:$B,$A42,'SOURCE CDC wonder data'!$D:$D,'FREQ rate of appearance'!H$1)</f>
        <v>0</v>
      </c>
      <c r="I42" s="13">
        <f>COUNTIFS('SOURCE CDC wonder data'!$B:$B,$A42,'SOURCE CDC wonder data'!$D:$D,'FREQ rate of appearance'!I$1)</f>
        <v>0</v>
      </c>
      <c r="J42" s="13">
        <f>COUNTIFS('SOURCE CDC wonder data'!$B:$B,$A42,'SOURCE CDC wonder data'!$D:$D,'FREQ rate of appearance'!J$1)</f>
        <v>0</v>
      </c>
      <c r="K42" s="13">
        <f>COUNTIFS('SOURCE CDC wonder data'!$B:$B,$A42,'SOURCE CDC wonder data'!$D:$D,'FREQ rate of appearance'!K$1)</f>
        <v>0</v>
      </c>
      <c r="L42" s="13">
        <f>COUNTIFS('SOURCE CDC wonder data'!$B:$B,$A42,'SOURCE CDC wonder data'!$D:$D,'FREQ rate of appearance'!L$1)</f>
        <v>1</v>
      </c>
      <c r="M42" s="13">
        <f>COUNTIFS('SOURCE CDC wonder data'!$B:$B,$A42,'SOURCE CDC wonder data'!$D:$D,'FREQ rate of appearance'!M$1)</f>
        <v>0</v>
      </c>
      <c r="N42" s="13">
        <f>COUNTIFS('SOURCE CDC wonder data'!$B:$B,$A42,'SOURCE CDC wonder data'!$D:$D,'FREQ rate of appearance'!N$1)</f>
        <v>0</v>
      </c>
      <c r="O42" s="13">
        <f>COUNTIFS('SOURCE CDC wonder data'!$B:$B,$A42,'SOURCE CDC wonder data'!$D:$D,'FREQ rate of appearance'!O$1)</f>
        <v>0</v>
      </c>
      <c r="P42" s="13">
        <f>COUNTIFS('SOURCE CDC wonder data'!$B:$B,$A42,'SOURCE CDC wonder data'!$D:$D,'FREQ rate of appearance'!P$1)</f>
        <v>0</v>
      </c>
      <c r="Q42" s="13">
        <f>COUNTIFS('SOURCE CDC wonder data'!$B:$B,$A42,'SOURCE CDC wonder data'!$D:$D,'FREQ rate of appearance'!Q$1)</f>
        <v>0</v>
      </c>
      <c r="R42" s="13">
        <f>COUNTIFS('SOURCE CDC wonder data'!$B:$B,$A42,'SOURCE CDC wonder data'!$D:$D,'FREQ rate of appearance'!R$1)</f>
        <v>0</v>
      </c>
      <c r="S42" s="13">
        <f>COUNTIFS('SOURCE CDC wonder data'!$B:$B,$A42,'SOURCE CDC wonder data'!$D:$D,'FREQ rate of appearance'!S$1)</f>
        <v>7</v>
      </c>
      <c r="T42" s="13">
        <f>COUNTIFS('SOURCE CDC wonder data'!$B:$B,$A42,'SOURCE CDC wonder data'!$D:$D,'FREQ rate of appearance'!T$1)</f>
        <v>0</v>
      </c>
      <c r="U42" s="13">
        <f>COUNTIFS('SOURCE CDC wonder data'!$B:$B,$A42,'SOURCE CDC wonder data'!$D:$D,'FREQ rate of appearance'!U$1)</f>
        <v>1</v>
      </c>
      <c r="V42" s="13">
        <f>COUNTIFS('SOURCE CDC wonder data'!$B:$B,$A42,'SOURCE CDC wonder data'!$H:$H,'FREQ rate of appearance'!V$1)</f>
        <v>0</v>
      </c>
      <c r="W42" s="4">
        <f t="shared" si="1"/>
        <v>0</v>
      </c>
      <c r="X42">
        <f>COUNTIFS('SOURCE CDC wonder data'!$B:$B,$A42,'SOURCE CDC wonder data'!$H:$H,'FREQ rate of appearance'!X$1)</f>
        <v>9</v>
      </c>
      <c r="Y42" s="4">
        <f t="shared" si="1"/>
        <v>1</v>
      </c>
      <c r="Z42">
        <f>COUNTIFS('SOURCE CDC wonder data'!$B:$B,$A42,'SOURCE CDC wonder data'!$H:$H,'FREQ rate of appearance'!Z$1)</f>
        <v>0</v>
      </c>
      <c r="AA42" s="4">
        <f t="shared" ref="AA42" si="41">IFERROR(Z42/(SUM($V42,$X42,$Z42)),)</f>
        <v>0</v>
      </c>
      <c r="AB42" s="2">
        <f>B42/('FDOH Population'!B42/1000)</f>
        <v>0</v>
      </c>
      <c r="AC42" s="2">
        <f>C42/('FDOH Population'!C42/1000)</f>
        <v>0</v>
      </c>
      <c r="AD42" s="2">
        <f>D42/('FDOH Population'!D42/1000)</f>
        <v>0</v>
      </c>
      <c r="AE42" s="2">
        <f>E42/('FDOH Population'!E42/1000)</f>
        <v>0</v>
      </c>
      <c r="AF42" s="2">
        <f>F42/('FDOH Population'!F42/1000)</f>
        <v>0</v>
      </c>
      <c r="AG42" s="2">
        <f>G42/('FDOH Population'!G42/1000)</f>
        <v>0</v>
      </c>
      <c r="AH42" s="2">
        <f>H42/('FDOH Population'!H42/1000)</f>
        <v>0</v>
      </c>
      <c r="AI42" s="2">
        <f>I42/('FDOH Population'!I42/1000)</f>
        <v>0</v>
      </c>
      <c r="AJ42" s="2">
        <f>J42/('FDOH Population'!J42/1000)</f>
        <v>0</v>
      </c>
      <c r="AK42" s="2">
        <f>K42/('FDOH Population'!K42/1000)</f>
        <v>0</v>
      </c>
      <c r="AL42" s="2">
        <f>L42/('FDOH Population'!L42/1000)</f>
        <v>3.0230659935306385E-3</v>
      </c>
      <c r="AM42" s="2">
        <f>M42/('FDOH Population'!M42/1000)</f>
        <v>0</v>
      </c>
      <c r="AN42" s="2">
        <f>N42/('FDOH Population'!N42/1000)</f>
        <v>0</v>
      </c>
      <c r="AO42" s="2">
        <f>O42/('FDOH Population'!O42/1000)</f>
        <v>0</v>
      </c>
      <c r="AP42" s="2">
        <f>P42/('FDOH Population'!P42/1000)</f>
        <v>0</v>
      </c>
      <c r="AQ42" s="2">
        <f>Q42/('FDOH Population'!Q42/1000)</f>
        <v>0</v>
      </c>
      <c r="AR42" s="2">
        <f>R42/('FDOH Population'!R42/1000)</f>
        <v>0</v>
      </c>
      <c r="AS42" s="2">
        <f>S42/('FDOH Population'!S42/1000)</f>
        <v>2.0175468935542257E-2</v>
      </c>
      <c r="AT42" s="2">
        <f>T42/('FDOH Population'!T42/1000)</f>
        <v>0</v>
      </c>
      <c r="AU42" s="2">
        <f>U42/('FDOH Population'!U42/1000)</f>
        <v>2.8143249138112996E-3</v>
      </c>
      <c r="AV42" s="2"/>
      <c r="AW42" s="2"/>
    </row>
    <row r="43" spans="1:49" x14ac:dyDescent="0.25">
      <c r="A43" t="s">
        <v>531</v>
      </c>
      <c r="B43" s="13">
        <f>COUNTIFS('SOURCE CDC wonder data'!$B:$B,$A43,'SOURCE CDC wonder data'!$D:$D,'FREQ rate of appearance'!B$1)</f>
        <v>0</v>
      </c>
      <c r="C43" s="13">
        <f>COUNTIFS('SOURCE CDC wonder data'!$B:$B,$A43,'SOURCE CDC wonder data'!$D:$D,'FREQ rate of appearance'!C$1)</f>
        <v>0</v>
      </c>
      <c r="D43" s="13">
        <f>COUNTIFS('SOURCE CDC wonder data'!$B:$B,$A43,'SOURCE CDC wonder data'!$D:$D,'FREQ rate of appearance'!D$1)</f>
        <v>0</v>
      </c>
      <c r="E43" s="13">
        <f>COUNTIFS('SOURCE CDC wonder data'!$B:$B,$A43,'SOURCE CDC wonder data'!$D:$D,'FREQ rate of appearance'!E$1)</f>
        <v>0</v>
      </c>
      <c r="F43" s="13">
        <f>COUNTIFS('SOURCE CDC wonder data'!$B:$B,$A43,'SOURCE CDC wonder data'!$D:$D,'FREQ rate of appearance'!F$1)</f>
        <v>0</v>
      </c>
      <c r="G43" s="13">
        <f>COUNTIFS('SOURCE CDC wonder data'!$B:$B,$A43,'SOURCE CDC wonder data'!$D:$D,'FREQ rate of appearance'!G$1)</f>
        <v>0</v>
      </c>
      <c r="H43" s="13">
        <f>COUNTIFS('SOURCE CDC wonder data'!$B:$B,$A43,'SOURCE CDC wonder data'!$D:$D,'FREQ rate of appearance'!H$1)</f>
        <v>0</v>
      </c>
      <c r="I43" s="13">
        <f>COUNTIFS('SOURCE CDC wonder data'!$B:$B,$A43,'SOURCE CDC wonder data'!$D:$D,'FREQ rate of appearance'!I$1)</f>
        <v>0</v>
      </c>
      <c r="J43" s="13">
        <f>COUNTIFS('SOURCE CDC wonder data'!$B:$B,$A43,'SOURCE CDC wonder data'!$D:$D,'FREQ rate of appearance'!J$1)</f>
        <v>0</v>
      </c>
      <c r="K43" s="13">
        <f>COUNTIFS('SOURCE CDC wonder data'!$B:$B,$A43,'SOURCE CDC wonder data'!$D:$D,'FREQ rate of appearance'!K$1)</f>
        <v>0</v>
      </c>
      <c r="L43" s="13">
        <f>COUNTIFS('SOURCE CDC wonder data'!$B:$B,$A43,'SOURCE CDC wonder data'!$D:$D,'FREQ rate of appearance'!L$1)</f>
        <v>0</v>
      </c>
      <c r="M43" s="13">
        <f>COUNTIFS('SOURCE CDC wonder data'!$B:$B,$A43,'SOURCE CDC wonder data'!$D:$D,'FREQ rate of appearance'!M$1)</f>
        <v>1</v>
      </c>
      <c r="N43" s="13">
        <f>COUNTIFS('SOURCE CDC wonder data'!$B:$B,$A43,'SOURCE CDC wonder data'!$D:$D,'FREQ rate of appearance'!N$1)</f>
        <v>0</v>
      </c>
      <c r="O43" s="13">
        <f>COUNTIFS('SOURCE CDC wonder data'!$B:$B,$A43,'SOURCE CDC wonder data'!$D:$D,'FREQ rate of appearance'!O$1)</f>
        <v>0</v>
      </c>
      <c r="P43" s="13">
        <f>COUNTIFS('SOURCE CDC wonder data'!$B:$B,$A43,'SOURCE CDC wonder data'!$D:$D,'FREQ rate of appearance'!P$1)</f>
        <v>0</v>
      </c>
      <c r="Q43" s="13">
        <f>COUNTIFS('SOURCE CDC wonder data'!$B:$B,$A43,'SOURCE CDC wonder data'!$D:$D,'FREQ rate of appearance'!Q$1)</f>
        <v>0</v>
      </c>
      <c r="R43" s="13">
        <f>COUNTIFS('SOURCE CDC wonder data'!$B:$B,$A43,'SOURCE CDC wonder data'!$D:$D,'FREQ rate of appearance'!R$1)</f>
        <v>0</v>
      </c>
      <c r="S43" s="13">
        <f>COUNTIFS('SOURCE CDC wonder data'!$B:$B,$A43,'SOURCE CDC wonder data'!$D:$D,'FREQ rate of appearance'!S$1)</f>
        <v>0</v>
      </c>
      <c r="T43" s="13">
        <f>COUNTIFS('SOURCE CDC wonder data'!$B:$B,$A43,'SOURCE CDC wonder data'!$D:$D,'FREQ rate of appearance'!T$1)</f>
        <v>0</v>
      </c>
      <c r="U43" s="13">
        <f>COUNTIFS('SOURCE CDC wonder data'!$B:$B,$A43,'SOURCE CDC wonder data'!$D:$D,'FREQ rate of appearance'!U$1)</f>
        <v>0</v>
      </c>
      <c r="V43" s="13">
        <f>COUNTIFS('SOURCE CDC wonder data'!$B:$B,$A43,'SOURCE CDC wonder data'!$H:$H,'FREQ rate of appearance'!V$1)</f>
        <v>0</v>
      </c>
      <c r="W43" s="4">
        <f t="shared" si="1"/>
        <v>0</v>
      </c>
      <c r="X43">
        <f>COUNTIFS('SOURCE CDC wonder data'!$B:$B,$A43,'SOURCE CDC wonder data'!$H:$H,'FREQ rate of appearance'!X$1)</f>
        <v>1</v>
      </c>
      <c r="Y43" s="4">
        <f t="shared" si="1"/>
        <v>1</v>
      </c>
      <c r="Z43">
        <f>COUNTIFS('SOURCE CDC wonder data'!$B:$B,$A43,'SOURCE CDC wonder data'!$H:$H,'FREQ rate of appearance'!Z$1)</f>
        <v>0</v>
      </c>
      <c r="AA43" s="4">
        <f t="shared" ref="AA43" si="42">IFERROR(Z43/(SUM($V43,$X43,$Z43)),)</f>
        <v>0</v>
      </c>
      <c r="AB43" s="2">
        <f>B43/('FDOH Population'!B43/1000)</f>
        <v>0</v>
      </c>
      <c r="AC43" s="2">
        <f>C43/('FDOH Population'!C43/1000)</f>
        <v>0</v>
      </c>
      <c r="AD43" s="2">
        <f>D43/('FDOH Population'!D43/1000)</f>
        <v>0</v>
      </c>
      <c r="AE43" s="2">
        <f>E43/('FDOH Population'!E43/1000)</f>
        <v>0</v>
      </c>
      <c r="AF43" s="2">
        <f>F43/('FDOH Population'!F43/1000)</f>
        <v>0</v>
      </c>
      <c r="AG43" s="2">
        <f>G43/('FDOH Population'!G43/1000)</f>
        <v>0</v>
      </c>
      <c r="AH43" s="2">
        <f>H43/('FDOH Population'!H43/1000)</f>
        <v>0</v>
      </c>
      <c r="AI43" s="2">
        <f>I43/('FDOH Population'!I43/1000)</f>
        <v>0</v>
      </c>
      <c r="AJ43" s="2">
        <f>J43/('FDOH Population'!J43/1000)</f>
        <v>0</v>
      </c>
      <c r="AK43" s="2">
        <f>K43/('FDOH Population'!K43/1000)</f>
        <v>0</v>
      </c>
      <c r="AL43" s="2">
        <f>L43/('FDOH Population'!L43/1000)</f>
        <v>0</v>
      </c>
      <c r="AM43" s="2">
        <f>M43/('FDOH Population'!M43/1000)</f>
        <v>6.8290151194394747E-3</v>
      </c>
      <c r="AN43" s="2">
        <f>N43/('FDOH Population'!N43/1000)</f>
        <v>0</v>
      </c>
      <c r="AO43" s="2">
        <f>O43/('FDOH Population'!O43/1000)</f>
        <v>0</v>
      </c>
      <c r="AP43" s="2">
        <f>P43/('FDOH Population'!P43/1000)</f>
        <v>0</v>
      </c>
      <c r="AQ43" s="2">
        <f>Q43/('FDOH Population'!Q43/1000)</f>
        <v>0</v>
      </c>
      <c r="AR43" s="2">
        <f>R43/('FDOH Population'!R43/1000)</f>
        <v>0</v>
      </c>
      <c r="AS43" s="2">
        <f>S43/('FDOH Population'!S43/1000)</f>
        <v>0</v>
      </c>
      <c r="AT43" s="2">
        <f>T43/('FDOH Population'!T43/1000)</f>
        <v>0</v>
      </c>
      <c r="AU43" s="2">
        <f>U43/('FDOH Population'!U43/1000)</f>
        <v>0</v>
      </c>
      <c r="AV43" s="2"/>
      <c r="AW43" s="2"/>
    </row>
    <row r="44" spans="1:49" x14ac:dyDescent="0.25">
      <c r="A44" t="s">
        <v>532</v>
      </c>
      <c r="B44" s="13">
        <f>COUNTIFS('SOURCE CDC wonder data'!$B:$B,$A44,'SOURCE CDC wonder data'!$D:$D,'FREQ rate of appearance'!B$1)</f>
        <v>9</v>
      </c>
      <c r="C44" s="13">
        <f>COUNTIFS('SOURCE CDC wonder data'!$B:$B,$A44,'SOURCE CDC wonder data'!$D:$D,'FREQ rate of appearance'!C$1)</f>
        <v>11</v>
      </c>
      <c r="D44" s="13">
        <f>COUNTIFS('SOURCE CDC wonder data'!$B:$B,$A44,'SOURCE CDC wonder data'!$D:$D,'FREQ rate of appearance'!D$1)</f>
        <v>2</v>
      </c>
      <c r="E44" s="13">
        <f>COUNTIFS('SOURCE CDC wonder data'!$B:$B,$A44,'SOURCE CDC wonder data'!$D:$D,'FREQ rate of appearance'!E$1)</f>
        <v>5</v>
      </c>
      <c r="F44" s="13">
        <f>COUNTIFS('SOURCE CDC wonder data'!$B:$B,$A44,'SOURCE CDC wonder data'!$D:$D,'FREQ rate of appearance'!F$1)</f>
        <v>4</v>
      </c>
      <c r="G44" s="13">
        <f>COUNTIFS('SOURCE CDC wonder data'!$B:$B,$A44,'SOURCE CDC wonder data'!$D:$D,'FREQ rate of appearance'!G$1)</f>
        <v>7</v>
      </c>
      <c r="H44" s="13">
        <f>COUNTIFS('SOURCE CDC wonder data'!$B:$B,$A44,'SOURCE CDC wonder data'!$D:$D,'FREQ rate of appearance'!H$1)</f>
        <v>3</v>
      </c>
      <c r="I44" s="13">
        <f>COUNTIFS('SOURCE CDC wonder data'!$B:$B,$A44,'SOURCE CDC wonder data'!$D:$D,'FREQ rate of appearance'!I$1)</f>
        <v>8</v>
      </c>
      <c r="J44" s="13">
        <f>COUNTIFS('SOURCE CDC wonder data'!$B:$B,$A44,'SOURCE CDC wonder data'!$D:$D,'FREQ rate of appearance'!J$1)</f>
        <v>2</v>
      </c>
      <c r="K44" s="13">
        <f>COUNTIFS('SOURCE CDC wonder data'!$B:$B,$A44,'SOURCE CDC wonder data'!$D:$D,'FREQ rate of appearance'!K$1)</f>
        <v>2</v>
      </c>
      <c r="L44" s="13">
        <f>COUNTIFS('SOURCE CDC wonder data'!$B:$B,$A44,'SOURCE CDC wonder data'!$D:$D,'FREQ rate of appearance'!L$1)</f>
        <v>4</v>
      </c>
      <c r="M44" s="13">
        <f>COUNTIFS('SOURCE CDC wonder data'!$B:$B,$A44,'SOURCE CDC wonder data'!$D:$D,'FREQ rate of appearance'!M$1)</f>
        <v>18</v>
      </c>
      <c r="N44" s="13">
        <f>COUNTIFS('SOURCE CDC wonder data'!$B:$B,$A44,'SOURCE CDC wonder data'!$D:$D,'FREQ rate of appearance'!N$1)</f>
        <v>9</v>
      </c>
      <c r="O44" s="13">
        <f>COUNTIFS('SOURCE CDC wonder data'!$B:$B,$A44,'SOURCE CDC wonder data'!$D:$D,'FREQ rate of appearance'!O$1)</f>
        <v>11</v>
      </c>
      <c r="P44" s="13">
        <f>COUNTIFS('SOURCE CDC wonder data'!$B:$B,$A44,'SOURCE CDC wonder data'!$D:$D,'FREQ rate of appearance'!P$1)</f>
        <v>2</v>
      </c>
      <c r="Q44" s="13">
        <f>COUNTIFS('SOURCE CDC wonder data'!$B:$B,$A44,'SOURCE CDC wonder data'!$D:$D,'FREQ rate of appearance'!Q$1)</f>
        <v>0</v>
      </c>
      <c r="R44" s="13">
        <f>COUNTIFS('SOURCE CDC wonder data'!$B:$B,$A44,'SOURCE CDC wonder data'!$D:$D,'FREQ rate of appearance'!R$1)</f>
        <v>0</v>
      </c>
      <c r="S44" s="13">
        <f>COUNTIFS('SOURCE CDC wonder data'!$B:$B,$A44,'SOURCE CDC wonder data'!$D:$D,'FREQ rate of appearance'!S$1)</f>
        <v>0</v>
      </c>
      <c r="T44" s="13">
        <f>COUNTIFS('SOURCE CDC wonder data'!$B:$B,$A44,'SOURCE CDC wonder data'!$D:$D,'FREQ rate of appearance'!T$1)</f>
        <v>0</v>
      </c>
      <c r="U44" s="13">
        <f>COUNTIFS('SOURCE CDC wonder data'!$B:$B,$A44,'SOURCE CDC wonder data'!$D:$D,'FREQ rate of appearance'!U$1)</f>
        <v>1</v>
      </c>
      <c r="V44" s="13">
        <f>COUNTIFS('SOURCE CDC wonder data'!$B:$B,$A44,'SOURCE CDC wonder data'!$H:$H,'FREQ rate of appearance'!V$1)</f>
        <v>65</v>
      </c>
      <c r="W44" s="4">
        <f t="shared" si="1"/>
        <v>0.66326530612244894</v>
      </c>
      <c r="X44">
        <f>COUNTIFS('SOURCE CDC wonder data'!$B:$B,$A44,'SOURCE CDC wonder data'!$H:$H,'FREQ rate of appearance'!X$1)</f>
        <v>33</v>
      </c>
      <c r="Y44" s="4">
        <f t="shared" si="1"/>
        <v>0.33673469387755101</v>
      </c>
      <c r="Z44">
        <f>COUNTIFS('SOURCE CDC wonder data'!$B:$B,$A44,'SOURCE CDC wonder data'!$H:$H,'FREQ rate of appearance'!Z$1)</f>
        <v>0</v>
      </c>
      <c r="AA44" s="4">
        <f t="shared" ref="AA44" si="43">IFERROR(Z44/(SUM($V44,$X44,$Z44)),)</f>
        <v>0</v>
      </c>
      <c r="AB44" s="2">
        <f>B44/('FDOH Population'!B44/1000)</f>
        <v>4.0552797714985024E-3</v>
      </c>
      <c r="AC44" s="2">
        <f>C44/('FDOH Population'!C44/1000)</f>
        <v>4.8610147500863935E-3</v>
      </c>
      <c r="AD44" s="2">
        <f>D44/('FDOH Population'!D44/1000)</f>
        <v>8.7415070795280464E-4</v>
      </c>
      <c r="AE44" s="2">
        <f>E44/('FDOH Population'!E44/1000)</f>
        <v>2.1590820274125693E-3</v>
      </c>
      <c r="AF44" s="2">
        <f>F44/('FDOH Population'!F44/1000)</f>
        <v>1.7065508942540003E-3</v>
      </c>
      <c r="AG44" s="2">
        <f>G44/('FDOH Population'!G44/1000)</f>
        <v>2.9512715553496223E-3</v>
      </c>
      <c r="AH44" s="2">
        <f>H44/('FDOH Population'!H44/1000)</f>
        <v>1.2490866054197867E-3</v>
      </c>
      <c r="AI44" s="2">
        <f>I44/('FDOH Population'!I44/1000)</f>
        <v>3.2962002639432362E-3</v>
      </c>
      <c r="AJ44" s="2">
        <f>J44/('FDOH Population'!J44/1000)</f>
        <v>8.1438894971921894E-4</v>
      </c>
      <c r="AK44" s="2">
        <f>K44/('FDOH Population'!K44/1000)</f>
        <v>8.0794598719486407E-4</v>
      </c>
      <c r="AL44" s="2">
        <f>L44/('FDOH Population'!L44/1000)</f>
        <v>1.610717067077507E-3</v>
      </c>
      <c r="AM44" s="2">
        <f>M44/('FDOH Population'!M44/1000)</f>
        <v>7.2032991109928345E-3</v>
      </c>
      <c r="AN44" s="2">
        <f>N44/('FDOH Population'!N44/1000)</f>
        <v>3.5654112325507782E-3</v>
      </c>
      <c r="AO44" s="2">
        <f>O44/('FDOH Population'!O44/1000)</f>
        <v>4.2973567739820829E-3</v>
      </c>
      <c r="AP44" s="2">
        <f>P44/('FDOH Population'!P44/1000)</f>
        <v>7.7227740358792364E-4</v>
      </c>
      <c r="AQ44" s="2">
        <f>Q44/('FDOH Population'!Q44/1000)</f>
        <v>0</v>
      </c>
      <c r="AR44" s="2">
        <f>R44/('FDOH Population'!R44/1000)</f>
        <v>0</v>
      </c>
      <c r="AS44" s="2">
        <f>S44/('FDOH Population'!S44/1000)</f>
        <v>0</v>
      </c>
      <c r="AT44" s="2">
        <f>T44/('FDOH Population'!T44/1000)</f>
        <v>0</v>
      </c>
      <c r="AU44" s="2">
        <f>U44/('FDOH Population'!U44/1000)</f>
        <v>3.5661303206664386E-4</v>
      </c>
      <c r="AV44" s="2"/>
      <c r="AW44" s="2"/>
    </row>
    <row r="45" spans="1:49" x14ac:dyDescent="0.25">
      <c r="A45" t="s">
        <v>533</v>
      </c>
      <c r="B45" s="13">
        <f>COUNTIFS('SOURCE CDC wonder data'!$B:$B,$A45,'SOURCE CDC wonder data'!$D:$D,'FREQ rate of appearance'!B$1)</f>
        <v>0</v>
      </c>
      <c r="C45" s="13">
        <f>COUNTIFS('SOURCE CDC wonder data'!$B:$B,$A45,'SOURCE CDC wonder data'!$D:$D,'FREQ rate of appearance'!C$1)</f>
        <v>0</v>
      </c>
      <c r="D45" s="13">
        <f>COUNTIFS('SOURCE CDC wonder data'!$B:$B,$A45,'SOURCE CDC wonder data'!$D:$D,'FREQ rate of appearance'!D$1)</f>
        <v>0</v>
      </c>
      <c r="E45" s="13">
        <f>COUNTIFS('SOURCE CDC wonder data'!$B:$B,$A45,'SOURCE CDC wonder data'!$D:$D,'FREQ rate of appearance'!E$1)</f>
        <v>0</v>
      </c>
      <c r="F45" s="13">
        <f>COUNTIFS('SOURCE CDC wonder data'!$B:$B,$A45,'SOURCE CDC wonder data'!$D:$D,'FREQ rate of appearance'!F$1)</f>
        <v>0</v>
      </c>
      <c r="G45" s="13">
        <f>COUNTIFS('SOURCE CDC wonder data'!$B:$B,$A45,'SOURCE CDC wonder data'!$D:$D,'FREQ rate of appearance'!G$1)</f>
        <v>0</v>
      </c>
      <c r="H45" s="13">
        <f>COUNTIFS('SOURCE CDC wonder data'!$B:$B,$A45,'SOURCE CDC wonder data'!$D:$D,'FREQ rate of appearance'!H$1)</f>
        <v>0</v>
      </c>
      <c r="I45" s="13">
        <f>COUNTIFS('SOURCE CDC wonder data'!$B:$B,$A45,'SOURCE CDC wonder data'!$D:$D,'FREQ rate of appearance'!I$1)</f>
        <v>0</v>
      </c>
      <c r="J45" s="13">
        <f>COUNTIFS('SOURCE CDC wonder data'!$B:$B,$A45,'SOURCE CDC wonder data'!$D:$D,'FREQ rate of appearance'!J$1)</f>
        <v>0</v>
      </c>
      <c r="K45" s="13">
        <f>COUNTIFS('SOURCE CDC wonder data'!$B:$B,$A45,'SOURCE CDC wonder data'!$D:$D,'FREQ rate of appearance'!K$1)</f>
        <v>0</v>
      </c>
      <c r="L45" s="13">
        <f>COUNTIFS('SOURCE CDC wonder data'!$B:$B,$A45,'SOURCE CDC wonder data'!$D:$D,'FREQ rate of appearance'!L$1)</f>
        <v>0</v>
      </c>
      <c r="M45" s="13">
        <f>COUNTIFS('SOURCE CDC wonder data'!$B:$B,$A45,'SOURCE CDC wonder data'!$D:$D,'FREQ rate of appearance'!M$1)</f>
        <v>0</v>
      </c>
      <c r="N45" s="13">
        <f>COUNTIFS('SOURCE CDC wonder data'!$B:$B,$A45,'SOURCE CDC wonder data'!$D:$D,'FREQ rate of appearance'!N$1)</f>
        <v>0</v>
      </c>
      <c r="O45" s="13">
        <f>COUNTIFS('SOURCE CDC wonder data'!$B:$B,$A45,'SOURCE CDC wonder data'!$D:$D,'FREQ rate of appearance'!O$1)</f>
        <v>0</v>
      </c>
      <c r="P45" s="13">
        <f>COUNTIFS('SOURCE CDC wonder data'!$B:$B,$A45,'SOURCE CDC wonder data'!$D:$D,'FREQ rate of appearance'!P$1)</f>
        <v>0</v>
      </c>
      <c r="Q45" s="13">
        <f>COUNTIFS('SOURCE CDC wonder data'!$B:$B,$A45,'SOURCE CDC wonder data'!$D:$D,'FREQ rate of appearance'!Q$1)</f>
        <v>0</v>
      </c>
      <c r="R45" s="13">
        <f>COUNTIFS('SOURCE CDC wonder data'!$B:$B,$A45,'SOURCE CDC wonder data'!$D:$D,'FREQ rate of appearance'!R$1)</f>
        <v>0</v>
      </c>
      <c r="S45" s="13">
        <f>COUNTIFS('SOURCE CDC wonder data'!$B:$B,$A45,'SOURCE CDC wonder data'!$D:$D,'FREQ rate of appearance'!S$1)</f>
        <v>0</v>
      </c>
      <c r="T45" s="13">
        <f>COUNTIFS('SOURCE CDC wonder data'!$B:$B,$A45,'SOURCE CDC wonder data'!$D:$D,'FREQ rate of appearance'!T$1)</f>
        <v>0</v>
      </c>
      <c r="U45" s="13">
        <f>COUNTIFS('SOURCE CDC wonder data'!$B:$B,$A45,'SOURCE CDC wonder data'!$D:$D,'FREQ rate of appearance'!U$1)</f>
        <v>0</v>
      </c>
      <c r="V45" s="13">
        <f>COUNTIFS('SOURCE CDC wonder data'!$B:$B,$A45,'SOURCE CDC wonder data'!$H:$H,'FREQ rate of appearance'!V$1)</f>
        <v>0</v>
      </c>
      <c r="W45" s="4">
        <f t="shared" si="1"/>
        <v>0</v>
      </c>
      <c r="X45">
        <f>COUNTIFS('SOURCE CDC wonder data'!$B:$B,$A45,'SOURCE CDC wonder data'!$H:$H,'FREQ rate of appearance'!X$1)</f>
        <v>0</v>
      </c>
      <c r="Y45" s="4">
        <f t="shared" si="1"/>
        <v>0</v>
      </c>
      <c r="Z45">
        <f>COUNTIFS('SOURCE CDC wonder data'!$B:$B,$A45,'SOURCE CDC wonder data'!$H:$H,'FREQ rate of appearance'!Z$1)</f>
        <v>0</v>
      </c>
      <c r="AA45" s="4">
        <f t="shared" ref="AA45" si="44">IFERROR(Z45/(SUM($V45,$X45,$Z45)),)</f>
        <v>0</v>
      </c>
      <c r="AB45" s="2">
        <f>B45/('FDOH Population'!B45/1000)</f>
        <v>0</v>
      </c>
      <c r="AC45" s="2">
        <f>C45/('FDOH Population'!C45/1000)</f>
        <v>0</v>
      </c>
      <c r="AD45" s="2">
        <f>D45/('FDOH Population'!D45/1000)</f>
        <v>0</v>
      </c>
      <c r="AE45" s="2">
        <f>E45/('FDOH Population'!E45/1000)</f>
        <v>0</v>
      </c>
      <c r="AF45" s="2">
        <f>F45/('FDOH Population'!F45/1000)</f>
        <v>0</v>
      </c>
      <c r="AG45" s="2">
        <f>G45/('FDOH Population'!G45/1000)</f>
        <v>0</v>
      </c>
      <c r="AH45" s="2">
        <f>H45/('FDOH Population'!H45/1000)</f>
        <v>0</v>
      </c>
      <c r="AI45" s="2">
        <f>I45/('FDOH Population'!I45/1000)</f>
        <v>0</v>
      </c>
      <c r="AJ45" s="2">
        <f>J45/('FDOH Population'!J45/1000)</f>
        <v>0</v>
      </c>
      <c r="AK45" s="2">
        <f>K45/('FDOH Population'!K45/1000)</f>
        <v>0</v>
      </c>
      <c r="AL45" s="2">
        <f>L45/('FDOH Population'!L45/1000)</f>
        <v>0</v>
      </c>
      <c r="AM45" s="2">
        <f>M45/('FDOH Population'!M45/1000)</f>
        <v>0</v>
      </c>
      <c r="AN45" s="2">
        <f>N45/('FDOH Population'!N45/1000)</f>
        <v>0</v>
      </c>
      <c r="AO45" s="2">
        <f>O45/('FDOH Population'!O45/1000)</f>
        <v>0</v>
      </c>
      <c r="AP45" s="2">
        <f>P45/('FDOH Population'!P45/1000)</f>
        <v>0</v>
      </c>
      <c r="AQ45" s="2">
        <f>Q45/('FDOH Population'!Q45/1000)</f>
        <v>0</v>
      </c>
      <c r="AR45" s="2">
        <f>R45/('FDOH Population'!R45/1000)</f>
        <v>0</v>
      </c>
      <c r="AS45" s="2">
        <f>S45/('FDOH Population'!S45/1000)</f>
        <v>0</v>
      </c>
      <c r="AT45" s="2">
        <f>T45/('FDOH Population'!T45/1000)</f>
        <v>0</v>
      </c>
      <c r="AU45" s="2">
        <f>U45/('FDOH Population'!U45/1000)</f>
        <v>0</v>
      </c>
      <c r="AV45" s="2"/>
      <c r="AW45" s="2"/>
    </row>
    <row r="46" spans="1:49" x14ac:dyDescent="0.25">
      <c r="A46" t="s">
        <v>534</v>
      </c>
      <c r="B46" s="13">
        <f>COUNTIFS('SOURCE CDC wonder data'!$B:$B,$A46,'SOURCE CDC wonder data'!$D:$D,'FREQ rate of appearance'!B$1)</f>
        <v>0</v>
      </c>
      <c r="C46" s="13">
        <f>COUNTIFS('SOURCE CDC wonder data'!$B:$B,$A46,'SOURCE CDC wonder data'!$D:$D,'FREQ rate of appearance'!C$1)</f>
        <v>0</v>
      </c>
      <c r="D46" s="13">
        <f>COUNTIFS('SOURCE CDC wonder data'!$B:$B,$A46,'SOURCE CDC wonder data'!$D:$D,'FREQ rate of appearance'!D$1)</f>
        <v>0</v>
      </c>
      <c r="E46" s="13">
        <f>COUNTIFS('SOURCE CDC wonder data'!$B:$B,$A46,'SOURCE CDC wonder data'!$D:$D,'FREQ rate of appearance'!E$1)</f>
        <v>0</v>
      </c>
      <c r="F46" s="13">
        <f>COUNTIFS('SOURCE CDC wonder data'!$B:$B,$A46,'SOURCE CDC wonder data'!$D:$D,'FREQ rate of appearance'!F$1)</f>
        <v>0</v>
      </c>
      <c r="G46" s="13">
        <f>COUNTIFS('SOURCE CDC wonder data'!$B:$B,$A46,'SOURCE CDC wonder data'!$D:$D,'FREQ rate of appearance'!G$1)</f>
        <v>0</v>
      </c>
      <c r="H46" s="13">
        <f>COUNTIFS('SOURCE CDC wonder data'!$B:$B,$A46,'SOURCE CDC wonder data'!$D:$D,'FREQ rate of appearance'!H$1)</f>
        <v>0</v>
      </c>
      <c r="I46" s="13">
        <f>COUNTIFS('SOURCE CDC wonder data'!$B:$B,$A46,'SOURCE CDC wonder data'!$D:$D,'FREQ rate of appearance'!I$1)</f>
        <v>0</v>
      </c>
      <c r="J46" s="13">
        <f>COUNTIFS('SOURCE CDC wonder data'!$B:$B,$A46,'SOURCE CDC wonder data'!$D:$D,'FREQ rate of appearance'!J$1)</f>
        <v>0</v>
      </c>
      <c r="K46" s="13">
        <f>COUNTIFS('SOURCE CDC wonder data'!$B:$B,$A46,'SOURCE CDC wonder data'!$D:$D,'FREQ rate of appearance'!K$1)</f>
        <v>0</v>
      </c>
      <c r="L46" s="13">
        <f>COUNTIFS('SOURCE CDC wonder data'!$B:$B,$A46,'SOURCE CDC wonder data'!$D:$D,'FREQ rate of appearance'!L$1)</f>
        <v>0</v>
      </c>
      <c r="M46" s="13">
        <f>COUNTIFS('SOURCE CDC wonder data'!$B:$B,$A46,'SOURCE CDC wonder data'!$D:$D,'FREQ rate of appearance'!M$1)</f>
        <v>0</v>
      </c>
      <c r="N46" s="13">
        <f>COUNTIFS('SOURCE CDC wonder data'!$B:$B,$A46,'SOURCE CDC wonder data'!$D:$D,'FREQ rate of appearance'!N$1)</f>
        <v>0</v>
      </c>
      <c r="O46" s="13">
        <f>COUNTIFS('SOURCE CDC wonder data'!$B:$B,$A46,'SOURCE CDC wonder data'!$D:$D,'FREQ rate of appearance'!O$1)</f>
        <v>0</v>
      </c>
      <c r="P46" s="13">
        <f>COUNTIFS('SOURCE CDC wonder data'!$B:$B,$A46,'SOURCE CDC wonder data'!$D:$D,'FREQ rate of appearance'!P$1)</f>
        <v>0</v>
      </c>
      <c r="Q46" s="13">
        <f>COUNTIFS('SOURCE CDC wonder data'!$B:$B,$A46,'SOURCE CDC wonder data'!$D:$D,'FREQ rate of appearance'!Q$1)</f>
        <v>0</v>
      </c>
      <c r="R46" s="13">
        <f>COUNTIFS('SOURCE CDC wonder data'!$B:$B,$A46,'SOURCE CDC wonder data'!$D:$D,'FREQ rate of appearance'!R$1)</f>
        <v>0</v>
      </c>
      <c r="S46" s="13">
        <f>COUNTIFS('SOURCE CDC wonder data'!$B:$B,$A46,'SOURCE CDC wonder data'!$D:$D,'FREQ rate of appearance'!S$1)</f>
        <v>0</v>
      </c>
      <c r="T46" s="13">
        <f>COUNTIFS('SOURCE CDC wonder data'!$B:$B,$A46,'SOURCE CDC wonder data'!$D:$D,'FREQ rate of appearance'!T$1)</f>
        <v>0</v>
      </c>
      <c r="U46" s="13">
        <f>COUNTIFS('SOURCE CDC wonder data'!$B:$B,$A46,'SOURCE CDC wonder data'!$D:$D,'FREQ rate of appearance'!U$1)</f>
        <v>0</v>
      </c>
      <c r="V46" s="13">
        <f>COUNTIFS('SOURCE CDC wonder data'!$B:$B,$A46,'SOURCE CDC wonder data'!$H:$H,'FREQ rate of appearance'!V$1)</f>
        <v>0</v>
      </c>
      <c r="W46" s="4">
        <f t="shared" si="1"/>
        <v>0</v>
      </c>
      <c r="X46">
        <f>COUNTIFS('SOURCE CDC wonder data'!$B:$B,$A46,'SOURCE CDC wonder data'!$H:$H,'FREQ rate of appearance'!X$1)</f>
        <v>0</v>
      </c>
      <c r="Y46" s="4">
        <f t="shared" si="1"/>
        <v>0</v>
      </c>
      <c r="Z46">
        <f>COUNTIFS('SOURCE CDC wonder data'!$B:$B,$A46,'SOURCE CDC wonder data'!$H:$H,'FREQ rate of appearance'!Z$1)</f>
        <v>0</v>
      </c>
      <c r="AA46" s="4">
        <f t="shared" ref="AA46" si="45">IFERROR(Z46/(SUM($V46,$X46,$Z46)),)</f>
        <v>0</v>
      </c>
      <c r="AB46" s="2">
        <f>B46/('FDOH Population'!B46/1000)</f>
        <v>0</v>
      </c>
      <c r="AC46" s="2">
        <f>C46/('FDOH Population'!C46/1000)</f>
        <v>0</v>
      </c>
      <c r="AD46" s="2">
        <f>D46/('FDOH Population'!D46/1000)</f>
        <v>0</v>
      </c>
      <c r="AE46" s="2">
        <f>E46/('FDOH Population'!E46/1000)</f>
        <v>0</v>
      </c>
      <c r="AF46" s="2">
        <f>F46/('FDOH Population'!F46/1000)</f>
        <v>0</v>
      </c>
      <c r="AG46" s="2">
        <f>G46/('FDOH Population'!G46/1000)</f>
        <v>0</v>
      </c>
      <c r="AH46" s="2">
        <f>H46/('FDOH Population'!H46/1000)</f>
        <v>0</v>
      </c>
      <c r="AI46" s="2">
        <f>I46/('FDOH Population'!I46/1000)</f>
        <v>0</v>
      </c>
      <c r="AJ46" s="2">
        <f>J46/('FDOH Population'!J46/1000)</f>
        <v>0</v>
      </c>
      <c r="AK46" s="2">
        <f>K46/('FDOH Population'!K46/1000)</f>
        <v>0</v>
      </c>
      <c r="AL46" s="2">
        <f>L46/('FDOH Population'!L46/1000)</f>
        <v>0</v>
      </c>
      <c r="AM46" s="2">
        <f>M46/('FDOH Population'!M46/1000)</f>
        <v>0</v>
      </c>
      <c r="AN46" s="2">
        <f>N46/('FDOH Population'!N46/1000)</f>
        <v>0</v>
      </c>
      <c r="AO46" s="2">
        <f>O46/('FDOH Population'!O46/1000)</f>
        <v>0</v>
      </c>
      <c r="AP46" s="2">
        <f>P46/('FDOH Population'!P46/1000)</f>
        <v>0</v>
      </c>
      <c r="AQ46" s="2">
        <f>Q46/('FDOH Population'!Q46/1000)</f>
        <v>0</v>
      </c>
      <c r="AR46" s="2">
        <f>R46/('FDOH Population'!R46/1000)</f>
        <v>0</v>
      </c>
      <c r="AS46" s="2">
        <f>S46/('FDOH Population'!S46/1000)</f>
        <v>0</v>
      </c>
      <c r="AT46" s="2">
        <f>T46/('FDOH Population'!T46/1000)</f>
        <v>0</v>
      </c>
      <c r="AU46" s="2">
        <f>U46/('FDOH Population'!U46/1000)</f>
        <v>0</v>
      </c>
      <c r="AV46" s="2"/>
      <c r="AW46" s="2"/>
    </row>
    <row r="47" spans="1:49" x14ac:dyDescent="0.25">
      <c r="A47" t="s">
        <v>535</v>
      </c>
      <c r="B47" s="13">
        <f>COUNTIFS('SOURCE CDC wonder data'!$B:$B,$A47,'SOURCE CDC wonder data'!$D:$D,'FREQ rate of appearance'!B$1)</f>
        <v>0</v>
      </c>
      <c r="C47" s="13">
        <f>COUNTIFS('SOURCE CDC wonder data'!$B:$B,$A47,'SOURCE CDC wonder data'!$D:$D,'FREQ rate of appearance'!C$1)</f>
        <v>0</v>
      </c>
      <c r="D47" s="13">
        <f>COUNTIFS('SOURCE CDC wonder data'!$B:$B,$A47,'SOURCE CDC wonder data'!$D:$D,'FREQ rate of appearance'!D$1)</f>
        <v>0</v>
      </c>
      <c r="E47" s="13">
        <f>COUNTIFS('SOURCE CDC wonder data'!$B:$B,$A47,'SOURCE CDC wonder data'!$D:$D,'FREQ rate of appearance'!E$1)</f>
        <v>0</v>
      </c>
      <c r="F47" s="13">
        <f>COUNTIFS('SOURCE CDC wonder data'!$B:$B,$A47,'SOURCE CDC wonder data'!$D:$D,'FREQ rate of appearance'!F$1)</f>
        <v>0</v>
      </c>
      <c r="G47" s="13">
        <f>COUNTIFS('SOURCE CDC wonder data'!$B:$B,$A47,'SOURCE CDC wonder data'!$D:$D,'FREQ rate of appearance'!G$1)</f>
        <v>0</v>
      </c>
      <c r="H47" s="13">
        <f>COUNTIFS('SOURCE CDC wonder data'!$B:$B,$A47,'SOURCE CDC wonder data'!$D:$D,'FREQ rate of appearance'!H$1)</f>
        <v>0</v>
      </c>
      <c r="I47" s="13">
        <f>COUNTIFS('SOURCE CDC wonder data'!$B:$B,$A47,'SOURCE CDC wonder data'!$D:$D,'FREQ rate of appearance'!I$1)</f>
        <v>0</v>
      </c>
      <c r="J47" s="13">
        <f>COUNTIFS('SOURCE CDC wonder data'!$B:$B,$A47,'SOURCE CDC wonder data'!$D:$D,'FREQ rate of appearance'!J$1)</f>
        <v>0</v>
      </c>
      <c r="K47" s="13">
        <f>COUNTIFS('SOURCE CDC wonder data'!$B:$B,$A47,'SOURCE CDC wonder data'!$D:$D,'FREQ rate of appearance'!K$1)</f>
        <v>0</v>
      </c>
      <c r="L47" s="13">
        <f>COUNTIFS('SOURCE CDC wonder data'!$B:$B,$A47,'SOURCE CDC wonder data'!$D:$D,'FREQ rate of appearance'!L$1)</f>
        <v>0</v>
      </c>
      <c r="M47" s="13">
        <f>COUNTIFS('SOURCE CDC wonder data'!$B:$B,$A47,'SOURCE CDC wonder data'!$D:$D,'FREQ rate of appearance'!M$1)</f>
        <v>0</v>
      </c>
      <c r="N47" s="13">
        <f>COUNTIFS('SOURCE CDC wonder data'!$B:$B,$A47,'SOURCE CDC wonder data'!$D:$D,'FREQ rate of appearance'!N$1)</f>
        <v>0</v>
      </c>
      <c r="O47" s="13">
        <f>COUNTIFS('SOURCE CDC wonder data'!$B:$B,$A47,'SOURCE CDC wonder data'!$D:$D,'FREQ rate of appearance'!O$1)</f>
        <v>0</v>
      </c>
      <c r="P47" s="13">
        <f>COUNTIFS('SOURCE CDC wonder data'!$B:$B,$A47,'SOURCE CDC wonder data'!$D:$D,'FREQ rate of appearance'!P$1)</f>
        <v>0</v>
      </c>
      <c r="Q47" s="13">
        <f>COUNTIFS('SOURCE CDC wonder data'!$B:$B,$A47,'SOURCE CDC wonder data'!$D:$D,'FREQ rate of appearance'!Q$1)</f>
        <v>0</v>
      </c>
      <c r="R47" s="13">
        <f>COUNTIFS('SOURCE CDC wonder data'!$B:$B,$A47,'SOURCE CDC wonder data'!$D:$D,'FREQ rate of appearance'!R$1)</f>
        <v>0</v>
      </c>
      <c r="S47" s="13">
        <f>COUNTIFS('SOURCE CDC wonder data'!$B:$B,$A47,'SOURCE CDC wonder data'!$D:$D,'FREQ rate of appearance'!S$1)</f>
        <v>0</v>
      </c>
      <c r="T47" s="13">
        <f>COUNTIFS('SOURCE CDC wonder data'!$B:$B,$A47,'SOURCE CDC wonder data'!$D:$D,'FREQ rate of appearance'!T$1)</f>
        <v>0</v>
      </c>
      <c r="U47" s="13">
        <f>COUNTIFS('SOURCE CDC wonder data'!$B:$B,$A47,'SOURCE CDC wonder data'!$D:$D,'FREQ rate of appearance'!U$1)</f>
        <v>0</v>
      </c>
      <c r="V47" s="13">
        <f>COUNTIFS('SOURCE CDC wonder data'!$B:$B,$A47,'SOURCE CDC wonder data'!$H:$H,'FREQ rate of appearance'!V$1)</f>
        <v>0</v>
      </c>
      <c r="W47" s="4">
        <f t="shared" si="1"/>
        <v>0</v>
      </c>
      <c r="X47">
        <f>COUNTIFS('SOURCE CDC wonder data'!$B:$B,$A47,'SOURCE CDC wonder data'!$H:$H,'FREQ rate of appearance'!X$1)</f>
        <v>0</v>
      </c>
      <c r="Y47" s="4">
        <f t="shared" si="1"/>
        <v>0</v>
      </c>
      <c r="Z47">
        <f>COUNTIFS('SOURCE CDC wonder data'!$B:$B,$A47,'SOURCE CDC wonder data'!$H:$H,'FREQ rate of appearance'!Z$1)</f>
        <v>0</v>
      </c>
      <c r="AA47" s="4">
        <f t="shared" ref="AA47" si="46">IFERROR(Z47/(SUM($V47,$X47,$Z47)),)</f>
        <v>0</v>
      </c>
      <c r="AB47" s="2">
        <f>B47/('FDOH Population'!B47/1000)</f>
        <v>0</v>
      </c>
      <c r="AC47" s="2">
        <f>C47/('FDOH Population'!C47/1000)</f>
        <v>0</v>
      </c>
      <c r="AD47" s="2">
        <f>D47/('FDOH Population'!D47/1000)</f>
        <v>0</v>
      </c>
      <c r="AE47" s="2">
        <f>E47/('FDOH Population'!E47/1000)</f>
        <v>0</v>
      </c>
      <c r="AF47" s="2">
        <f>F47/('FDOH Population'!F47/1000)</f>
        <v>0</v>
      </c>
      <c r="AG47" s="2">
        <f>G47/('FDOH Population'!G47/1000)</f>
        <v>0</v>
      </c>
      <c r="AH47" s="2">
        <f>H47/('FDOH Population'!H47/1000)</f>
        <v>0</v>
      </c>
      <c r="AI47" s="2">
        <f>I47/('FDOH Population'!I47/1000)</f>
        <v>0</v>
      </c>
      <c r="AJ47" s="2">
        <f>J47/('FDOH Population'!J47/1000)</f>
        <v>0</v>
      </c>
      <c r="AK47" s="2">
        <f>K47/('FDOH Population'!K47/1000)</f>
        <v>0</v>
      </c>
      <c r="AL47" s="2">
        <f>L47/('FDOH Population'!L47/1000)</f>
        <v>0</v>
      </c>
      <c r="AM47" s="2">
        <f>M47/('FDOH Population'!M47/1000)</f>
        <v>0</v>
      </c>
      <c r="AN47" s="2">
        <f>N47/('FDOH Population'!N47/1000)</f>
        <v>0</v>
      </c>
      <c r="AO47" s="2">
        <f>O47/('FDOH Population'!O47/1000)</f>
        <v>0</v>
      </c>
      <c r="AP47" s="2">
        <f>P47/('FDOH Population'!P47/1000)</f>
        <v>0</v>
      </c>
      <c r="AQ47" s="2">
        <f>Q47/('FDOH Population'!Q47/1000)</f>
        <v>0</v>
      </c>
      <c r="AR47" s="2">
        <f>R47/('FDOH Population'!R47/1000)</f>
        <v>0</v>
      </c>
      <c r="AS47" s="2">
        <f>S47/('FDOH Population'!S47/1000)</f>
        <v>0</v>
      </c>
      <c r="AT47" s="2">
        <f>T47/('FDOH Population'!T47/1000)</f>
        <v>0</v>
      </c>
      <c r="AU47" s="2">
        <f>U47/('FDOH Population'!U47/1000)</f>
        <v>0</v>
      </c>
      <c r="AV47" s="2"/>
      <c r="AW47" s="2"/>
    </row>
    <row r="48" spans="1:49" x14ac:dyDescent="0.25">
      <c r="A48" t="s">
        <v>536</v>
      </c>
      <c r="B48" s="13">
        <f>COUNTIFS('SOURCE CDC wonder data'!$B:$B,$A48,'SOURCE CDC wonder data'!$D:$D,'FREQ rate of appearance'!B$1)</f>
        <v>0</v>
      </c>
      <c r="C48" s="13">
        <f>COUNTIFS('SOURCE CDC wonder data'!$B:$B,$A48,'SOURCE CDC wonder data'!$D:$D,'FREQ rate of appearance'!C$1)</f>
        <v>0</v>
      </c>
      <c r="D48" s="13">
        <f>COUNTIFS('SOURCE CDC wonder data'!$B:$B,$A48,'SOURCE CDC wonder data'!$D:$D,'FREQ rate of appearance'!D$1)</f>
        <v>0</v>
      </c>
      <c r="E48" s="13">
        <f>COUNTIFS('SOURCE CDC wonder data'!$B:$B,$A48,'SOURCE CDC wonder data'!$D:$D,'FREQ rate of appearance'!E$1)</f>
        <v>0</v>
      </c>
      <c r="F48" s="13">
        <f>COUNTIFS('SOURCE CDC wonder data'!$B:$B,$A48,'SOURCE CDC wonder data'!$D:$D,'FREQ rate of appearance'!F$1)</f>
        <v>0</v>
      </c>
      <c r="G48" s="13">
        <f>COUNTIFS('SOURCE CDC wonder data'!$B:$B,$A48,'SOURCE CDC wonder data'!$D:$D,'FREQ rate of appearance'!G$1)</f>
        <v>0</v>
      </c>
      <c r="H48" s="13">
        <f>COUNTIFS('SOURCE CDC wonder data'!$B:$B,$A48,'SOURCE CDC wonder data'!$D:$D,'FREQ rate of appearance'!H$1)</f>
        <v>0</v>
      </c>
      <c r="I48" s="13">
        <f>COUNTIFS('SOURCE CDC wonder data'!$B:$B,$A48,'SOURCE CDC wonder data'!$D:$D,'FREQ rate of appearance'!I$1)</f>
        <v>0</v>
      </c>
      <c r="J48" s="13">
        <f>COUNTIFS('SOURCE CDC wonder data'!$B:$B,$A48,'SOURCE CDC wonder data'!$D:$D,'FREQ rate of appearance'!J$1)</f>
        <v>0</v>
      </c>
      <c r="K48" s="13">
        <f>COUNTIFS('SOURCE CDC wonder data'!$B:$B,$A48,'SOURCE CDC wonder data'!$D:$D,'FREQ rate of appearance'!K$1)</f>
        <v>0</v>
      </c>
      <c r="L48" s="13">
        <f>COUNTIFS('SOURCE CDC wonder data'!$B:$B,$A48,'SOURCE CDC wonder data'!$D:$D,'FREQ rate of appearance'!L$1)</f>
        <v>0</v>
      </c>
      <c r="M48" s="13">
        <f>COUNTIFS('SOURCE CDC wonder data'!$B:$B,$A48,'SOURCE CDC wonder data'!$D:$D,'FREQ rate of appearance'!M$1)</f>
        <v>0</v>
      </c>
      <c r="N48" s="13">
        <f>COUNTIFS('SOURCE CDC wonder data'!$B:$B,$A48,'SOURCE CDC wonder data'!$D:$D,'FREQ rate of appearance'!N$1)</f>
        <v>0</v>
      </c>
      <c r="O48" s="13">
        <f>COUNTIFS('SOURCE CDC wonder data'!$B:$B,$A48,'SOURCE CDC wonder data'!$D:$D,'FREQ rate of appearance'!O$1)</f>
        <v>0</v>
      </c>
      <c r="P48" s="13">
        <f>COUNTIFS('SOURCE CDC wonder data'!$B:$B,$A48,'SOURCE CDC wonder data'!$D:$D,'FREQ rate of appearance'!P$1)</f>
        <v>0</v>
      </c>
      <c r="Q48" s="13">
        <f>COUNTIFS('SOURCE CDC wonder data'!$B:$B,$A48,'SOURCE CDC wonder data'!$D:$D,'FREQ rate of appearance'!Q$1)</f>
        <v>0</v>
      </c>
      <c r="R48" s="13">
        <f>COUNTIFS('SOURCE CDC wonder data'!$B:$B,$A48,'SOURCE CDC wonder data'!$D:$D,'FREQ rate of appearance'!R$1)</f>
        <v>0</v>
      </c>
      <c r="S48" s="13">
        <f>COUNTIFS('SOURCE CDC wonder data'!$B:$B,$A48,'SOURCE CDC wonder data'!$D:$D,'FREQ rate of appearance'!S$1)</f>
        <v>0</v>
      </c>
      <c r="T48" s="13">
        <f>COUNTIFS('SOURCE CDC wonder data'!$B:$B,$A48,'SOURCE CDC wonder data'!$D:$D,'FREQ rate of appearance'!T$1)</f>
        <v>0</v>
      </c>
      <c r="U48" s="13">
        <f>COUNTIFS('SOURCE CDC wonder data'!$B:$B,$A48,'SOURCE CDC wonder data'!$D:$D,'FREQ rate of appearance'!U$1)</f>
        <v>0</v>
      </c>
      <c r="V48" s="13">
        <f>COUNTIFS('SOURCE CDC wonder data'!$B:$B,$A48,'SOURCE CDC wonder data'!$H:$H,'FREQ rate of appearance'!V$1)</f>
        <v>0</v>
      </c>
      <c r="W48" s="4">
        <f t="shared" si="1"/>
        <v>0</v>
      </c>
      <c r="X48">
        <f>COUNTIFS('SOURCE CDC wonder data'!$B:$B,$A48,'SOURCE CDC wonder data'!$H:$H,'FREQ rate of appearance'!X$1)</f>
        <v>0</v>
      </c>
      <c r="Y48" s="4">
        <f t="shared" si="1"/>
        <v>0</v>
      </c>
      <c r="Z48">
        <f>COUNTIFS('SOURCE CDC wonder data'!$B:$B,$A48,'SOURCE CDC wonder data'!$H:$H,'FREQ rate of appearance'!Z$1)</f>
        <v>0</v>
      </c>
      <c r="AA48" s="4">
        <f t="shared" ref="AA48" si="47">IFERROR(Z48/(SUM($V48,$X48,$Z48)),)</f>
        <v>0</v>
      </c>
      <c r="AB48" s="2">
        <f>B48/('FDOH Population'!B48/1000)</f>
        <v>0</v>
      </c>
      <c r="AC48" s="2">
        <f>C48/('FDOH Population'!C48/1000)</f>
        <v>0</v>
      </c>
      <c r="AD48" s="2">
        <f>D48/('FDOH Population'!D48/1000)</f>
        <v>0</v>
      </c>
      <c r="AE48" s="2">
        <f>E48/('FDOH Population'!E48/1000)</f>
        <v>0</v>
      </c>
      <c r="AF48" s="2">
        <f>F48/('FDOH Population'!F48/1000)</f>
        <v>0</v>
      </c>
      <c r="AG48" s="2">
        <f>G48/('FDOH Population'!G48/1000)</f>
        <v>0</v>
      </c>
      <c r="AH48" s="2">
        <f>H48/('FDOH Population'!H48/1000)</f>
        <v>0</v>
      </c>
      <c r="AI48" s="2">
        <f>I48/('FDOH Population'!I48/1000)</f>
        <v>0</v>
      </c>
      <c r="AJ48" s="2">
        <f>J48/('FDOH Population'!J48/1000)</f>
        <v>0</v>
      </c>
      <c r="AK48" s="2">
        <f>K48/('FDOH Population'!K48/1000)</f>
        <v>0</v>
      </c>
      <c r="AL48" s="2">
        <f>L48/('FDOH Population'!L48/1000)</f>
        <v>0</v>
      </c>
      <c r="AM48" s="2">
        <f>M48/('FDOH Population'!M48/1000)</f>
        <v>0</v>
      </c>
      <c r="AN48" s="2">
        <f>N48/('FDOH Population'!N48/1000)</f>
        <v>0</v>
      </c>
      <c r="AO48" s="2">
        <f>O48/('FDOH Population'!O48/1000)</f>
        <v>0</v>
      </c>
      <c r="AP48" s="2">
        <f>P48/('FDOH Population'!P48/1000)</f>
        <v>0</v>
      </c>
      <c r="AQ48" s="2">
        <f>Q48/('FDOH Population'!Q48/1000)</f>
        <v>0</v>
      </c>
      <c r="AR48" s="2">
        <f>R48/('FDOH Population'!R48/1000)</f>
        <v>0</v>
      </c>
      <c r="AS48" s="2">
        <f>S48/('FDOH Population'!S48/1000)</f>
        <v>0</v>
      </c>
      <c r="AT48" s="2">
        <f>T48/('FDOH Population'!T48/1000)</f>
        <v>0</v>
      </c>
      <c r="AU48" s="2">
        <f>U48/('FDOH Population'!U48/1000)</f>
        <v>0</v>
      </c>
      <c r="AV48" s="2"/>
      <c r="AW48" s="2"/>
    </row>
    <row r="49" spans="1:49" x14ac:dyDescent="0.25">
      <c r="A49" t="s">
        <v>537</v>
      </c>
      <c r="B49" s="13">
        <f>COUNTIFS('SOURCE CDC wonder data'!$B:$B,$A49,'SOURCE CDC wonder data'!$D:$D,'FREQ rate of appearance'!B$1)</f>
        <v>3</v>
      </c>
      <c r="C49" s="13">
        <f>COUNTIFS('SOURCE CDC wonder data'!$B:$B,$A49,'SOURCE CDC wonder data'!$D:$D,'FREQ rate of appearance'!C$1)</f>
        <v>5</v>
      </c>
      <c r="D49" s="13">
        <f>COUNTIFS('SOURCE CDC wonder data'!$B:$B,$A49,'SOURCE CDC wonder data'!$D:$D,'FREQ rate of appearance'!D$1)</f>
        <v>0</v>
      </c>
      <c r="E49" s="13">
        <f>COUNTIFS('SOURCE CDC wonder data'!$B:$B,$A49,'SOURCE CDC wonder data'!$D:$D,'FREQ rate of appearance'!E$1)</f>
        <v>3</v>
      </c>
      <c r="F49" s="13">
        <f>COUNTIFS('SOURCE CDC wonder data'!$B:$B,$A49,'SOURCE CDC wonder data'!$D:$D,'FREQ rate of appearance'!F$1)</f>
        <v>2</v>
      </c>
      <c r="G49" s="13">
        <f>COUNTIFS('SOURCE CDC wonder data'!$B:$B,$A49,'SOURCE CDC wonder data'!$D:$D,'FREQ rate of appearance'!G$1)</f>
        <v>0</v>
      </c>
      <c r="H49" s="13">
        <f>COUNTIFS('SOURCE CDC wonder data'!$B:$B,$A49,'SOURCE CDC wonder data'!$D:$D,'FREQ rate of appearance'!H$1)</f>
        <v>2</v>
      </c>
      <c r="I49" s="13">
        <f>COUNTIFS('SOURCE CDC wonder data'!$B:$B,$A49,'SOURCE CDC wonder data'!$D:$D,'FREQ rate of appearance'!I$1)</f>
        <v>3</v>
      </c>
      <c r="J49" s="13">
        <f>COUNTIFS('SOURCE CDC wonder data'!$B:$B,$A49,'SOURCE CDC wonder data'!$D:$D,'FREQ rate of appearance'!J$1)</f>
        <v>4</v>
      </c>
      <c r="K49" s="13">
        <f>COUNTIFS('SOURCE CDC wonder data'!$B:$B,$A49,'SOURCE CDC wonder data'!$D:$D,'FREQ rate of appearance'!K$1)</f>
        <v>4</v>
      </c>
      <c r="L49" s="13">
        <f>COUNTIFS('SOURCE CDC wonder data'!$B:$B,$A49,'SOURCE CDC wonder data'!$D:$D,'FREQ rate of appearance'!L$1)</f>
        <v>1</v>
      </c>
      <c r="M49" s="13">
        <f>COUNTIFS('SOURCE CDC wonder data'!$B:$B,$A49,'SOURCE CDC wonder data'!$D:$D,'FREQ rate of appearance'!M$1)</f>
        <v>8</v>
      </c>
      <c r="N49" s="13">
        <f>COUNTIFS('SOURCE CDC wonder data'!$B:$B,$A49,'SOURCE CDC wonder data'!$D:$D,'FREQ rate of appearance'!N$1)</f>
        <v>0</v>
      </c>
      <c r="O49" s="13">
        <f>COUNTIFS('SOURCE CDC wonder data'!$B:$B,$A49,'SOURCE CDC wonder data'!$D:$D,'FREQ rate of appearance'!O$1)</f>
        <v>4</v>
      </c>
      <c r="P49" s="13">
        <f>COUNTIFS('SOURCE CDC wonder data'!$B:$B,$A49,'SOURCE CDC wonder data'!$D:$D,'FREQ rate of appearance'!P$1)</f>
        <v>3</v>
      </c>
      <c r="Q49" s="13">
        <f>COUNTIFS('SOURCE CDC wonder data'!$B:$B,$A49,'SOURCE CDC wonder data'!$D:$D,'FREQ rate of appearance'!Q$1)</f>
        <v>1</v>
      </c>
      <c r="R49" s="13">
        <f>COUNTIFS('SOURCE CDC wonder data'!$B:$B,$A49,'SOURCE CDC wonder data'!$D:$D,'FREQ rate of appearance'!R$1)</f>
        <v>0</v>
      </c>
      <c r="S49" s="13">
        <f>COUNTIFS('SOURCE CDC wonder data'!$B:$B,$A49,'SOURCE CDC wonder data'!$D:$D,'FREQ rate of appearance'!S$1)</f>
        <v>0</v>
      </c>
      <c r="T49" s="13">
        <f>COUNTIFS('SOURCE CDC wonder data'!$B:$B,$A49,'SOURCE CDC wonder data'!$D:$D,'FREQ rate of appearance'!T$1)</f>
        <v>0</v>
      </c>
      <c r="U49" s="13">
        <f>COUNTIFS('SOURCE CDC wonder data'!$B:$B,$A49,'SOURCE CDC wonder data'!$D:$D,'FREQ rate of appearance'!U$1)</f>
        <v>0</v>
      </c>
      <c r="V49" s="13">
        <f>COUNTIFS('SOURCE CDC wonder data'!$B:$B,$A49,'SOURCE CDC wonder data'!$H:$H,'FREQ rate of appearance'!V$1)</f>
        <v>7</v>
      </c>
      <c r="W49" s="4">
        <f t="shared" si="1"/>
        <v>0.16279069767441862</v>
      </c>
      <c r="X49">
        <f>COUNTIFS('SOURCE CDC wonder data'!$B:$B,$A49,'SOURCE CDC wonder data'!$H:$H,'FREQ rate of appearance'!X$1)</f>
        <v>36</v>
      </c>
      <c r="Y49" s="4">
        <f t="shared" si="1"/>
        <v>0.83720930232558144</v>
      </c>
      <c r="Z49">
        <f>COUNTIFS('SOURCE CDC wonder data'!$B:$B,$A49,'SOURCE CDC wonder data'!$H:$H,'FREQ rate of appearance'!Z$1)</f>
        <v>0</v>
      </c>
      <c r="AA49" s="4">
        <f t="shared" ref="AA49" si="48">IFERROR(Z49/(SUM($V49,$X49,$Z49)),)</f>
        <v>0</v>
      </c>
      <c r="AB49" s="2">
        <f>B49/('FDOH Population'!B49/1000)</f>
        <v>3.4714307038788608E-3</v>
      </c>
      <c r="AC49" s="2">
        <f>C49/('FDOH Population'!C49/1000)</f>
        <v>5.5187637969094927E-3</v>
      </c>
      <c r="AD49" s="2">
        <f>D49/('FDOH Population'!D49/1000)</f>
        <v>0</v>
      </c>
      <c r="AE49" s="2">
        <f>E49/('FDOH Population'!E49/1000)</f>
        <v>3.1168895935368176E-3</v>
      </c>
      <c r="AF49" s="2">
        <f>F49/('FDOH Population'!F49/1000)</f>
        <v>2.0203326275638018E-3</v>
      </c>
      <c r="AG49" s="2">
        <f>G49/('FDOH Population'!G49/1000)</f>
        <v>0</v>
      </c>
      <c r="AH49" s="2">
        <f>H49/('FDOH Population'!H49/1000)</f>
        <v>1.8879697622762874E-3</v>
      </c>
      <c r="AI49" s="2">
        <f>I49/('FDOH Population'!I49/1000)</f>
        <v>2.7464579846857504E-3</v>
      </c>
      <c r="AJ49" s="2">
        <f>J49/('FDOH Population'!J49/1000)</f>
        <v>3.5840077988009704E-3</v>
      </c>
      <c r="AK49" s="2">
        <f>K49/('FDOH Population'!K49/1000)</f>
        <v>3.5463853910200197E-3</v>
      </c>
      <c r="AL49" s="2">
        <f>L49/('FDOH Population'!L49/1000)</f>
        <v>8.801484282309368E-4</v>
      </c>
      <c r="AM49" s="2">
        <f>M49/('FDOH Population'!M49/1000)</f>
        <v>6.9652676926505973E-3</v>
      </c>
      <c r="AN49" s="2">
        <f>N49/('FDOH Population'!N49/1000)</f>
        <v>0</v>
      </c>
      <c r="AO49" s="2">
        <f>O49/('FDOH Population'!O49/1000)</f>
        <v>3.3832732661358872E-3</v>
      </c>
      <c r="AP49" s="2">
        <f>P49/('FDOH Population'!P49/1000)</f>
        <v>2.4802017892175707E-3</v>
      </c>
      <c r="AQ49" s="2">
        <f>Q49/('FDOH Population'!Q49/1000)</f>
        <v>8.1041808658668913E-4</v>
      </c>
      <c r="AR49" s="2">
        <f>R49/('FDOH Population'!R49/1000)</f>
        <v>0</v>
      </c>
      <c r="AS49" s="2">
        <f>S49/('FDOH Population'!S49/1000)</f>
        <v>0</v>
      </c>
      <c r="AT49" s="2">
        <f>T49/('FDOH Population'!T49/1000)</f>
        <v>0</v>
      </c>
      <c r="AU49" s="2">
        <f>U49/('FDOH Population'!U49/1000)</f>
        <v>0</v>
      </c>
      <c r="AV49" s="2"/>
      <c r="AW49" s="2"/>
    </row>
    <row r="50" spans="1:49" x14ac:dyDescent="0.25">
      <c r="A50" t="s">
        <v>538</v>
      </c>
      <c r="B50" s="13">
        <f>COUNTIFS('SOURCE CDC wonder data'!$B:$B,$A50,'SOURCE CDC wonder data'!$D:$D,'FREQ rate of appearance'!B$1)</f>
        <v>0</v>
      </c>
      <c r="C50" s="13">
        <f>COUNTIFS('SOURCE CDC wonder data'!$B:$B,$A50,'SOURCE CDC wonder data'!$D:$D,'FREQ rate of appearance'!C$1)</f>
        <v>0</v>
      </c>
      <c r="D50" s="13">
        <f>COUNTIFS('SOURCE CDC wonder data'!$B:$B,$A50,'SOURCE CDC wonder data'!$D:$D,'FREQ rate of appearance'!D$1)</f>
        <v>0</v>
      </c>
      <c r="E50" s="13">
        <f>COUNTIFS('SOURCE CDC wonder data'!$B:$B,$A50,'SOURCE CDC wonder data'!$D:$D,'FREQ rate of appearance'!E$1)</f>
        <v>0</v>
      </c>
      <c r="F50" s="13">
        <f>COUNTIFS('SOURCE CDC wonder data'!$B:$B,$A50,'SOURCE CDC wonder data'!$D:$D,'FREQ rate of appearance'!F$1)</f>
        <v>0</v>
      </c>
      <c r="G50" s="13">
        <f>COUNTIFS('SOURCE CDC wonder data'!$B:$B,$A50,'SOURCE CDC wonder data'!$D:$D,'FREQ rate of appearance'!G$1)</f>
        <v>0</v>
      </c>
      <c r="H50" s="13">
        <f>COUNTIFS('SOURCE CDC wonder data'!$B:$B,$A50,'SOURCE CDC wonder data'!$D:$D,'FREQ rate of appearance'!H$1)</f>
        <v>0</v>
      </c>
      <c r="I50" s="13">
        <f>COUNTIFS('SOURCE CDC wonder data'!$B:$B,$A50,'SOURCE CDC wonder data'!$D:$D,'FREQ rate of appearance'!I$1)</f>
        <v>0</v>
      </c>
      <c r="J50" s="13">
        <f>COUNTIFS('SOURCE CDC wonder data'!$B:$B,$A50,'SOURCE CDC wonder data'!$D:$D,'FREQ rate of appearance'!J$1)</f>
        <v>0</v>
      </c>
      <c r="K50" s="13">
        <f>COUNTIFS('SOURCE CDC wonder data'!$B:$B,$A50,'SOURCE CDC wonder data'!$D:$D,'FREQ rate of appearance'!K$1)</f>
        <v>0</v>
      </c>
      <c r="L50" s="13">
        <f>COUNTIFS('SOURCE CDC wonder data'!$B:$B,$A50,'SOURCE CDC wonder data'!$D:$D,'FREQ rate of appearance'!L$1)</f>
        <v>0</v>
      </c>
      <c r="M50" s="13">
        <f>COUNTIFS('SOURCE CDC wonder data'!$B:$B,$A50,'SOURCE CDC wonder data'!$D:$D,'FREQ rate of appearance'!M$1)</f>
        <v>0</v>
      </c>
      <c r="N50" s="13">
        <f>COUNTIFS('SOURCE CDC wonder data'!$B:$B,$A50,'SOURCE CDC wonder data'!$D:$D,'FREQ rate of appearance'!N$1)</f>
        <v>0</v>
      </c>
      <c r="O50" s="13">
        <f>COUNTIFS('SOURCE CDC wonder data'!$B:$B,$A50,'SOURCE CDC wonder data'!$D:$D,'FREQ rate of appearance'!O$1)</f>
        <v>0</v>
      </c>
      <c r="P50" s="13">
        <f>COUNTIFS('SOURCE CDC wonder data'!$B:$B,$A50,'SOURCE CDC wonder data'!$D:$D,'FREQ rate of appearance'!P$1)</f>
        <v>0</v>
      </c>
      <c r="Q50" s="13">
        <f>COUNTIFS('SOURCE CDC wonder data'!$B:$B,$A50,'SOURCE CDC wonder data'!$D:$D,'FREQ rate of appearance'!Q$1)</f>
        <v>0</v>
      </c>
      <c r="R50" s="13">
        <f>COUNTIFS('SOURCE CDC wonder data'!$B:$B,$A50,'SOURCE CDC wonder data'!$D:$D,'FREQ rate of appearance'!R$1)</f>
        <v>0</v>
      </c>
      <c r="S50" s="13">
        <f>COUNTIFS('SOURCE CDC wonder data'!$B:$B,$A50,'SOURCE CDC wonder data'!$D:$D,'FREQ rate of appearance'!S$1)</f>
        <v>0</v>
      </c>
      <c r="T50" s="13">
        <f>COUNTIFS('SOURCE CDC wonder data'!$B:$B,$A50,'SOURCE CDC wonder data'!$D:$D,'FREQ rate of appearance'!T$1)</f>
        <v>0</v>
      </c>
      <c r="U50" s="13">
        <f>COUNTIFS('SOURCE CDC wonder data'!$B:$B,$A50,'SOURCE CDC wonder data'!$D:$D,'FREQ rate of appearance'!U$1)</f>
        <v>0</v>
      </c>
      <c r="V50" s="13">
        <f>COUNTIFS('SOURCE CDC wonder data'!$B:$B,$A50,'SOURCE CDC wonder data'!$H:$H,'FREQ rate of appearance'!V$1)</f>
        <v>0</v>
      </c>
      <c r="W50" s="4">
        <f t="shared" si="1"/>
        <v>0</v>
      </c>
      <c r="X50">
        <f>COUNTIFS('SOURCE CDC wonder data'!$B:$B,$A50,'SOURCE CDC wonder data'!$H:$H,'FREQ rate of appearance'!X$1)</f>
        <v>0</v>
      </c>
      <c r="Y50" s="4">
        <f t="shared" si="1"/>
        <v>0</v>
      </c>
      <c r="Z50">
        <f>COUNTIFS('SOURCE CDC wonder data'!$B:$B,$A50,'SOURCE CDC wonder data'!$H:$H,'FREQ rate of appearance'!Z$1)</f>
        <v>0</v>
      </c>
      <c r="AA50" s="4">
        <f t="shared" ref="AA50" si="49">IFERROR(Z50/(SUM($V50,$X50,$Z50)),)</f>
        <v>0</v>
      </c>
      <c r="AB50" s="2">
        <f>B50/('FDOH Population'!B50/1000)</f>
        <v>0</v>
      </c>
      <c r="AC50" s="2">
        <f>C50/('FDOH Population'!C50/1000)</f>
        <v>0</v>
      </c>
      <c r="AD50" s="2">
        <f>D50/('FDOH Population'!D50/1000)</f>
        <v>0</v>
      </c>
      <c r="AE50" s="2">
        <f>E50/('FDOH Population'!E50/1000)</f>
        <v>0</v>
      </c>
      <c r="AF50" s="2">
        <f>F50/('FDOH Population'!F50/1000)</f>
        <v>0</v>
      </c>
      <c r="AG50" s="2">
        <f>G50/('FDOH Population'!G50/1000)</f>
        <v>0</v>
      </c>
      <c r="AH50" s="2">
        <f>H50/('FDOH Population'!H50/1000)</f>
        <v>0</v>
      </c>
      <c r="AI50" s="2">
        <f>I50/('FDOH Population'!I50/1000)</f>
        <v>0</v>
      </c>
      <c r="AJ50" s="2">
        <f>J50/('FDOH Population'!J50/1000)</f>
        <v>0</v>
      </c>
      <c r="AK50" s="2">
        <f>K50/('FDOH Population'!K50/1000)</f>
        <v>0</v>
      </c>
      <c r="AL50" s="2">
        <f>L50/('FDOH Population'!L50/1000)</f>
        <v>0</v>
      </c>
      <c r="AM50" s="2">
        <f>M50/('FDOH Population'!M50/1000)</f>
        <v>0</v>
      </c>
      <c r="AN50" s="2">
        <f>N50/('FDOH Population'!N50/1000)</f>
        <v>0</v>
      </c>
      <c r="AO50" s="2">
        <f>O50/('FDOH Population'!O50/1000)</f>
        <v>0</v>
      </c>
      <c r="AP50" s="2">
        <f>P50/('FDOH Population'!P50/1000)</f>
        <v>0</v>
      </c>
      <c r="AQ50" s="2">
        <f>Q50/('FDOH Population'!Q50/1000)</f>
        <v>0</v>
      </c>
      <c r="AR50" s="2">
        <f>R50/('FDOH Population'!R50/1000)</f>
        <v>0</v>
      </c>
      <c r="AS50" s="2">
        <f>S50/('FDOH Population'!S50/1000)</f>
        <v>0</v>
      </c>
      <c r="AT50" s="2">
        <f>T50/('FDOH Population'!T50/1000)</f>
        <v>0</v>
      </c>
      <c r="AU50" s="2">
        <f>U50/('FDOH Population'!U50/1000)</f>
        <v>0</v>
      </c>
      <c r="AV50" s="2"/>
      <c r="AW50" s="2"/>
    </row>
    <row r="51" spans="1:49" x14ac:dyDescent="0.25">
      <c r="A51" t="s">
        <v>539</v>
      </c>
      <c r="B51" s="13">
        <f>COUNTIFS('SOURCE CDC wonder data'!$B:$B,$A51,'SOURCE CDC wonder data'!$D:$D,'FREQ rate of appearance'!B$1)</f>
        <v>3</v>
      </c>
      <c r="C51" s="13">
        <f>COUNTIFS('SOURCE CDC wonder data'!$B:$B,$A51,'SOURCE CDC wonder data'!$D:$D,'FREQ rate of appearance'!C$1)</f>
        <v>2</v>
      </c>
      <c r="D51" s="13">
        <f>COUNTIFS('SOURCE CDC wonder data'!$B:$B,$A51,'SOURCE CDC wonder data'!$D:$D,'FREQ rate of appearance'!D$1)</f>
        <v>1</v>
      </c>
      <c r="E51" s="13">
        <f>COUNTIFS('SOURCE CDC wonder data'!$B:$B,$A51,'SOURCE CDC wonder data'!$D:$D,'FREQ rate of appearance'!E$1)</f>
        <v>7</v>
      </c>
      <c r="F51" s="13">
        <f>COUNTIFS('SOURCE CDC wonder data'!$B:$B,$A51,'SOURCE CDC wonder data'!$D:$D,'FREQ rate of appearance'!F$1)</f>
        <v>8</v>
      </c>
      <c r="G51" s="13">
        <f>COUNTIFS('SOURCE CDC wonder data'!$B:$B,$A51,'SOURCE CDC wonder data'!$D:$D,'FREQ rate of appearance'!G$1)</f>
        <v>12</v>
      </c>
      <c r="H51" s="13">
        <f>COUNTIFS('SOURCE CDC wonder data'!$B:$B,$A51,'SOURCE CDC wonder data'!$D:$D,'FREQ rate of appearance'!H$1)</f>
        <v>8</v>
      </c>
      <c r="I51" s="13">
        <f>COUNTIFS('SOURCE CDC wonder data'!$B:$B,$A51,'SOURCE CDC wonder data'!$D:$D,'FREQ rate of appearance'!I$1)</f>
        <v>10</v>
      </c>
      <c r="J51" s="13">
        <f>COUNTIFS('SOURCE CDC wonder data'!$B:$B,$A51,'SOURCE CDC wonder data'!$D:$D,'FREQ rate of appearance'!J$1)</f>
        <v>12</v>
      </c>
      <c r="K51" s="13">
        <f>COUNTIFS('SOURCE CDC wonder data'!$B:$B,$A51,'SOURCE CDC wonder data'!$D:$D,'FREQ rate of appearance'!K$1)</f>
        <v>11</v>
      </c>
      <c r="L51" s="13">
        <f>COUNTIFS('SOURCE CDC wonder data'!$B:$B,$A51,'SOURCE CDC wonder data'!$D:$D,'FREQ rate of appearance'!L$1)</f>
        <v>12</v>
      </c>
      <c r="M51" s="13">
        <f>COUNTIFS('SOURCE CDC wonder data'!$B:$B,$A51,'SOURCE CDC wonder data'!$D:$D,'FREQ rate of appearance'!M$1)</f>
        <v>12</v>
      </c>
      <c r="N51" s="13">
        <f>COUNTIFS('SOURCE CDC wonder data'!$B:$B,$A51,'SOURCE CDC wonder data'!$D:$D,'FREQ rate of appearance'!N$1)</f>
        <v>12</v>
      </c>
      <c r="O51" s="13">
        <f>COUNTIFS('SOURCE CDC wonder data'!$B:$B,$A51,'SOURCE CDC wonder data'!$D:$D,'FREQ rate of appearance'!O$1)</f>
        <v>12</v>
      </c>
      <c r="P51" s="13">
        <f>COUNTIFS('SOURCE CDC wonder data'!$B:$B,$A51,'SOURCE CDC wonder data'!$D:$D,'FREQ rate of appearance'!P$1)</f>
        <v>6</v>
      </c>
      <c r="Q51" s="13">
        <f>COUNTIFS('SOURCE CDC wonder data'!$B:$B,$A51,'SOURCE CDC wonder data'!$D:$D,'FREQ rate of appearance'!Q$1)</f>
        <v>1</v>
      </c>
      <c r="R51" s="13">
        <f>COUNTIFS('SOURCE CDC wonder data'!$B:$B,$A51,'SOURCE CDC wonder data'!$D:$D,'FREQ rate of appearance'!R$1)</f>
        <v>0</v>
      </c>
      <c r="S51" s="13">
        <f>COUNTIFS('SOURCE CDC wonder data'!$B:$B,$A51,'SOURCE CDC wonder data'!$D:$D,'FREQ rate of appearance'!S$1)</f>
        <v>0</v>
      </c>
      <c r="T51" s="13">
        <f>COUNTIFS('SOURCE CDC wonder data'!$B:$B,$A51,'SOURCE CDC wonder data'!$D:$D,'FREQ rate of appearance'!T$1)</f>
        <v>0</v>
      </c>
      <c r="U51" s="13">
        <f>COUNTIFS('SOURCE CDC wonder data'!$B:$B,$A51,'SOURCE CDC wonder data'!$D:$D,'FREQ rate of appearance'!U$1)</f>
        <v>0</v>
      </c>
      <c r="V51" s="13">
        <f>COUNTIFS('SOURCE CDC wonder data'!$B:$B,$A51,'SOURCE CDC wonder data'!$H:$H,'FREQ rate of appearance'!V$1)</f>
        <v>5</v>
      </c>
      <c r="W51" s="4">
        <f t="shared" si="1"/>
        <v>3.875968992248062E-2</v>
      </c>
      <c r="X51">
        <f>COUNTIFS('SOURCE CDC wonder data'!$B:$B,$A51,'SOURCE CDC wonder data'!$H:$H,'FREQ rate of appearance'!X$1)</f>
        <v>124</v>
      </c>
      <c r="Y51" s="4">
        <f t="shared" si="1"/>
        <v>0.96124031007751942</v>
      </c>
      <c r="Z51">
        <f>COUNTIFS('SOURCE CDC wonder data'!$B:$B,$A51,'SOURCE CDC wonder data'!$H:$H,'FREQ rate of appearance'!Z$1)</f>
        <v>0</v>
      </c>
      <c r="AA51" s="4">
        <f t="shared" ref="AA51" si="50">IFERROR(Z51/(SUM($V51,$X51,$Z51)),)</f>
        <v>0</v>
      </c>
      <c r="AB51" s="2">
        <f>B51/('FDOH Population'!B51/1000)</f>
        <v>2.7098973581210651E-3</v>
      </c>
      <c r="AC51" s="2">
        <f>C51/('FDOH Population'!C51/1000)</f>
        <v>1.7581922970079085E-3</v>
      </c>
      <c r="AD51" s="2">
        <f>D51/('FDOH Population'!D51/1000)</f>
        <v>8.5976021287662875E-4</v>
      </c>
      <c r="AE51" s="2">
        <f>E51/('FDOH Population'!E51/1000)</f>
        <v>5.8727394148066856E-3</v>
      </c>
      <c r="AF51" s="2">
        <f>F51/('FDOH Population'!F51/1000)</f>
        <v>6.5376195056415579E-3</v>
      </c>
      <c r="AG51" s="2">
        <f>G51/('FDOH Population'!G51/1000)</f>
        <v>9.5564531542666389E-3</v>
      </c>
      <c r="AH51" s="2">
        <f>H51/('FDOH Population'!H51/1000)</f>
        <v>6.2558453054572865E-3</v>
      </c>
      <c r="AI51" s="2">
        <f>I51/('FDOH Population'!I51/1000)</f>
        <v>7.723230318312937E-3</v>
      </c>
      <c r="AJ51" s="2">
        <f>J51/('FDOH Population'!J51/1000)</f>
        <v>9.2009440168561302E-3</v>
      </c>
      <c r="AK51" s="2">
        <f>K51/('FDOH Population'!K51/1000)</f>
        <v>8.4050243707502088E-3</v>
      </c>
      <c r="AL51" s="2">
        <f>L51/('FDOH Population'!L51/1000)</f>
        <v>9.1334766274333099E-3</v>
      </c>
      <c r="AM51" s="2">
        <f>M51/('FDOH Population'!M51/1000)</f>
        <v>9.0887814897876174E-3</v>
      </c>
      <c r="AN51" s="2">
        <f>N51/('FDOH Population'!N51/1000)</f>
        <v>9.0375192612129254E-3</v>
      </c>
      <c r="AO51" s="2">
        <f>O51/('FDOH Population'!O51/1000)</f>
        <v>8.9692399914493241E-3</v>
      </c>
      <c r="AP51" s="2">
        <f>P51/('FDOH Population'!P51/1000)</f>
        <v>4.4485964678144044E-3</v>
      </c>
      <c r="AQ51" s="2">
        <f>Q51/('FDOH Population'!Q51/1000)</f>
        <v>7.3270003626865179E-4</v>
      </c>
      <c r="AR51" s="2">
        <f>R51/('FDOH Population'!R51/1000)</f>
        <v>0</v>
      </c>
      <c r="AS51" s="2">
        <f>S51/('FDOH Population'!S51/1000)</f>
        <v>0</v>
      </c>
      <c r="AT51" s="2">
        <f>T51/('FDOH Population'!T51/1000)</f>
        <v>0</v>
      </c>
      <c r="AU51" s="2">
        <f>U51/('FDOH Population'!U51/1000)</f>
        <v>0</v>
      </c>
      <c r="AV51" s="2"/>
      <c r="AW51" s="2"/>
    </row>
    <row r="52" spans="1:49" x14ac:dyDescent="0.25">
      <c r="A52" t="s">
        <v>540</v>
      </c>
      <c r="B52" s="13">
        <f>COUNTIFS('SOURCE CDC wonder data'!$B:$B,$A52,'SOURCE CDC wonder data'!$D:$D,'FREQ rate of appearance'!B$1)</f>
        <v>14</v>
      </c>
      <c r="C52" s="13">
        <f>COUNTIFS('SOURCE CDC wonder data'!$B:$B,$A52,'SOURCE CDC wonder data'!$D:$D,'FREQ rate of appearance'!C$1)</f>
        <v>12</v>
      </c>
      <c r="D52" s="13">
        <f>COUNTIFS('SOURCE CDC wonder data'!$B:$B,$A52,'SOURCE CDC wonder data'!$D:$D,'FREQ rate of appearance'!D$1)</f>
        <v>11</v>
      </c>
      <c r="E52" s="13">
        <f>COUNTIFS('SOURCE CDC wonder data'!$B:$B,$A52,'SOURCE CDC wonder data'!$D:$D,'FREQ rate of appearance'!E$1)</f>
        <v>11</v>
      </c>
      <c r="F52" s="13">
        <f>COUNTIFS('SOURCE CDC wonder data'!$B:$B,$A52,'SOURCE CDC wonder data'!$D:$D,'FREQ rate of appearance'!F$1)</f>
        <v>11</v>
      </c>
      <c r="G52" s="13">
        <f>COUNTIFS('SOURCE CDC wonder data'!$B:$B,$A52,'SOURCE CDC wonder data'!$D:$D,'FREQ rate of appearance'!G$1)</f>
        <v>12</v>
      </c>
      <c r="H52" s="13">
        <f>COUNTIFS('SOURCE CDC wonder data'!$B:$B,$A52,'SOURCE CDC wonder data'!$D:$D,'FREQ rate of appearance'!H$1)</f>
        <v>12</v>
      </c>
      <c r="I52" s="13">
        <f>COUNTIFS('SOURCE CDC wonder data'!$B:$B,$A52,'SOURCE CDC wonder data'!$D:$D,'FREQ rate of appearance'!I$1)</f>
        <v>12</v>
      </c>
      <c r="J52" s="13">
        <f>COUNTIFS('SOURCE CDC wonder data'!$B:$B,$A52,'SOURCE CDC wonder data'!$D:$D,'FREQ rate of appearance'!J$1)</f>
        <v>12</v>
      </c>
      <c r="K52" s="13">
        <f>COUNTIFS('SOURCE CDC wonder data'!$B:$B,$A52,'SOURCE CDC wonder data'!$D:$D,'FREQ rate of appearance'!K$1)</f>
        <v>12</v>
      </c>
      <c r="L52" s="13">
        <f>COUNTIFS('SOURCE CDC wonder data'!$B:$B,$A52,'SOURCE CDC wonder data'!$D:$D,'FREQ rate of appearance'!L$1)</f>
        <v>12</v>
      </c>
      <c r="M52" s="13">
        <f>COUNTIFS('SOURCE CDC wonder data'!$B:$B,$A52,'SOURCE CDC wonder data'!$D:$D,'FREQ rate of appearance'!M$1)</f>
        <v>12</v>
      </c>
      <c r="N52" s="13">
        <f>COUNTIFS('SOURCE CDC wonder data'!$B:$B,$A52,'SOURCE CDC wonder data'!$D:$D,'FREQ rate of appearance'!N$1)</f>
        <v>12</v>
      </c>
      <c r="O52" s="13">
        <f>COUNTIFS('SOURCE CDC wonder data'!$B:$B,$A52,'SOURCE CDC wonder data'!$D:$D,'FREQ rate of appearance'!O$1)</f>
        <v>12</v>
      </c>
      <c r="P52" s="13">
        <f>COUNTIFS('SOURCE CDC wonder data'!$B:$B,$A52,'SOURCE CDC wonder data'!$D:$D,'FREQ rate of appearance'!P$1)</f>
        <v>12</v>
      </c>
      <c r="Q52" s="13">
        <f>COUNTIFS('SOURCE CDC wonder data'!$B:$B,$A52,'SOURCE CDC wonder data'!$D:$D,'FREQ rate of appearance'!Q$1)</f>
        <v>12</v>
      </c>
      <c r="R52" s="13">
        <f>COUNTIFS('SOURCE CDC wonder data'!$B:$B,$A52,'SOURCE CDC wonder data'!$D:$D,'FREQ rate of appearance'!R$1)</f>
        <v>12</v>
      </c>
      <c r="S52" s="13">
        <f>COUNTIFS('SOURCE CDC wonder data'!$B:$B,$A52,'SOURCE CDC wonder data'!$D:$D,'FREQ rate of appearance'!S$1)</f>
        <v>12</v>
      </c>
      <c r="T52" s="13">
        <f>COUNTIFS('SOURCE CDC wonder data'!$B:$B,$A52,'SOURCE CDC wonder data'!$D:$D,'FREQ rate of appearance'!T$1)</f>
        <v>11</v>
      </c>
      <c r="U52" s="13">
        <f>COUNTIFS('SOURCE CDC wonder data'!$B:$B,$A52,'SOURCE CDC wonder data'!$D:$D,'FREQ rate of appearance'!U$1)</f>
        <v>12</v>
      </c>
      <c r="V52" s="13">
        <f>COUNTIFS('SOURCE CDC wonder data'!$B:$B,$A52,'SOURCE CDC wonder data'!$H:$H,'FREQ rate of appearance'!V$1)</f>
        <v>3</v>
      </c>
      <c r="W52" s="4">
        <f t="shared" si="1"/>
        <v>1.2605042016806723E-2</v>
      </c>
      <c r="X52">
        <f>COUNTIFS('SOURCE CDC wonder data'!$B:$B,$A52,'SOURCE CDC wonder data'!$H:$H,'FREQ rate of appearance'!X$1)</f>
        <v>235</v>
      </c>
      <c r="Y52" s="4">
        <f t="shared" si="1"/>
        <v>0.98739495798319332</v>
      </c>
      <c r="Z52">
        <f>COUNTIFS('SOURCE CDC wonder data'!$B:$B,$A52,'SOURCE CDC wonder data'!$H:$H,'FREQ rate of appearance'!Z$1)</f>
        <v>0</v>
      </c>
      <c r="AA52" s="4">
        <f t="shared" ref="AA52" si="51">IFERROR(Z52/(SUM($V52,$X52,$Z52)),)</f>
        <v>0</v>
      </c>
      <c r="AB52" s="2">
        <f>B52/('FDOH Population'!B52/1000)</f>
        <v>4.1500171929283708E-2</v>
      </c>
      <c r="AC52" s="2">
        <f>C52/('FDOH Population'!C52/1000)</f>
        <v>3.4593896483530423E-2</v>
      </c>
      <c r="AD52" s="2">
        <f>D52/('FDOH Population'!D52/1000)</f>
        <v>3.072917539654604E-2</v>
      </c>
      <c r="AE52" s="2">
        <f>E52/('FDOH Population'!E52/1000)</f>
        <v>2.9687605424735176E-2</v>
      </c>
      <c r="AF52" s="2">
        <f>F52/('FDOH Population'!F52/1000)</f>
        <v>2.8505311057728439E-2</v>
      </c>
      <c r="AG52" s="2">
        <f>G52/('FDOH Population'!G52/1000)</f>
        <v>2.9738892523642421E-2</v>
      </c>
      <c r="AH52" s="2">
        <f>H52/('FDOH Population'!H52/1000)</f>
        <v>2.8359475255176195E-2</v>
      </c>
      <c r="AI52" s="2">
        <f>I52/('FDOH Population'!I52/1000)</f>
        <v>2.7156079567313134E-2</v>
      </c>
      <c r="AJ52" s="2">
        <f>J52/('FDOH Population'!J52/1000)</f>
        <v>2.6400258722535482E-2</v>
      </c>
      <c r="AK52" s="2">
        <f>K52/('FDOH Population'!K52/1000)</f>
        <v>2.6090019263130888E-2</v>
      </c>
      <c r="AL52" s="2">
        <f>L52/('FDOH Population'!L52/1000)</f>
        <v>2.5945384964649414E-2</v>
      </c>
      <c r="AM52" s="2">
        <f>M52/('FDOH Population'!M52/1000)</f>
        <v>2.5799904540353202E-2</v>
      </c>
      <c r="AN52" s="2">
        <f>N52/('FDOH Population'!N52/1000)</f>
        <v>2.5702921351202578E-2</v>
      </c>
      <c r="AO52" s="2">
        <f>O52/('FDOH Population'!O52/1000)</f>
        <v>2.5554098025520028E-2</v>
      </c>
      <c r="AP52" s="2">
        <f>P52/('FDOH Population'!P52/1000)</f>
        <v>2.5268317951244779E-2</v>
      </c>
      <c r="AQ52" s="2">
        <f>Q52/('FDOH Population'!Q52/1000)</f>
        <v>2.4936878526230482E-2</v>
      </c>
      <c r="AR52" s="2">
        <f>R52/('FDOH Population'!R52/1000)</f>
        <v>2.4505249228595177E-2</v>
      </c>
      <c r="AS52" s="2">
        <f>S52/('FDOH Population'!S52/1000)</f>
        <v>2.4096821026886029E-2</v>
      </c>
      <c r="AT52" s="2">
        <f>T52/('FDOH Population'!T52/1000)</f>
        <v>2.1692786753989994E-2</v>
      </c>
      <c r="AU52" s="2">
        <f>U52/('FDOH Population'!U52/1000)</f>
        <v>2.3137480983882817E-2</v>
      </c>
      <c r="AV52" s="2"/>
      <c r="AW52" s="2"/>
    </row>
    <row r="53" spans="1:49" x14ac:dyDescent="0.25">
      <c r="A53" t="s">
        <v>541</v>
      </c>
      <c r="B53" s="13">
        <f>COUNTIFS('SOURCE CDC wonder data'!$B:$B,$A53,'SOURCE CDC wonder data'!$D:$D,'FREQ rate of appearance'!B$1)</f>
        <v>23</v>
      </c>
      <c r="C53" s="13">
        <f>COUNTIFS('SOURCE CDC wonder data'!$B:$B,$A53,'SOURCE CDC wonder data'!$D:$D,'FREQ rate of appearance'!C$1)</f>
        <v>20</v>
      </c>
      <c r="D53" s="13">
        <f>COUNTIFS('SOURCE CDC wonder data'!$B:$B,$A53,'SOURCE CDC wonder data'!$D:$D,'FREQ rate of appearance'!D$1)</f>
        <v>12</v>
      </c>
      <c r="E53" s="13">
        <f>COUNTIFS('SOURCE CDC wonder data'!$B:$B,$A53,'SOURCE CDC wonder data'!$D:$D,'FREQ rate of appearance'!E$1)</f>
        <v>13</v>
      </c>
      <c r="F53" s="13">
        <f>COUNTIFS('SOURCE CDC wonder data'!$B:$B,$A53,'SOURCE CDC wonder data'!$D:$D,'FREQ rate of appearance'!F$1)</f>
        <v>12</v>
      </c>
      <c r="G53" s="13">
        <f>COUNTIFS('SOURCE CDC wonder data'!$B:$B,$A53,'SOURCE CDC wonder data'!$D:$D,'FREQ rate of appearance'!G$1)</f>
        <v>14</v>
      </c>
      <c r="H53" s="13">
        <f>COUNTIFS('SOURCE CDC wonder data'!$B:$B,$A53,'SOURCE CDC wonder data'!$D:$D,'FREQ rate of appearance'!H$1)</f>
        <v>19</v>
      </c>
      <c r="I53" s="13">
        <f>COUNTIFS('SOURCE CDC wonder data'!$B:$B,$A53,'SOURCE CDC wonder data'!$D:$D,'FREQ rate of appearance'!I$1)</f>
        <v>14</v>
      </c>
      <c r="J53" s="13">
        <f>COUNTIFS('SOURCE CDC wonder data'!$B:$B,$A53,'SOURCE CDC wonder data'!$D:$D,'FREQ rate of appearance'!J$1)</f>
        <v>16</v>
      </c>
      <c r="K53" s="13">
        <f>COUNTIFS('SOURCE CDC wonder data'!$B:$B,$A53,'SOURCE CDC wonder data'!$D:$D,'FREQ rate of appearance'!K$1)</f>
        <v>17</v>
      </c>
      <c r="L53" s="13">
        <f>COUNTIFS('SOURCE CDC wonder data'!$B:$B,$A53,'SOURCE CDC wonder data'!$D:$D,'FREQ rate of appearance'!L$1)</f>
        <v>17</v>
      </c>
      <c r="M53" s="13">
        <f>COUNTIFS('SOURCE CDC wonder data'!$B:$B,$A53,'SOURCE CDC wonder data'!$D:$D,'FREQ rate of appearance'!M$1)</f>
        <v>13</v>
      </c>
      <c r="N53" s="13">
        <f>COUNTIFS('SOURCE CDC wonder data'!$B:$B,$A53,'SOURCE CDC wonder data'!$D:$D,'FREQ rate of appearance'!N$1)</f>
        <v>13</v>
      </c>
      <c r="O53" s="13">
        <f>COUNTIFS('SOURCE CDC wonder data'!$B:$B,$A53,'SOURCE CDC wonder data'!$D:$D,'FREQ rate of appearance'!O$1)</f>
        <v>12</v>
      </c>
      <c r="P53" s="13">
        <f>COUNTIFS('SOURCE CDC wonder data'!$B:$B,$A53,'SOURCE CDC wonder data'!$D:$D,'FREQ rate of appearance'!P$1)</f>
        <v>12</v>
      </c>
      <c r="Q53" s="13">
        <f>COUNTIFS('SOURCE CDC wonder data'!$B:$B,$A53,'SOURCE CDC wonder data'!$D:$D,'FREQ rate of appearance'!Q$1)</f>
        <v>12</v>
      </c>
      <c r="R53" s="13">
        <f>COUNTIFS('SOURCE CDC wonder data'!$B:$B,$A53,'SOURCE CDC wonder data'!$D:$D,'FREQ rate of appearance'!R$1)</f>
        <v>12</v>
      </c>
      <c r="S53" s="13">
        <f>COUNTIFS('SOURCE CDC wonder data'!$B:$B,$A53,'SOURCE CDC wonder data'!$D:$D,'FREQ rate of appearance'!S$1)</f>
        <v>12</v>
      </c>
      <c r="T53" s="13">
        <f>COUNTIFS('SOURCE CDC wonder data'!$B:$B,$A53,'SOURCE CDC wonder data'!$D:$D,'FREQ rate of appearance'!T$1)</f>
        <v>12</v>
      </c>
      <c r="U53" s="13">
        <f>COUNTIFS('SOURCE CDC wonder data'!$B:$B,$A53,'SOURCE CDC wonder data'!$D:$D,'FREQ rate of appearance'!U$1)</f>
        <v>12</v>
      </c>
      <c r="V53" s="13">
        <f>COUNTIFS('SOURCE CDC wonder data'!$B:$B,$A53,'SOURCE CDC wonder data'!$H:$H,'FREQ rate of appearance'!V$1)</f>
        <v>20</v>
      </c>
      <c r="W53" s="4">
        <f t="shared" si="1"/>
        <v>6.968641114982578E-2</v>
      </c>
      <c r="X53">
        <f>COUNTIFS('SOURCE CDC wonder data'!$B:$B,$A53,'SOURCE CDC wonder data'!$H:$H,'FREQ rate of appearance'!X$1)</f>
        <v>240</v>
      </c>
      <c r="Y53" s="4">
        <f t="shared" si="1"/>
        <v>0.83623693379790942</v>
      </c>
      <c r="Z53">
        <f>COUNTIFS('SOURCE CDC wonder data'!$B:$B,$A53,'SOURCE CDC wonder data'!$H:$H,'FREQ rate of appearance'!Z$1)</f>
        <v>27</v>
      </c>
      <c r="AA53" s="4">
        <f t="shared" ref="AA53" si="52">IFERROR(Z53/(SUM($V53,$X53,$Z53)),)</f>
        <v>9.4076655052264813E-2</v>
      </c>
      <c r="AB53" s="2">
        <f>B53/('FDOH Population'!B53/1000)</f>
        <v>2.5072738193738137E-2</v>
      </c>
      <c r="AC53" s="2">
        <f>C53/('FDOH Population'!C53/1000)</f>
        <v>2.1661244135218152E-2</v>
      </c>
      <c r="AD53" s="2">
        <f>D53/('FDOH Population'!D53/1000)</f>
        <v>1.2954178910164928E-2</v>
      </c>
      <c r="AE53" s="2">
        <f>E53/('FDOH Population'!E53/1000)</f>
        <v>1.4002826416655177E-2</v>
      </c>
      <c r="AF53" s="2">
        <f>F53/('FDOH Population'!F53/1000)</f>
        <v>1.2888494119087537E-2</v>
      </c>
      <c r="AG53" s="2">
        <f>G53/('FDOH Population'!G53/1000)</f>
        <v>1.5014709052475336E-2</v>
      </c>
      <c r="AH53" s="2">
        <f>H53/('FDOH Population'!H53/1000)</f>
        <v>2.0366511452410967E-2</v>
      </c>
      <c r="AI53" s="2">
        <f>I53/('FDOH Population'!I53/1000)</f>
        <v>1.5039015503076552E-2</v>
      </c>
      <c r="AJ53" s="2">
        <f>J53/('FDOH Population'!J53/1000)</f>
        <v>1.726442955627179E-2</v>
      </c>
      <c r="AK53" s="2">
        <f>K53/('FDOH Population'!K53/1000)</f>
        <v>1.8435298608460285E-2</v>
      </c>
      <c r="AL53" s="2">
        <f>L53/('FDOH Population'!L53/1000)</f>
        <v>1.8522836478220416E-2</v>
      </c>
      <c r="AM53" s="2">
        <f>M53/('FDOH Population'!M53/1000)</f>
        <v>1.4184381686435694E-2</v>
      </c>
      <c r="AN53" s="2">
        <f>N53/('FDOH Population'!N53/1000)</f>
        <v>1.4148166125590006E-2</v>
      </c>
      <c r="AO53" s="2">
        <f>O53/('FDOH Population'!O53/1000)</f>
        <v>1.3020437747117057E-2</v>
      </c>
      <c r="AP53" s="2">
        <f>P53/('FDOH Population'!P53/1000)</f>
        <v>1.2929543684079531E-2</v>
      </c>
      <c r="AQ53" s="2">
        <f>Q53/('FDOH Population'!Q53/1000)</f>
        <v>1.282280064926114E-2</v>
      </c>
      <c r="AR53" s="2">
        <f>R53/('FDOH Population'!R53/1000)</f>
        <v>1.2661126017242343E-2</v>
      </c>
      <c r="AS53" s="2">
        <f>S53/('FDOH Population'!S53/1000)</f>
        <v>1.2548337240746124E-2</v>
      </c>
      <c r="AT53" s="2">
        <f>T53/('FDOH Population'!T53/1000)</f>
        <v>1.2483706162685577E-2</v>
      </c>
      <c r="AU53" s="2">
        <f>U53/('FDOH Population'!U53/1000)</f>
        <v>1.2358113410406766E-2</v>
      </c>
      <c r="AV53" s="2"/>
      <c r="AW53" s="2"/>
    </row>
    <row r="54" spans="1:49" x14ac:dyDescent="0.25">
      <c r="A54" t="s">
        <v>542</v>
      </c>
      <c r="B54" s="13">
        <f>COUNTIFS('SOURCE CDC wonder data'!$B:$B,$A54,'SOURCE CDC wonder data'!$D:$D,'FREQ rate of appearance'!B$1)</f>
        <v>0</v>
      </c>
      <c r="C54" s="13">
        <f>COUNTIFS('SOURCE CDC wonder data'!$B:$B,$A54,'SOURCE CDC wonder data'!$D:$D,'FREQ rate of appearance'!C$1)</f>
        <v>1</v>
      </c>
      <c r="D54" s="13">
        <f>COUNTIFS('SOURCE CDC wonder data'!$B:$B,$A54,'SOURCE CDC wonder data'!$D:$D,'FREQ rate of appearance'!D$1)</f>
        <v>0</v>
      </c>
      <c r="E54" s="13">
        <f>COUNTIFS('SOURCE CDC wonder data'!$B:$B,$A54,'SOURCE CDC wonder data'!$D:$D,'FREQ rate of appearance'!E$1)</f>
        <v>0</v>
      </c>
      <c r="F54" s="13">
        <f>COUNTIFS('SOURCE CDC wonder data'!$B:$B,$A54,'SOURCE CDC wonder data'!$D:$D,'FREQ rate of appearance'!F$1)</f>
        <v>0</v>
      </c>
      <c r="G54" s="13">
        <f>COUNTIFS('SOURCE CDC wonder data'!$B:$B,$A54,'SOURCE CDC wonder data'!$D:$D,'FREQ rate of appearance'!G$1)</f>
        <v>0</v>
      </c>
      <c r="H54" s="13">
        <f>COUNTIFS('SOURCE CDC wonder data'!$B:$B,$A54,'SOURCE CDC wonder data'!$D:$D,'FREQ rate of appearance'!H$1)</f>
        <v>0</v>
      </c>
      <c r="I54" s="13">
        <f>COUNTIFS('SOURCE CDC wonder data'!$B:$B,$A54,'SOURCE CDC wonder data'!$D:$D,'FREQ rate of appearance'!I$1)</f>
        <v>0</v>
      </c>
      <c r="J54" s="13">
        <f>COUNTIFS('SOURCE CDC wonder data'!$B:$B,$A54,'SOURCE CDC wonder data'!$D:$D,'FREQ rate of appearance'!J$1)</f>
        <v>0</v>
      </c>
      <c r="K54" s="13">
        <f>COUNTIFS('SOURCE CDC wonder data'!$B:$B,$A54,'SOURCE CDC wonder data'!$D:$D,'FREQ rate of appearance'!K$1)</f>
        <v>0</v>
      </c>
      <c r="L54" s="13">
        <f>COUNTIFS('SOURCE CDC wonder data'!$B:$B,$A54,'SOURCE CDC wonder data'!$D:$D,'FREQ rate of appearance'!L$1)</f>
        <v>0</v>
      </c>
      <c r="M54" s="13">
        <f>COUNTIFS('SOURCE CDC wonder data'!$B:$B,$A54,'SOURCE CDC wonder data'!$D:$D,'FREQ rate of appearance'!M$1)</f>
        <v>2</v>
      </c>
      <c r="N54" s="13">
        <f>COUNTIFS('SOURCE CDC wonder data'!$B:$B,$A54,'SOURCE CDC wonder data'!$D:$D,'FREQ rate of appearance'!N$1)</f>
        <v>1</v>
      </c>
      <c r="O54" s="13">
        <f>COUNTIFS('SOURCE CDC wonder data'!$B:$B,$A54,'SOURCE CDC wonder data'!$D:$D,'FREQ rate of appearance'!O$1)</f>
        <v>1</v>
      </c>
      <c r="P54" s="13">
        <f>COUNTIFS('SOURCE CDC wonder data'!$B:$B,$A54,'SOURCE CDC wonder data'!$D:$D,'FREQ rate of appearance'!P$1)</f>
        <v>0</v>
      </c>
      <c r="Q54" s="13">
        <f>COUNTIFS('SOURCE CDC wonder data'!$B:$B,$A54,'SOURCE CDC wonder data'!$D:$D,'FREQ rate of appearance'!Q$1)</f>
        <v>0</v>
      </c>
      <c r="R54" s="13">
        <f>COUNTIFS('SOURCE CDC wonder data'!$B:$B,$A54,'SOURCE CDC wonder data'!$D:$D,'FREQ rate of appearance'!R$1)</f>
        <v>0</v>
      </c>
      <c r="S54" s="13">
        <f>COUNTIFS('SOURCE CDC wonder data'!$B:$B,$A54,'SOURCE CDC wonder data'!$D:$D,'FREQ rate of appearance'!S$1)</f>
        <v>0</v>
      </c>
      <c r="T54" s="13">
        <f>COUNTIFS('SOURCE CDC wonder data'!$B:$B,$A54,'SOURCE CDC wonder data'!$D:$D,'FREQ rate of appearance'!T$1)</f>
        <v>1</v>
      </c>
      <c r="U54" s="13">
        <f>COUNTIFS('SOURCE CDC wonder data'!$B:$B,$A54,'SOURCE CDC wonder data'!$D:$D,'FREQ rate of appearance'!U$1)</f>
        <v>0</v>
      </c>
      <c r="V54" s="13">
        <f>COUNTIFS('SOURCE CDC wonder data'!$B:$B,$A54,'SOURCE CDC wonder data'!$H:$H,'FREQ rate of appearance'!V$1)</f>
        <v>4</v>
      </c>
      <c r="W54" s="4">
        <f t="shared" si="1"/>
        <v>0.66666666666666663</v>
      </c>
      <c r="X54">
        <f>COUNTIFS('SOURCE CDC wonder data'!$B:$B,$A54,'SOURCE CDC wonder data'!$H:$H,'FREQ rate of appearance'!X$1)</f>
        <v>2</v>
      </c>
      <c r="Y54" s="4">
        <f t="shared" si="1"/>
        <v>0.33333333333333331</v>
      </c>
      <c r="Z54">
        <f>COUNTIFS('SOURCE CDC wonder data'!$B:$B,$A54,'SOURCE CDC wonder data'!$H:$H,'FREQ rate of appearance'!Z$1)</f>
        <v>0</v>
      </c>
      <c r="AA54" s="4">
        <f t="shared" ref="AA54" si="53">IFERROR(Z54/(SUM($V54,$X54,$Z54)),)</f>
        <v>0</v>
      </c>
      <c r="AB54" s="2">
        <f>B54/('FDOH Population'!B54/1000)</f>
        <v>0</v>
      </c>
      <c r="AC54" s="2">
        <f>C54/('FDOH Population'!C54/1000)</f>
        <v>2.052616778500071E-3</v>
      </c>
      <c r="AD54" s="2">
        <f>D54/('FDOH Population'!D54/1000)</f>
        <v>0</v>
      </c>
      <c r="AE54" s="2">
        <f>E54/('FDOH Population'!E54/1000)</f>
        <v>0</v>
      </c>
      <c r="AF54" s="2">
        <f>F54/('FDOH Population'!F54/1000)</f>
        <v>0</v>
      </c>
      <c r="AG54" s="2">
        <f>G54/('FDOH Population'!G54/1000)</f>
        <v>0</v>
      </c>
      <c r="AH54" s="2">
        <f>H54/('FDOH Population'!H54/1000)</f>
        <v>0</v>
      </c>
      <c r="AI54" s="2">
        <f>I54/('FDOH Population'!I54/1000)</f>
        <v>0</v>
      </c>
      <c r="AJ54" s="2">
        <f>J54/('FDOH Population'!J54/1000)</f>
        <v>0</v>
      </c>
      <c r="AK54" s="2">
        <f>K54/('FDOH Population'!K54/1000)</f>
        <v>0</v>
      </c>
      <c r="AL54" s="2">
        <f>L54/('FDOH Population'!L54/1000)</f>
        <v>0</v>
      </c>
      <c r="AM54" s="2">
        <f>M54/('FDOH Population'!M54/1000)</f>
        <v>3.3198216591804686E-3</v>
      </c>
      <c r="AN54" s="2">
        <f>N54/('FDOH Population'!N54/1000)</f>
        <v>1.6525074321521761E-3</v>
      </c>
      <c r="AO54" s="2">
        <f>O54/('FDOH Population'!O54/1000)</f>
        <v>1.6442662790582959E-3</v>
      </c>
      <c r="AP54" s="2">
        <f>P54/('FDOH Population'!P54/1000)</f>
        <v>0</v>
      </c>
      <c r="AQ54" s="2">
        <f>Q54/('FDOH Population'!Q54/1000)</f>
        <v>0</v>
      </c>
      <c r="AR54" s="2">
        <f>R54/('FDOH Population'!R54/1000)</f>
        <v>0</v>
      </c>
      <c r="AS54" s="2">
        <f>S54/('FDOH Population'!S54/1000)</f>
        <v>0</v>
      </c>
      <c r="AT54" s="2">
        <f>T54/('FDOH Population'!T54/1000)</f>
        <v>1.5060263644975369E-3</v>
      </c>
      <c r="AU54" s="2">
        <f>U54/('FDOH Population'!U54/1000)</f>
        <v>0</v>
      </c>
      <c r="AV54" s="2"/>
      <c r="AW54" s="2"/>
    </row>
    <row r="55" spans="1:49" x14ac:dyDescent="0.25">
      <c r="A55" t="s">
        <v>543</v>
      </c>
      <c r="B55" s="13">
        <f>COUNTIFS('SOURCE CDC wonder data'!$B:$B,$A55,'SOURCE CDC wonder data'!$D:$D,'FREQ rate of appearance'!B$1)</f>
        <v>0</v>
      </c>
      <c r="C55" s="13">
        <f>COUNTIFS('SOURCE CDC wonder data'!$B:$B,$A55,'SOURCE CDC wonder data'!$D:$D,'FREQ rate of appearance'!C$1)</f>
        <v>0</v>
      </c>
      <c r="D55" s="13">
        <f>COUNTIFS('SOURCE CDC wonder data'!$B:$B,$A55,'SOURCE CDC wonder data'!$D:$D,'FREQ rate of appearance'!D$1)</f>
        <v>0</v>
      </c>
      <c r="E55" s="13">
        <f>COUNTIFS('SOURCE CDC wonder data'!$B:$B,$A55,'SOURCE CDC wonder data'!$D:$D,'FREQ rate of appearance'!E$1)</f>
        <v>0</v>
      </c>
      <c r="F55" s="13">
        <f>COUNTIFS('SOURCE CDC wonder data'!$B:$B,$A55,'SOURCE CDC wonder data'!$D:$D,'FREQ rate of appearance'!F$1)</f>
        <v>0</v>
      </c>
      <c r="G55" s="13">
        <f>COUNTIFS('SOURCE CDC wonder data'!$B:$B,$A55,'SOURCE CDC wonder data'!$D:$D,'FREQ rate of appearance'!G$1)</f>
        <v>0</v>
      </c>
      <c r="H55" s="13">
        <f>COUNTIFS('SOURCE CDC wonder data'!$B:$B,$A55,'SOURCE CDC wonder data'!$D:$D,'FREQ rate of appearance'!H$1)</f>
        <v>0</v>
      </c>
      <c r="I55" s="13">
        <f>COUNTIFS('SOURCE CDC wonder data'!$B:$B,$A55,'SOURCE CDC wonder data'!$D:$D,'FREQ rate of appearance'!I$1)</f>
        <v>0</v>
      </c>
      <c r="J55" s="13">
        <f>COUNTIFS('SOURCE CDC wonder data'!$B:$B,$A55,'SOURCE CDC wonder data'!$D:$D,'FREQ rate of appearance'!J$1)</f>
        <v>0</v>
      </c>
      <c r="K55" s="13">
        <f>COUNTIFS('SOURCE CDC wonder data'!$B:$B,$A55,'SOURCE CDC wonder data'!$D:$D,'FREQ rate of appearance'!K$1)</f>
        <v>0</v>
      </c>
      <c r="L55" s="13">
        <f>COUNTIFS('SOURCE CDC wonder data'!$B:$B,$A55,'SOURCE CDC wonder data'!$D:$D,'FREQ rate of appearance'!L$1)</f>
        <v>0</v>
      </c>
      <c r="M55" s="13">
        <f>COUNTIFS('SOURCE CDC wonder data'!$B:$B,$A55,'SOURCE CDC wonder data'!$D:$D,'FREQ rate of appearance'!M$1)</f>
        <v>0</v>
      </c>
      <c r="N55" s="13">
        <f>COUNTIFS('SOURCE CDC wonder data'!$B:$B,$A55,'SOURCE CDC wonder data'!$D:$D,'FREQ rate of appearance'!N$1)</f>
        <v>0</v>
      </c>
      <c r="O55" s="13">
        <f>COUNTIFS('SOURCE CDC wonder data'!$B:$B,$A55,'SOURCE CDC wonder data'!$D:$D,'FREQ rate of appearance'!O$1)</f>
        <v>0</v>
      </c>
      <c r="P55" s="13">
        <f>COUNTIFS('SOURCE CDC wonder data'!$B:$B,$A55,'SOURCE CDC wonder data'!$D:$D,'FREQ rate of appearance'!P$1)</f>
        <v>0</v>
      </c>
      <c r="Q55" s="13">
        <f>COUNTIFS('SOURCE CDC wonder data'!$B:$B,$A55,'SOURCE CDC wonder data'!$D:$D,'FREQ rate of appearance'!Q$1)</f>
        <v>0</v>
      </c>
      <c r="R55" s="13">
        <f>COUNTIFS('SOURCE CDC wonder data'!$B:$B,$A55,'SOURCE CDC wonder data'!$D:$D,'FREQ rate of appearance'!R$1)</f>
        <v>0</v>
      </c>
      <c r="S55" s="13">
        <f>COUNTIFS('SOURCE CDC wonder data'!$B:$B,$A55,'SOURCE CDC wonder data'!$D:$D,'FREQ rate of appearance'!S$1)</f>
        <v>0</v>
      </c>
      <c r="T55" s="13">
        <f>COUNTIFS('SOURCE CDC wonder data'!$B:$B,$A55,'SOURCE CDC wonder data'!$D:$D,'FREQ rate of appearance'!T$1)</f>
        <v>0</v>
      </c>
      <c r="U55" s="13">
        <f>COUNTIFS('SOURCE CDC wonder data'!$B:$B,$A55,'SOURCE CDC wonder data'!$D:$D,'FREQ rate of appearance'!U$1)</f>
        <v>0</v>
      </c>
      <c r="V55" s="13">
        <f>COUNTIFS('SOURCE CDC wonder data'!$B:$B,$A55,'SOURCE CDC wonder data'!$H:$H,'FREQ rate of appearance'!V$1)</f>
        <v>0</v>
      </c>
      <c r="W55" s="4">
        <f t="shared" si="1"/>
        <v>0</v>
      </c>
      <c r="X55">
        <f>COUNTIFS('SOURCE CDC wonder data'!$B:$B,$A55,'SOURCE CDC wonder data'!$H:$H,'FREQ rate of appearance'!X$1)</f>
        <v>0</v>
      </c>
      <c r="Y55" s="4">
        <f t="shared" si="1"/>
        <v>0</v>
      </c>
      <c r="Z55">
        <f>COUNTIFS('SOURCE CDC wonder data'!$B:$B,$A55,'SOURCE CDC wonder data'!$H:$H,'FREQ rate of appearance'!Z$1)</f>
        <v>0</v>
      </c>
      <c r="AA55" s="4">
        <f t="shared" ref="AA55" si="54">IFERROR(Z55/(SUM($V55,$X55,$Z55)),)</f>
        <v>0</v>
      </c>
      <c r="AB55" s="2">
        <f>B55/('FDOH Population'!B55/1000)</f>
        <v>0</v>
      </c>
      <c r="AC55" s="2">
        <f>C55/('FDOH Population'!C55/1000)</f>
        <v>0</v>
      </c>
      <c r="AD55" s="2">
        <f>D55/('FDOH Population'!D55/1000)</f>
        <v>0</v>
      </c>
      <c r="AE55" s="2">
        <f>E55/('FDOH Population'!E55/1000)</f>
        <v>0</v>
      </c>
      <c r="AF55" s="2">
        <f>F55/('FDOH Population'!F55/1000)</f>
        <v>0</v>
      </c>
      <c r="AG55" s="2">
        <f>G55/('FDOH Population'!G55/1000)</f>
        <v>0</v>
      </c>
      <c r="AH55" s="2">
        <f>H55/('FDOH Population'!H55/1000)</f>
        <v>0</v>
      </c>
      <c r="AI55" s="2">
        <f>I55/('FDOH Population'!I55/1000)</f>
        <v>0</v>
      </c>
      <c r="AJ55" s="2">
        <f>J55/('FDOH Population'!J55/1000)</f>
        <v>0</v>
      </c>
      <c r="AK55" s="2">
        <f>K55/('FDOH Population'!K55/1000)</f>
        <v>0</v>
      </c>
      <c r="AL55" s="2">
        <f>L55/('FDOH Population'!L55/1000)</f>
        <v>0</v>
      </c>
      <c r="AM55" s="2">
        <f>M55/('FDOH Population'!M55/1000)</f>
        <v>0</v>
      </c>
      <c r="AN55" s="2">
        <f>N55/('FDOH Population'!N55/1000)</f>
        <v>0</v>
      </c>
      <c r="AO55" s="2">
        <f>O55/('FDOH Population'!O55/1000)</f>
        <v>0</v>
      </c>
      <c r="AP55" s="2">
        <f>P55/('FDOH Population'!P55/1000)</f>
        <v>0</v>
      </c>
      <c r="AQ55" s="2">
        <f>Q55/('FDOH Population'!Q55/1000)</f>
        <v>0</v>
      </c>
      <c r="AR55" s="2">
        <f>R55/('FDOH Population'!R55/1000)</f>
        <v>0</v>
      </c>
      <c r="AS55" s="2">
        <f>S55/('FDOH Population'!S55/1000)</f>
        <v>0</v>
      </c>
      <c r="AT55" s="2">
        <f>T55/('FDOH Population'!T55/1000)</f>
        <v>0</v>
      </c>
      <c r="AU55" s="2">
        <f>U55/('FDOH Population'!U55/1000)</f>
        <v>0</v>
      </c>
      <c r="AV55" s="2"/>
      <c r="AW55" s="2"/>
    </row>
    <row r="56" spans="1:49" x14ac:dyDescent="0.25">
      <c r="A56" t="s">
        <v>546</v>
      </c>
      <c r="B56" s="13">
        <f>COUNTIFS('SOURCE CDC wonder data'!$B:$B,$A56,'SOURCE CDC wonder data'!$D:$D,'FREQ rate of appearance'!B$1)</f>
        <v>0</v>
      </c>
      <c r="C56" s="13">
        <f>COUNTIFS('SOURCE CDC wonder data'!$B:$B,$A56,'SOURCE CDC wonder data'!$D:$D,'FREQ rate of appearance'!C$1)</f>
        <v>0</v>
      </c>
      <c r="D56" s="13">
        <f>COUNTIFS('SOURCE CDC wonder data'!$B:$B,$A56,'SOURCE CDC wonder data'!$D:$D,'FREQ rate of appearance'!D$1)</f>
        <v>0</v>
      </c>
      <c r="E56" s="13">
        <f>COUNTIFS('SOURCE CDC wonder data'!$B:$B,$A56,'SOURCE CDC wonder data'!$D:$D,'FREQ rate of appearance'!E$1)</f>
        <v>0</v>
      </c>
      <c r="F56" s="13">
        <f>COUNTIFS('SOURCE CDC wonder data'!$B:$B,$A56,'SOURCE CDC wonder data'!$D:$D,'FREQ rate of appearance'!F$1)</f>
        <v>0</v>
      </c>
      <c r="G56" s="13">
        <f>COUNTIFS('SOURCE CDC wonder data'!$B:$B,$A56,'SOURCE CDC wonder data'!$D:$D,'FREQ rate of appearance'!G$1)</f>
        <v>0</v>
      </c>
      <c r="H56" s="13">
        <f>COUNTIFS('SOURCE CDC wonder data'!$B:$B,$A56,'SOURCE CDC wonder data'!$D:$D,'FREQ rate of appearance'!H$1)</f>
        <v>0</v>
      </c>
      <c r="I56" s="13">
        <f>COUNTIFS('SOURCE CDC wonder data'!$B:$B,$A56,'SOURCE CDC wonder data'!$D:$D,'FREQ rate of appearance'!I$1)</f>
        <v>0</v>
      </c>
      <c r="J56" s="13">
        <f>COUNTIFS('SOURCE CDC wonder data'!$B:$B,$A56,'SOURCE CDC wonder data'!$D:$D,'FREQ rate of appearance'!J$1)</f>
        <v>0</v>
      </c>
      <c r="K56" s="13">
        <f>COUNTIFS('SOURCE CDC wonder data'!$B:$B,$A56,'SOURCE CDC wonder data'!$D:$D,'FREQ rate of appearance'!K$1)</f>
        <v>0</v>
      </c>
      <c r="L56" s="13">
        <f>COUNTIFS('SOURCE CDC wonder data'!$B:$B,$A56,'SOURCE CDC wonder data'!$D:$D,'FREQ rate of appearance'!L$1)</f>
        <v>0</v>
      </c>
      <c r="M56" s="13">
        <f>COUNTIFS('SOURCE CDC wonder data'!$B:$B,$A56,'SOURCE CDC wonder data'!$D:$D,'FREQ rate of appearance'!M$1)</f>
        <v>0</v>
      </c>
      <c r="N56" s="13">
        <f>COUNTIFS('SOURCE CDC wonder data'!$B:$B,$A56,'SOURCE CDC wonder data'!$D:$D,'FREQ rate of appearance'!N$1)</f>
        <v>0</v>
      </c>
      <c r="O56" s="13">
        <f>COUNTIFS('SOURCE CDC wonder data'!$B:$B,$A56,'SOURCE CDC wonder data'!$D:$D,'FREQ rate of appearance'!O$1)</f>
        <v>0</v>
      </c>
      <c r="P56" s="13">
        <f>COUNTIFS('SOURCE CDC wonder data'!$B:$B,$A56,'SOURCE CDC wonder data'!$D:$D,'FREQ rate of appearance'!P$1)</f>
        <v>0</v>
      </c>
      <c r="Q56" s="13">
        <f>COUNTIFS('SOURCE CDC wonder data'!$B:$B,$A56,'SOURCE CDC wonder data'!$D:$D,'FREQ rate of appearance'!Q$1)</f>
        <v>0</v>
      </c>
      <c r="R56" s="13">
        <f>COUNTIFS('SOURCE CDC wonder data'!$B:$B,$A56,'SOURCE CDC wonder data'!$D:$D,'FREQ rate of appearance'!R$1)</f>
        <v>0</v>
      </c>
      <c r="S56" s="13">
        <f>COUNTIFS('SOURCE CDC wonder data'!$B:$B,$A56,'SOURCE CDC wonder data'!$D:$D,'FREQ rate of appearance'!S$1)</f>
        <v>0</v>
      </c>
      <c r="T56" s="13">
        <f>COUNTIFS('SOURCE CDC wonder data'!$B:$B,$A56,'SOURCE CDC wonder data'!$D:$D,'FREQ rate of appearance'!T$1)</f>
        <v>0</v>
      </c>
      <c r="U56" s="13">
        <f>COUNTIFS('SOURCE CDC wonder data'!$B:$B,$A56,'SOURCE CDC wonder data'!$D:$D,'FREQ rate of appearance'!U$1)</f>
        <v>0</v>
      </c>
      <c r="V56" s="13">
        <f>COUNTIFS('SOURCE CDC wonder data'!$B:$B,$A56,'SOURCE CDC wonder data'!$H:$H,'FREQ rate of appearance'!V$1)</f>
        <v>0</v>
      </c>
      <c r="W56" s="4">
        <f t="shared" si="1"/>
        <v>0</v>
      </c>
      <c r="X56">
        <f>COUNTIFS('SOURCE CDC wonder data'!$B:$B,$A56,'SOURCE CDC wonder data'!$H:$H,'FREQ rate of appearance'!X$1)</f>
        <v>0</v>
      </c>
      <c r="Y56" s="4">
        <f t="shared" si="1"/>
        <v>0</v>
      </c>
      <c r="Z56">
        <f>COUNTIFS('SOURCE CDC wonder data'!$B:$B,$A56,'SOURCE CDC wonder data'!$H:$H,'FREQ rate of appearance'!Z$1)</f>
        <v>0</v>
      </c>
      <c r="AA56" s="4">
        <f t="shared" ref="AA56" si="55">IFERROR(Z56/(SUM($V56,$X56,$Z56)),)</f>
        <v>0</v>
      </c>
      <c r="AB56" s="2">
        <f>B56/('FDOH Population'!B56/1000)</f>
        <v>0</v>
      </c>
      <c r="AC56" s="2">
        <f>C56/('FDOH Population'!C56/1000)</f>
        <v>0</v>
      </c>
      <c r="AD56" s="2">
        <f>D56/('FDOH Population'!D56/1000)</f>
        <v>0</v>
      </c>
      <c r="AE56" s="2">
        <f>E56/('FDOH Population'!E56/1000)</f>
        <v>0</v>
      </c>
      <c r="AF56" s="2">
        <f>F56/('FDOH Population'!F56/1000)</f>
        <v>0</v>
      </c>
      <c r="AG56" s="2">
        <f>G56/('FDOH Population'!G56/1000)</f>
        <v>0</v>
      </c>
      <c r="AH56" s="2">
        <f>H56/('FDOH Population'!H56/1000)</f>
        <v>0</v>
      </c>
      <c r="AI56" s="2">
        <f>I56/('FDOH Population'!I56/1000)</f>
        <v>0</v>
      </c>
      <c r="AJ56" s="2">
        <f>J56/('FDOH Population'!J56/1000)</f>
        <v>0</v>
      </c>
      <c r="AK56" s="2">
        <f>K56/('FDOH Population'!K56/1000)</f>
        <v>0</v>
      </c>
      <c r="AL56" s="2">
        <f>L56/('FDOH Population'!L56/1000)</f>
        <v>0</v>
      </c>
      <c r="AM56" s="2">
        <f>M56/('FDOH Population'!M56/1000)</f>
        <v>0</v>
      </c>
      <c r="AN56" s="2">
        <f>N56/('FDOH Population'!N56/1000)</f>
        <v>0</v>
      </c>
      <c r="AO56" s="2">
        <f>O56/('FDOH Population'!O56/1000)</f>
        <v>0</v>
      </c>
      <c r="AP56" s="2">
        <f>P56/('FDOH Population'!P56/1000)</f>
        <v>0</v>
      </c>
      <c r="AQ56" s="2">
        <f>Q56/('FDOH Population'!Q56/1000)</f>
        <v>0</v>
      </c>
      <c r="AR56" s="2">
        <f>R56/('FDOH Population'!R56/1000)</f>
        <v>0</v>
      </c>
      <c r="AS56" s="2">
        <f>S56/('FDOH Population'!S56/1000)</f>
        <v>0</v>
      </c>
      <c r="AT56" s="2">
        <f>T56/('FDOH Population'!T56/1000)</f>
        <v>0</v>
      </c>
      <c r="AU56" s="2">
        <f>U56/('FDOH Population'!U56/1000)</f>
        <v>0</v>
      </c>
      <c r="AV56" s="2"/>
      <c r="AW56" s="2"/>
    </row>
    <row r="57" spans="1:49" x14ac:dyDescent="0.25">
      <c r="A57" t="s">
        <v>547</v>
      </c>
      <c r="B57" s="13">
        <f>COUNTIFS('SOURCE CDC wonder data'!$B:$B,$A57,'SOURCE CDC wonder data'!$D:$D,'FREQ rate of appearance'!B$1)</f>
        <v>0</v>
      </c>
      <c r="C57" s="13">
        <f>COUNTIFS('SOURCE CDC wonder data'!$B:$B,$A57,'SOURCE CDC wonder data'!$D:$D,'FREQ rate of appearance'!C$1)</f>
        <v>8</v>
      </c>
      <c r="D57" s="13">
        <f>COUNTIFS('SOURCE CDC wonder data'!$B:$B,$A57,'SOURCE CDC wonder data'!$D:$D,'FREQ rate of appearance'!D$1)</f>
        <v>11</v>
      </c>
      <c r="E57" s="13">
        <f>COUNTIFS('SOURCE CDC wonder data'!$B:$B,$A57,'SOURCE CDC wonder data'!$D:$D,'FREQ rate of appearance'!E$1)</f>
        <v>11</v>
      </c>
      <c r="F57" s="13">
        <f>COUNTIFS('SOURCE CDC wonder data'!$B:$B,$A57,'SOURCE CDC wonder data'!$D:$D,'FREQ rate of appearance'!F$1)</f>
        <v>8</v>
      </c>
      <c r="G57" s="13">
        <f>COUNTIFS('SOURCE CDC wonder data'!$B:$B,$A57,'SOURCE CDC wonder data'!$D:$D,'FREQ rate of appearance'!G$1)</f>
        <v>7</v>
      </c>
      <c r="H57" s="13">
        <f>COUNTIFS('SOURCE CDC wonder data'!$B:$B,$A57,'SOURCE CDC wonder data'!$D:$D,'FREQ rate of appearance'!H$1)</f>
        <v>5</v>
      </c>
      <c r="I57" s="13">
        <f>COUNTIFS('SOURCE CDC wonder data'!$B:$B,$A57,'SOURCE CDC wonder data'!$D:$D,'FREQ rate of appearance'!I$1)</f>
        <v>4</v>
      </c>
      <c r="J57" s="13">
        <f>COUNTIFS('SOURCE CDC wonder data'!$B:$B,$A57,'SOURCE CDC wonder data'!$D:$D,'FREQ rate of appearance'!J$1)</f>
        <v>11</v>
      </c>
      <c r="K57" s="13">
        <f>COUNTIFS('SOURCE CDC wonder data'!$B:$B,$A57,'SOURCE CDC wonder data'!$D:$D,'FREQ rate of appearance'!K$1)</f>
        <v>4</v>
      </c>
      <c r="L57" s="13">
        <f>COUNTIFS('SOURCE CDC wonder data'!$B:$B,$A57,'SOURCE CDC wonder data'!$D:$D,'FREQ rate of appearance'!L$1)</f>
        <v>0</v>
      </c>
      <c r="M57" s="13">
        <f>COUNTIFS('SOURCE CDC wonder data'!$B:$B,$A57,'SOURCE CDC wonder data'!$D:$D,'FREQ rate of appearance'!M$1)</f>
        <v>1</v>
      </c>
      <c r="N57" s="13">
        <f>COUNTIFS('SOURCE CDC wonder data'!$B:$B,$A57,'SOURCE CDC wonder data'!$D:$D,'FREQ rate of appearance'!N$1)</f>
        <v>0</v>
      </c>
      <c r="O57" s="13">
        <f>COUNTIFS('SOURCE CDC wonder data'!$B:$B,$A57,'SOURCE CDC wonder data'!$D:$D,'FREQ rate of appearance'!O$1)</f>
        <v>2</v>
      </c>
      <c r="P57" s="13">
        <f>COUNTIFS('SOURCE CDC wonder data'!$B:$B,$A57,'SOURCE CDC wonder data'!$D:$D,'FREQ rate of appearance'!P$1)</f>
        <v>3</v>
      </c>
      <c r="Q57" s="13">
        <f>COUNTIFS('SOURCE CDC wonder data'!$B:$B,$A57,'SOURCE CDC wonder data'!$D:$D,'FREQ rate of appearance'!Q$1)</f>
        <v>3</v>
      </c>
      <c r="R57" s="13">
        <f>COUNTIFS('SOURCE CDC wonder data'!$B:$B,$A57,'SOURCE CDC wonder data'!$D:$D,'FREQ rate of appearance'!R$1)</f>
        <v>3</v>
      </c>
      <c r="S57" s="13">
        <f>COUNTIFS('SOURCE CDC wonder data'!$B:$B,$A57,'SOURCE CDC wonder data'!$D:$D,'FREQ rate of appearance'!S$1)</f>
        <v>0</v>
      </c>
      <c r="T57" s="13">
        <f>COUNTIFS('SOURCE CDC wonder data'!$B:$B,$A57,'SOURCE CDC wonder data'!$D:$D,'FREQ rate of appearance'!T$1)</f>
        <v>0</v>
      </c>
      <c r="U57" s="13">
        <f>COUNTIFS('SOURCE CDC wonder data'!$B:$B,$A57,'SOURCE CDC wonder data'!$D:$D,'FREQ rate of appearance'!U$1)</f>
        <v>0</v>
      </c>
      <c r="V57" s="13">
        <f>COUNTIFS('SOURCE CDC wonder data'!$B:$B,$A57,'SOURCE CDC wonder data'!$H:$H,'FREQ rate of appearance'!V$1)</f>
        <v>69</v>
      </c>
      <c r="W57" s="4">
        <f t="shared" si="1"/>
        <v>0.85185185185185186</v>
      </c>
      <c r="X57">
        <f>COUNTIFS('SOURCE CDC wonder data'!$B:$B,$A57,'SOURCE CDC wonder data'!$H:$H,'FREQ rate of appearance'!X$1)</f>
        <v>12</v>
      </c>
      <c r="Y57" s="4">
        <f t="shared" si="1"/>
        <v>0.14814814814814814</v>
      </c>
      <c r="Z57">
        <f>COUNTIFS('SOURCE CDC wonder data'!$B:$B,$A57,'SOURCE CDC wonder data'!$H:$H,'FREQ rate of appearance'!Z$1)</f>
        <v>0</v>
      </c>
      <c r="AA57" s="4">
        <f t="shared" ref="AA57" si="56">IFERROR(Z57/(SUM($V57,$X57,$Z57)),)</f>
        <v>0</v>
      </c>
      <c r="AB57" s="2">
        <f>B57/('FDOH Population'!B57/1000)</f>
        <v>0</v>
      </c>
      <c r="AC57" s="2">
        <f>C57/('FDOH Population'!C57/1000)</f>
        <v>4.1223938741227026E-2</v>
      </c>
      <c r="AD57" s="2">
        <f>D57/('FDOH Population'!D57/1000)</f>
        <v>5.5292219379420235E-2</v>
      </c>
      <c r="AE57" s="2">
        <f>E57/('FDOH Population'!E57/1000)</f>
        <v>5.3364381700868387E-2</v>
      </c>
      <c r="AF57" s="2">
        <f>F57/('FDOH Population'!F57/1000)</f>
        <v>3.7078922486512539E-2</v>
      </c>
      <c r="AG57" s="2">
        <f>G57/('FDOH Population'!G57/1000)</f>
        <v>3.064812017565751E-2</v>
      </c>
      <c r="AH57" s="2">
        <f>H57/('FDOH Population'!H57/1000)</f>
        <v>2.0688171331159695E-2</v>
      </c>
      <c r="AI57" s="2">
        <f>I57/('FDOH Population'!I57/1000)</f>
        <v>1.5705798973626037E-2</v>
      </c>
      <c r="AJ57" s="2">
        <f>J57/('FDOH Population'!J57/1000)</f>
        <v>4.1406152954329013E-2</v>
      </c>
      <c r="AK57" s="2">
        <f>K57/('FDOH Population'!K57/1000)</f>
        <v>1.470907292390629E-2</v>
      </c>
      <c r="AL57" s="2">
        <f>L57/('FDOH Population'!L57/1000)</f>
        <v>0</v>
      </c>
      <c r="AM57" s="2">
        <f>M57/('FDOH Population'!M57/1000)</f>
        <v>3.5936708269395943E-3</v>
      </c>
      <c r="AN57" s="2">
        <f>N57/('FDOH Population'!N57/1000)</f>
        <v>0</v>
      </c>
      <c r="AO57" s="2">
        <f>O57/('FDOH Population'!O57/1000)</f>
        <v>7.1293622785441853E-3</v>
      </c>
      <c r="AP57" s="2">
        <f>P57/('FDOH Population'!P57/1000)</f>
        <v>1.0662079603086317E-2</v>
      </c>
      <c r="AQ57" s="2">
        <f>Q57/('FDOH Population'!Q57/1000)</f>
        <v>1.0570191355697509E-2</v>
      </c>
      <c r="AR57" s="2">
        <f>R57/('FDOH Population'!R57/1000)</f>
        <v>1.0378647662209613E-2</v>
      </c>
      <c r="AS57" s="2">
        <f>S57/('FDOH Population'!S57/1000)</f>
        <v>0</v>
      </c>
      <c r="AT57" s="2">
        <f>T57/('FDOH Population'!T57/1000)</f>
        <v>0</v>
      </c>
      <c r="AU57" s="2">
        <f>U57/('FDOH Population'!U57/1000)</f>
        <v>0</v>
      </c>
      <c r="AV57" s="2"/>
      <c r="AW57" s="2"/>
    </row>
    <row r="58" spans="1:49" x14ac:dyDescent="0.25">
      <c r="A58" t="s">
        <v>548</v>
      </c>
      <c r="B58" s="13">
        <f>COUNTIFS('SOURCE CDC wonder data'!$B:$B,$A58,'SOURCE CDC wonder data'!$D:$D,'FREQ rate of appearance'!B$1)</f>
        <v>0</v>
      </c>
      <c r="C58" s="13">
        <f>COUNTIFS('SOURCE CDC wonder data'!$B:$B,$A58,'SOURCE CDC wonder data'!$D:$D,'FREQ rate of appearance'!C$1)</f>
        <v>0</v>
      </c>
      <c r="D58" s="13">
        <f>COUNTIFS('SOURCE CDC wonder data'!$B:$B,$A58,'SOURCE CDC wonder data'!$D:$D,'FREQ rate of appearance'!D$1)</f>
        <v>0</v>
      </c>
      <c r="E58" s="13">
        <f>COUNTIFS('SOURCE CDC wonder data'!$B:$B,$A58,'SOURCE CDC wonder data'!$D:$D,'FREQ rate of appearance'!E$1)</f>
        <v>0</v>
      </c>
      <c r="F58" s="13">
        <f>COUNTIFS('SOURCE CDC wonder data'!$B:$B,$A58,'SOURCE CDC wonder data'!$D:$D,'FREQ rate of appearance'!F$1)</f>
        <v>0</v>
      </c>
      <c r="G58" s="13">
        <f>COUNTIFS('SOURCE CDC wonder data'!$B:$B,$A58,'SOURCE CDC wonder data'!$D:$D,'FREQ rate of appearance'!G$1)</f>
        <v>0</v>
      </c>
      <c r="H58" s="13">
        <f>COUNTIFS('SOURCE CDC wonder data'!$B:$B,$A58,'SOURCE CDC wonder data'!$D:$D,'FREQ rate of appearance'!H$1)</f>
        <v>0</v>
      </c>
      <c r="I58" s="13">
        <f>COUNTIFS('SOURCE CDC wonder data'!$B:$B,$A58,'SOURCE CDC wonder data'!$D:$D,'FREQ rate of appearance'!I$1)</f>
        <v>0</v>
      </c>
      <c r="J58" s="13">
        <f>COUNTIFS('SOURCE CDC wonder data'!$B:$B,$A58,'SOURCE CDC wonder data'!$D:$D,'FREQ rate of appearance'!J$1)</f>
        <v>0</v>
      </c>
      <c r="K58" s="13">
        <f>COUNTIFS('SOURCE CDC wonder data'!$B:$B,$A58,'SOURCE CDC wonder data'!$D:$D,'FREQ rate of appearance'!K$1)</f>
        <v>0</v>
      </c>
      <c r="L58" s="13">
        <f>COUNTIFS('SOURCE CDC wonder data'!$B:$B,$A58,'SOURCE CDC wonder data'!$D:$D,'FREQ rate of appearance'!L$1)</f>
        <v>0</v>
      </c>
      <c r="M58" s="13">
        <f>COUNTIFS('SOURCE CDC wonder data'!$B:$B,$A58,'SOURCE CDC wonder data'!$D:$D,'FREQ rate of appearance'!M$1)</f>
        <v>0</v>
      </c>
      <c r="N58" s="13">
        <f>COUNTIFS('SOURCE CDC wonder data'!$B:$B,$A58,'SOURCE CDC wonder data'!$D:$D,'FREQ rate of appearance'!N$1)</f>
        <v>0</v>
      </c>
      <c r="O58" s="13">
        <f>COUNTIFS('SOURCE CDC wonder data'!$B:$B,$A58,'SOURCE CDC wonder data'!$D:$D,'FREQ rate of appearance'!O$1)</f>
        <v>0</v>
      </c>
      <c r="P58" s="13">
        <f>COUNTIFS('SOURCE CDC wonder data'!$B:$B,$A58,'SOURCE CDC wonder data'!$D:$D,'FREQ rate of appearance'!P$1)</f>
        <v>0</v>
      </c>
      <c r="Q58" s="13">
        <f>COUNTIFS('SOURCE CDC wonder data'!$B:$B,$A58,'SOURCE CDC wonder data'!$D:$D,'FREQ rate of appearance'!Q$1)</f>
        <v>0</v>
      </c>
      <c r="R58" s="13">
        <f>COUNTIFS('SOURCE CDC wonder data'!$B:$B,$A58,'SOURCE CDC wonder data'!$D:$D,'FREQ rate of appearance'!R$1)</f>
        <v>0</v>
      </c>
      <c r="S58" s="13">
        <f>COUNTIFS('SOURCE CDC wonder data'!$B:$B,$A58,'SOURCE CDC wonder data'!$D:$D,'FREQ rate of appearance'!S$1)</f>
        <v>0</v>
      </c>
      <c r="T58" s="13">
        <f>COUNTIFS('SOURCE CDC wonder data'!$B:$B,$A58,'SOURCE CDC wonder data'!$D:$D,'FREQ rate of appearance'!T$1)</f>
        <v>0</v>
      </c>
      <c r="U58" s="13">
        <f>COUNTIFS('SOURCE CDC wonder data'!$B:$B,$A58,'SOURCE CDC wonder data'!$D:$D,'FREQ rate of appearance'!U$1)</f>
        <v>0</v>
      </c>
      <c r="V58" s="13">
        <f>COUNTIFS('SOURCE CDC wonder data'!$B:$B,$A58,'SOURCE CDC wonder data'!$H:$H,'FREQ rate of appearance'!V$1)</f>
        <v>0</v>
      </c>
      <c r="W58" s="4">
        <f t="shared" si="1"/>
        <v>0</v>
      </c>
      <c r="X58">
        <f>COUNTIFS('SOURCE CDC wonder data'!$B:$B,$A58,'SOURCE CDC wonder data'!$H:$H,'FREQ rate of appearance'!X$1)</f>
        <v>0</v>
      </c>
      <c r="Y58" s="4">
        <f t="shared" si="1"/>
        <v>0</v>
      </c>
      <c r="Z58">
        <f>COUNTIFS('SOURCE CDC wonder data'!$B:$B,$A58,'SOURCE CDC wonder data'!$H:$H,'FREQ rate of appearance'!Z$1)</f>
        <v>0</v>
      </c>
      <c r="AA58" s="4">
        <f t="shared" ref="AA58" si="57">IFERROR(Z58/(SUM($V58,$X58,$Z58)),)</f>
        <v>0</v>
      </c>
      <c r="AB58" s="2">
        <f>B58/('FDOH Population'!B58/1000)</f>
        <v>0</v>
      </c>
      <c r="AC58" s="2">
        <f>C58/('FDOH Population'!C58/1000)</f>
        <v>0</v>
      </c>
      <c r="AD58" s="2">
        <f>D58/('FDOH Population'!D58/1000)</f>
        <v>0</v>
      </c>
      <c r="AE58" s="2">
        <f>E58/('FDOH Population'!E58/1000)</f>
        <v>0</v>
      </c>
      <c r="AF58" s="2">
        <f>F58/('FDOH Population'!F58/1000)</f>
        <v>0</v>
      </c>
      <c r="AG58" s="2">
        <f>G58/('FDOH Population'!G58/1000)</f>
        <v>0</v>
      </c>
      <c r="AH58" s="2">
        <f>H58/('FDOH Population'!H58/1000)</f>
        <v>0</v>
      </c>
      <c r="AI58" s="2">
        <f>I58/('FDOH Population'!I58/1000)</f>
        <v>0</v>
      </c>
      <c r="AJ58" s="2">
        <f>J58/('FDOH Population'!J58/1000)</f>
        <v>0</v>
      </c>
      <c r="AK58" s="2">
        <f>K58/('FDOH Population'!K58/1000)</f>
        <v>0</v>
      </c>
      <c r="AL58" s="2">
        <f>L58/('FDOH Population'!L58/1000)</f>
        <v>0</v>
      </c>
      <c r="AM58" s="2">
        <f>M58/('FDOH Population'!M58/1000)</f>
        <v>0</v>
      </c>
      <c r="AN58" s="2">
        <f>N58/('FDOH Population'!N58/1000)</f>
        <v>0</v>
      </c>
      <c r="AO58" s="2">
        <f>O58/('FDOH Population'!O58/1000)</f>
        <v>0</v>
      </c>
      <c r="AP58" s="2">
        <f>P58/('FDOH Population'!P58/1000)</f>
        <v>0</v>
      </c>
      <c r="AQ58" s="2">
        <f>Q58/('FDOH Population'!Q58/1000)</f>
        <v>0</v>
      </c>
      <c r="AR58" s="2">
        <f>R58/('FDOH Population'!R58/1000)</f>
        <v>0</v>
      </c>
      <c r="AS58" s="2">
        <f>S58/('FDOH Population'!S58/1000)</f>
        <v>0</v>
      </c>
      <c r="AT58" s="2">
        <f>T58/('FDOH Population'!T58/1000)</f>
        <v>0</v>
      </c>
      <c r="AU58" s="2">
        <f>U58/('FDOH Population'!U58/1000)</f>
        <v>0</v>
      </c>
      <c r="AV58" s="2"/>
      <c r="AW58" s="2"/>
    </row>
    <row r="59" spans="1:49" x14ac:dyDescent="0.25">
      <c r="A59" t="s">
        <v>544</v>
      </c>
      <c r="B59" s="13">
        <f>COUNTIFS('SOURCE CDC wonder data'!$B:$B,$A59,'SOURCE CDC wonder data'!$D:$D,'FREQ rate of appearance'!B$1)</f>
        <v>3</v>
      </c>
      <c r="C59" s="13">
        <f>COUNTIFS('SOURCE CDC wonder data'!$B:$B,$A59,'SOURCE CDC wonder data'!$D:$D,'FREQ rate of appearance'!C$1)</f>
        <v>0</v>
      </c>
      <c r="D59" s="13">
        <f>COUNTIFS('SOURCE CDC wonder data'!$B:$B,$A59,'SOURCE CDC wonder data'!$D:$D,'FREQ rate of appearance'!D$1)</f>
        <v>1</v>
      </c>
      <c r="E59" s="13">
        <f>COUNTIFS('SOURCE CDC wonder data'!$B:$B,$A59,'SOURCE CDC wonder data'!$D:$D,'FREQ rate of appearance'!E$1)</f>
        <v>0</v>
      </c>
      <c r="F59" s="13">
        <f>COUNTIFS('SOURCE CDC wonder data'!$B:$B,$A59,'SOURCE CDC wonder data'!$D:$D,'FREQ rate of appearance'!F$1)</f>
        <v>0</v>
      </c>
      <c r="G59" s="13">
        <f>COUNTIFS('SOURCE CDC wonder data'!$B:$B,$A59,'SOURCE CDC wonder data'!$D:$D,'FREQ rate of appearance'!G$1)</f>
        <v>0</v>
      </c>
      <c r="H59" s="13">
        <f>COUNTIFS('SOURCE CDC wonder data'!$B:$B,$A59,'SOURCE CDC wonder data'!$D:$D,'FREQ rate of appearance'!H$1)</f>
        <v>1</v>
      </c>
      <c r="I59" s="13">
        <f>COUNTIFS('SOURCE CDC wonder data'!$B:$B,$A59,'SOURCE CDC wonder data'!$D:$D,'FREQ rate of appearance'!I$1)</f>
        <v>1</v>
      </c>
      <c r="J59" s="13">
        <f>COUNTIFS('SOURCE CDC wonder data'!$B:$B,$A59,'SOURCE CDC wonder data'!$D:$D,'FREQ rate of appearance'!J$1)</f>
        <v>0</v>
      </c>
      <c r="K59" s="13">
        <f>COUNTIFS('SOURCE CDC wonder data'!$B:$B,$A59,'SOURCE CDC wonder data'!$D:$D,'FREQ rate of appearance'!K$1)</f>
        <v>4</v>
      </c>
      <c r="L59" s="13">
        <f>COUNTIFS('SOURCE CDC wonder data'!$B:$B,$A59,'SOURCE CDC wonder data'!$D:$D,'FREQ rate of appearance'!L$1)</f>
        <v>1</v>
      </c>
      <c r="M59" s="13">
        <f>COUNTIFS('SOURCE CDC wonder data'!$B:$B,$A59,'SOURCE CDC wonder data'!$D:$D,'FREQ rate of appearance'!M$1)</f>
        <v>0</v>
      </c>
      <c r="N59" s="13">
        <f>COUNTIFS('SOURCE CDC wonder data'!$B:$B,$A59,'SOURCE CDC wonder data'!$D:$D,'FREQ rate of appearance'!N$1)</f>
        <v>0</v>
      </c>
      <c r="O59" s="13">
        <f>COUNTIFS('SOURCE CDC wonder data'!$B:$B,$A59,'SOURCE CDC wonder data'!$D:$D,'FREQ rate of appearance'!O$1)</f>
        <v>0</v>
      </c>
      <c r="P59" s="13">
        <f>COUNTIFS('SOURCE CDC wonder data'!$B:$B,$A59,'SOURCE CDC wonder data'!$D:$D,'FREQ rate of appearance'!P$1)</f>
        <v>0</v>
      </c>
      <c r="Q59" s="13">
        <f>COUNTIFS('SOURCE CDC wonder data'!$B:$B,$A59,'SOURCE CDC wonder data'!$D:$D,'FREQ rate of appearance'!Q$1)</f>
        <v>0</v>
      </c>
      <c r="R59" s="13">
        <f>COUNTIFS('SOURCE CDC wonder data'!$B:$B,$A59,'SOURCE CDC wonder data'!$D:$D,'FREQ rate of appearance'!R$1)</f>
        <v>0</v>
      </c>
      <c r="S59" s="13">
        <f>COUNTIFS('SOURCE CDC wonder data'!$B:$B,$A59,'SOURCE CDC wonder data'!$D:$D,'FREQ rate of appearance'!S$1)</f>
        <v>0</v>
      </c>
      <c r="T59" s="13">
        <f>COUNTIFS('SOURCE CDC wonder data'!$B:$B,$A59,'SOURCE CDC wonder data'!$D:$D,'FREQ rate of appearance'!T$1)</f>
        <v>0</v>
      </c>
      <c r="U59" s="13">
        <f>COUNTIFS('SOURCE CDC wonder data'!$B:$B,$A59,'SOURCE CDC wonder data'!$D:$D,'FREQ rate of appearance'!U$1)</f>
        <v>0</v>
      </c>
      <c r="V59" s="13">
        <f>COUNTIFS('SOURCE CDC wonder data'!$B:$B,$A59,'SOURCE CDC wonder data'!$H:$H,'FREQ rate of appearance'!V$1)</f>
        <v>11</v>
      </c>
      <c r="W59" s="4">
        <f t="shared" si="1"/>
        <v>1</v>
      </c>
      <c r="X59">
        <f>COUNTIFS('SOURCE CDC wonder data'!$B:$B,$A59,'SOURCE CDC wonder data'!$H:$H,'FREQ rate of appearance'!X$1)</f>
        <v>0</v>
      </c>
      <c r="Y59" s="4">
        <f t="shared" si="1"/>
        <v>0</v>
      </c>
      <c r="Z59">
        <f>COUNTIFS('SOURCE CDC wonder data'!$B:$B,$A59,'SOURCE CDC wonder data'!$H:$H,'FREQ rate of appearance'!Z$1)</f>
        <v>0</v>
      </c>
      <c r="AA59" s="4">
        <f t="shared" ref="AA59" si="58">IFERROR(Z59/(SUM($V59,$X59,$Z59)),)</f>
        <v>0</v>
      </c>
      <c r="AB59" s="2">
        <f>B59/('FDOH Population'!B59/1000)</f>
        <v>9.3755859741233814E-3</v>
      </c>
      <c r="AC59" s="2">
        <f>C59/('FDOH Population'!C59/1000)</f>
        <v>0</v>
      </c>
      <c r="AD59" s="2">
        <f>D59/('FDOH Population'!D59/1000)</f>
        <v>2.9955366503909178E-3</v>
      </c>
      <c r="AE59" s="2">
        <f>E59/('FDOH Population'!E59/1000)</f>
        <v>0</v>
      </c>
      <c r="AF59" s="2">
        <f>F59/('FDOH Population'!F59/1000)</f>
        <v>0</v>
      </c>
      <c r="AG59" s="2">
        <f>G59/('FDOH Population'!G59/1000)</f>
        <v>0</v>
      </c>
      <c r="AH59" s="2">
        <f>H59/('FDOH Population'!H59/1000)</f>
        <v>2.7296152334366948E-3</v>
      </c>
      <c r="AI59" s="2">
        <f>I59/('FDOH Population'!I59/1000)</f>
        <v>2.6948294307711793E-3</v>
      </c>
      <c r="AJ59" s="2">
        <f>J59/('FDOH Population'!J59/1000)</f>
        <v>0</v>
      </c>
      <c r="AK59" s="2">
        <f>K59/('FDOH Population'!K59/1000)</f>
        <v>1.0618585710569209E-2</v>
      </c>
      <c r="AL59" s="2">
        <f>L59/('FDOH Population'!L59/1000)</f>
        <v>2.647057266436902E-3</v>
      </c>
      <c r="AM59" s="2">
        <f>M59/('FDOH Population'!M59/1000)</f>
        <v>0</v>
      </c>
      <c r="AN59" s="2">
        <f>N59/('FDOH Population'!N59/1000)</f>
        <v>0</v>
      </c>
      <c r="AO59" s="2">
        <f>O59/('FDOH Population'!O59/1000)</f>
        <v>0</v>
      </c>
      <c r="AP59" s="2">
        <f>P59/('FDOH Population'!P59/1000)</f>
        <v>0</v>
      </c>
      <c r="AQ59" s="2">
        <f>Q59/('FDOH Population'!Q59/1000)</f>
        <v>0</v>
      </c>
      <c r="AR59" s="2">
        <f>R59/('FDOH Population'!R59/1000)</f>
        <v>0</v>
      </c>
      <c r="AS59" s="2">
        <f>S59/('FDOH Population'!S59/1000)</f>
        <v>0</v>
      </c>
      <c r="AT59" s="2">
        <f>T59/('FDOH Population'!T59/1000)</f>
        <v>0</v>
      </c>
      <c r="AU59" s="2">
        <f>U59/('FDOH Population'!U59/1000)</f>
        <v>0</v>
      </c>
      <c r="AV59" s="2"/>
      <c r="AW59" s="2"/>
    </row>
    <row r="60" spans="1:49" x14ac:dyDescent="0.25">
      <c r="A60" t="s">
        <v>545</v>
      </c>
      <c r="B60" s="13">
        <f>COUNTIFS('SOURCE CDC wonder data'!$B:$B,$A60,'SOURCE CDC wonder data'!$D:$D,'FREQ rate of appearance'!B$1)</f>
        <v>0</v>
      </c>
      <c r="C60" s="13">
        <f>COUNTIFS('SOURCE CDC wonder data'!$B:$B,$A60,'SOURCE CDC wonder data'!$D:$D,'FREQ rate of appearance'!C$1)</f>
        <v>0</v>
      </c>
      <c r="D60" s="13">
        <f>COUNTIFS('SOURCE CDC wonder data'!$B:$B,$A60,'SOURCE CDC wonder data'!$D:$D,'FREQ rate of appearance'!D$1)</f>
        <v>0</v>
      </c>
      <c r="E60" s="13">
        <f>COUNTIFS('SOURCE CDC wonder data'!$B:$B,$A60,'SOURCE CDC wonder data'!$D:$D,'FREQ rate of appearance'!E$1)</f>
        <v>0</v>
      </c>
      <c r="F60" s="13">
        <f>COUNTIFS('SOURCE CDC wonder data'!$B:$B,$A60,'SOURCE CDC wonder data'!$D:$D,'FREQ rate of appearance'!F$1)</f>
        <v>0</v>
      </c>
      <c r="G60" s="13">
        <f>COUNTIFS('SOURCE CDC wonder data'!$B:$B,$A60,'SOURCE CDC wonder data'!$D:$D,'FREQ rate of appearance'!G$1)</f>
        <v>0</v>
      </c>
      <c r="H60" s="13">
        <f>COUNTIFS('SOURCE CDC wonder data'!$B:$B,$A60,'SOURCE CDC wonder data'!$D:$D,'FREQ rate of appearance'!H$1)</f>
        <v>0</v>
      </c>
      <c r="I60" s="13">
        <f>COUNTIFS('SOURCE CDC wonder data'!$B:$B,$A60,'SOURCE CDC wonder data'!$D:$D,'FREQ rate of appearance'!I$1)</f>
        <v>0</v>
      </c>
      <c r="J60" s="13">
        <f>COUNTIFS('SOURCE CDC wonder data'!$B:$B,$A60,'SOURCE CDC wonder data'!$D:$D,'FREQ rate of appearance'!J$1)</f>
        <v>0</v>
      </c>
      <c r="K60" s="13">
        <f>COUNTIFS('SOURCE CDC wonder data'!$B:$B,$A60,'SOURCE CDC wonder data'!$D:$D,'FREQ rate of appearance'!K$1)</f>
        <v>0</v>
      </c>
      <c r="L60" s="13">
        <f>COUNTIFS('SOURCE CDC wonder data'!$B:$B,$A60,'SOURCE CDC wonder data'!$D:$D,'FREQ rate of appearance'!L$1)</f>
        <v>0</v>
      </c>
      <c r="M60" s="13">
        <f>COUNTIFS('SOURCE CDC wonder data'!$B:$B,$A60,'SOURCE CDC wonder data'!$D:$D,'FREQ rate of appearance'!M$1)</f>
        <v>0</v>
      </c>
      <c r="N60" s="13">
        <f>COUNTIFS('SOURCE CDC wonder data'!$B:$B,$A60,'SOURCE CDC wonder data'!$D:$D,'FREQ rate of appearance'!N$1)</f>
        <v>0</v>
      </c>
      <c r="O60" s="13">
        <f>COUNTIFS('SOURCE CDC wonder data'!$B:$B,$A60,'SOURCE CDC wonder data'!$D:$D,'FREQ rate of appearance'!O$1)</f>
        <v>0</v>
      </c>
      <c r="P60" s="13">
        <f>COUNTIFS('SOURCE CDC wonder data'!$B:$B,$A60,'SOURCE CDC wonder data'!$D:$D,'FREQ rate of appearance'!P$1)</f>
        <v>1</v>
      </c>
      <c r="Q60" s="13">
        <f>COUNTIFS('SOURCE CDC wonder data'!$B:$B,$A60,'SOURCE CDC wonder data'!$D:$D,'FREQ rate of appearance'!Q$1)</f>
        <v>0</v>
      </c>
      <c r="R60" s="13">
        <f>COUNTIFS('SOURCE CDC wonder data'!$B:$B,$A60,'SOURCE CDC wonder data'!$D:$D,'FREQ rate of appearance'!R$1)</f>
        <v>0</v>
      </c>
      <c r="S60" s="13">
        <f>COUNTIFS('SOURCE CDC wonder data'!$B:$B,$A60,'SOURCE CDC wonder data'!$D:$D,'FREQ rate of appearance'!S$1)</f>
        <v>0</v>
      </c>
      <c r="T60" s="13">
        <f>COUNTIFS('SOURCE CDC wonder data'!$B:$B,$A60,'SOURCE CDC wonder data'!$D:$D,'FREQ rate of appearance'!T$1)</f>
        <v>0</v>
      </c>
      <c r="U60" s="13">
        <f>COUNTIFS('SOURCE CDC wonder data'!$B:$B,$A60,'SOURCE CDC wonder data'!$D:$D,'FREQ rate of appearance'!U$1)</f>
        <v>0</v>
      </c>
      <c r="V60" s="13">
        <f>COUNTIFS('SOURCE CDC wonder data'!$B:$B,$A60,'SOURCE CDC wonder data'!$H:$H,'FREQ rate of appearance'!V$1)</f>
        <v>0</v>
      </c>
      <c r="W60" s="4">
        <f t="shared" si="1"/>
        <v>0</v>
      </c>
      <c r="X60">
        <f>COUNTIFS('SOURCE CDC wonder data'!$B:$B,$A60,'SOURCE CDC wonder data'!$H:$H,'FREQ rate of appearance'!X$1)</f>
        <v>1</v>
      </c>
      <c r="Y60" s="4">
        <f t="shared" si="1"/>
        <v>1</v>
      </c>
      <c r="Z60">
        <f>COUNTIFS('SOURCE CDC wonder data'!$B:$B,$A60,'SOURCE CDC wonder data'!$H:$H,'FREQ rate of appearance'!Z$1)</f>
        <v>0</v>
      </c>
      <c r="AA60" s="4">
        <f t="shared" ref="AA60" si="59">IFERROR(Z60/(SUM($V60,$X60,$Z60)),)</f>
        <v>0</v>
      </c>
      <c r="AB60" s="2">
        <f>B60/('FDOH Population'!B60/1000)</f>
        <v>0</v>
      </c>
      <c r="AC60" s="2">
        <f>C60/('FDOH Population'!C60/1000)</f>
        <v>0</v>
      </c>
      <c r="AD60" s="2">
        <f>D60/('FDOH Population'!D60/1000)</f>
        <v>0</v>
      </c>
      <c r="AE60" s="2">
        <f>E60/('FDOH Population'!E60/1000)</f>
        <v>0</v>
      </c>
      <c r="AF60" s="2">
        <f>F60/('FDOH Population'!F60/1000)</f>
        <v>0</v>
      </c>
      <c r="AG60" s="2">
        <f>G60/('FDOH Population'!G60/1000)</f>
        <v>0</v>
      </c>
      <c r="AH60" s="2">
        <f>H60/('FDOH Population'!H60/1000)</f>
        <v>0</v>
      </c>
      <c r="AI60" s="2">
        <f>I60/('FDOH Population'!I60/1000)</f>
        <v>0</v>
      </c>
      <c r="AJ60" s="2">
        <f>J60/('FDOH Population'!J60/1000)</f>
        <v>0</v>
      </c>
      <c r="AK60" s="2">
        <f>K60/('FDOH Population'!K60/1000)</f>
        <v>0</v>
      </c>
      <c r="AL60" s="2">
        <f>L60/('FDOH Population'!L60/1000)</f>
        <v>0</v>
      </c>
      <c r="AM60" s="2">
        <f>M60/('FDOH Population'!M60/1000)</f>
        <v>0</v>
      </c>
      <c r="AN60" s="2">
        <f>N60/('FDOH Population'!N60/1000)</f>
        <v>0</v>
      </c>
      <c r="AO60" s="2">
        <f>O60/('FDOH Population'!O60/1000)</f>
        <v>0</v>
      </c>
      <c r="AP60" s="2">
        <f>P60/('FDOH Population'!P60/1000)</f>
        <v>2.3130158025239629E-3</v>
      </c>
      <c r="AQ60" s="2">
        <f>Q60/('FDOH Population'!Q60/1000)</f>
        <v>0</v>
      </c>
      <c r="AR60" s="2">
        <f>R60/('FDOH Population'!R60/1000)</f>
        <v>0</v>
      </c>
      <c r="AS60" s="2">
        <f>S60/('FDOH Population'!S60/1000)</f>
        <v>0</v>
      </c>
      <c r="AT60" s="2">
        <f>T60/('FDOH Population'!T60/1000)</f>
        <v>0</v>
      </c>
      <c r="AU60" s="2">
        <f>U60/('FDOH Population'!U60/1000)</f>
        <v>0</v>
      </c>
      <c r="AV60" s="2"/>
      <c r="AW60" s="2"/>
    </row>
    <row r="61" spans="1:49" x14ac:dyDescent="0.25">
      <c r="A61" t="s">
        <v>549</v>
      </c>
      <c r="B61" s="13">
        <f>COUNTIFS('SOURCE CDC wonder data'!$B:$B,$A61,'SOURCE CDC wonder data'!$D:$D,'FREQ rate of appearance'!B$1)</f>
        <v>0</v>
      </c>
      <c r="C61" s="13">
        <f>COUNTIFS('SOURCE CDC wonder data'!$B:$B,$A61,'SOURCE CDC wonder data'!$D:$D,'FREQ rate of appearance'!C$1)</f>
        <v>0</v>
      </c>
      <c r="D61" s="13">
        <f>COUNTIFS('SOURCE CDC wonder data'!$B:$B,$A61,'SOURCE CDC wonder data'!$D:$D,'FREQ rate of appearance'!D$1)</f>
        <v>0</v>
      </c>
      <c r="E61" s="13">
        <f>COUNTIFS('SOURCE CDC wonder data'!$B:$B,$A61,'SOURCE CDC wonder data'!$D:$D,'FREQ rate of appearance'!E$1)</f>
        <v>0</v>
      </c>
      <c r="F61" s="13">
        <f>COUNTIFS('SOURCE CDC wonder data'!$B:$B,$A61,'SOURCE CDC wonder data'!$D:$D,'FREQ rate of appearance'!F$1)</f>
        <v>0</v>
      </c>
      <c r="G61" s="13">
        <f>COUNTIFS('SOURCE CDC wonder data'!$B:$B,$A61,'SOURCE CDC wonder data'!$D:$D,'FREQ rate of appearance'!G$1)</f>
        <v>0</v>
      </c>
      <c r="H61" s="13">
        <f>COUNTIFS('SOURCE CDC wonder data'!$B:$B,$A61,'SOURCE CDC wonder data'!$D:$D,'FREQ rate of appearance'!H$1)</f>
        <v>0</v>
      </c>
      <c r="I61" s="13">
        <f>COUNTIFS('SOURCE CDC wonder data'!$B:$B,$A61,'SOURCE CDC wonder data'!$D:$D,'FREQ rate of appearance'!I$1)</f>
        <v>0</v>
      </c>
      <c r="J61" s="13">
        <f>COUNTIFS('SOURCE CDC wonder data'!$B:$B,$A61,'SOURCE CDC wonder data'!$D:$D,'FREQ rate of appearance'!J$1)</f>
        <v>0</v>
      </c>
      <c r="K61" s="13">
        <f>COUNTIFS('SOURCE CDC wonder data'!$B:$B,$A61,'SOURCE CDC wonder data'!$D:$D,'FREQ rate of appearance'!K$1)</f>
        <v>0</v>
      </c>
      <c r="L61" s="13">
        <f>COUNTIFS('SOURCE CDC wonder data'!$B:$B,$A61,'SOURCE CDC wonder data'!$D:$D,'FREQ rate of appearance'!L$1)</f>
        <v>0</v>
      </c>
      <c r="M61" s="13">
        <f>COUNTIFS('SOURCE CDC wonder data'!$B:$B,$A61,'SOURCE CDC wonder data'!$D:$D,'FREQ rate of appearance'!M$1)</f>
        <v>0</v>
      </c>
      <c r="N61" s="13">
        <f>COUNTIFS('SOURCE CDC wonder data'!$B:$B,$A61,'SOURCE CDC wonder data'!$D:$D,'FREQ rate of appearance'!N$1)</f>
        <v>0</v>
      </c>
      <c r="O61" s="13">
        <f>COUNTIFS('SOURCE CDC wonder data'!$B:$B,$A61,'SOURCE CDC wonder data'!$D:$D,'FREQ rate of appearance'!O$1)</f>
        <v>0</v>
      </c>
      <c r="P61" s="13">
        <f>COUNTIFS('SOURCE CDC wonder data'!$B:$B,$A61,'SOURCE CDC wonder data'!$D:$D,'FREQ rate of appearance'!P$1)</f>
        <v>0</v>
      </c>
      <c r="Q61" s="13">
        <f>COUNTIFS('SOURCE CDC wonder data'!$B:$B,$A61,'SOURCE CDC wonder data'!$D:$D,'FREQ rate of appearance'!Q$1)</f>
        <v>0</v>
      </c>
      <c r="R61" s="13">
        <f>COUNTIFS('SOURCE CDC wonder data'!$B:$B,$A61,'SOURCE CDC wonder data'!$D:$D,'FREQ rate of appearance'!R$1)</f>
        <v>0</v>
      </c>
      <c r="S61" s="13">
        <f>COUNTIFS('SOURCE CDC wonder data'!$B:$B,$A61,'SOURCE CDC wonder data'!$D:$D,'FREQ rate of appearance'!S$1)</f>
        <v>0</v>
      </c>
      <c r="T61" s="13">
        <f>COUNTIFS('SOURCE CDC wonder data'!$B:$B,$A61,'SOURCE CDC wonder data'!$D:$D,'FREQ rate of appearance'!T$1)</f>
        <v>0</v>
      </c>
      <c r="U61" s="13">
        <f>COUNTIFS('SOURCE CDC wonder data'!$B:$B,$A61,'SOURCE CDC wonder data'!$D:$D,'FREQ rate of appearance'!U$1)</f>
        <v>0</v>
      </c>
      <c r="V61" s="13">
        <f>COUNTIFS('SOURCE CDC wonder data'!$B:$B,$A61,'SOURCE CDC wonder data'!$H:$H,'FREQ rate of appearance'!V$1)</f>
        <v>0</v>
      </c>
      <c r="W61" s="4">
        <f t="shared" si="1"/>
        <v>0</v>
      </c>
      <c r="X61">
        <f>COUNTIFS('SOURCE CDC wonder data'!$B:$B,$A61,'SOURCE CDC wonder data'!$H:$H,'FREQ rate of appearance'!X$1)</f>
        <v>0</v>
      </c>
      <c r="Y61" s="4">
        <f t="shared" si="1"/>
        <v>0</v>
      </c>
      <c r="Z61">
        <f>COUNTIFS('SOURCE CDC wonder data'!$B:$B,$A61,'SOURCE CDC wonder data'!$H:$H,'FREQ rate of appearance'!Z$1)</f>
        <v>0</v>
      </c>
      <c r="AA61" s="4">
        <f t="shared" ref="AA61" si="60">IFERROR(Z61/(SUM($V61,$X61,$Z61)),)</f>
        <v>0</v>
      </c>
      <c r="AB61" s="2">
        <f>B61/('FDOH Population'!B61/1000)</f>
        <v>0</v>
      </c>
      <c r="AC61" s="2">
        <f>C61/('FDOH Population'!C61/1000)</f>
        <v>0</v>
      </c>
      <c r="AD61" s="2">
        <f>D61/('FDOH Population'!D61/1000)</f>
        <v>0</v>
      </c>
      <c r="AE61" s="2">
        <f>E61/('FDOH Population'!E61/1000)</f>
        <v>0</v>
      </c>
      <c r="AF61" s="2">
        <f>F61/('FDOH Population'!F61/1000)</f>
        <v>0</v>
      </c>
      <c r="AG61" s="2">
        <f>G61/('FDOH Population'!G61/1000)</f>
        <v>0</v>
      </c>
      <c r="AH61" s="2">
        <f>H61/('FDOH Population'!H61/1000)</f>
        <v>0</v>
      </c>
      <c r="AI61" s="2">
        <f>I61/('FDOH Population'!I61/1000)</f>
        <v>0</v>
      </c>
      <c r="AJ61" s="2">
        <f>J61/('FDOH Population'!J61/1000)</f>
        <v>0</v>
      </c>
      <c r="AK61" s="2">
        <f>K61/('FDOH Population'!K61/1000)</f>
        <v>0</v>
      </c>
      <c r="AL61" s="2">
        <f>L61/('FDOH Population'!L61/1000)</f>
        <v>0</v>
      </c>
      <c r="AM61" s="2">
        <f>M61/('FDOH Population'!M61/1000)</f>
        <v>0</v>
      </c>
      <c r="AN61" s="2">
        <f>N61/('FDOH Population'!N61/1000)</f>
        <v>0</v>
      </c>
      <c r="AO61" s="2">
        <f>O61/('FDOH Population'!O61/1000)</f>
        <v>0</v>
      </c>
      <c r="AP61" s="2">
        <f>P61/('FDOH Population'!P61/1000)</f>
        <v>0</v>
      </c>
      <c r="AQ61" s="2">
        <f>Q61/('FDOH Population'!Q61/1000)</f>
        <v>0</v>
      </c>
      <c r="AR61" s="2">
        <f>R61/('FDOH Population'!R61/1000)</f>
        <v>0</v>
      </c>
      <c r="AS61" s="2">
        <f>S61/('FDOH Population'!S61/1000)</f>
        <v>0</v>
      </c>
      <c r="AT61" s="2">
        <f>T61/('FDOH Population'!T61/1000)</f>
        <v>0</v>
      </c>
      <c r="AU61" s="2">
        <f>U61/('FDOH Population'!U61/1000)</f>
        <v>0</v>
      </c>
      <c r="AV61" s="2"/>
      <c r="AW61" s="2"/>
    </row>
    <row r="62" spans="1:49" x14ac:dyDescent="0.25">
      <c r="A62" t="s">
        <v>550</v>
      </c>
      <c r="B62" s="13">
        <f>COUNTIFS('SOURCE CDC wonder data'!$B:$B,$A62,'SOURCE CDC wonder data'!$D:$D,'FREQ rate of appearance'!B$1)</f>
        <v>0</v>
      </c>
      <c r="C62" s="13">
        <f>COUNTIFS('SOURCE CDC wonder data'!$B:$B,$A62,'SOURCE CDC wonder data'!$D:$D,'FREQ rate of appearance'!C$1)</f>
        <v>0</v>
      </c>
      <c r="D62" s="13">
        <f>COUNTIFS('SOURCE CDC wonder data'!$B:$B,$A62,'SOURCE CDC wonder data'!$D:$D,'FREQ rate of appearance'!D$1)</f>
        <v>0</v>
      </c>
      <c r="E62" s="13">
        <f>COUNTIFS('SOURCE CDC wonder data'!$B:$B,$A62,'SOURCE CDC wonder data'!$D:$D,'FREQ rate of appearance'!E$1)</f>
        <v>0</v>
      </c>
      <c r="F62" s="13">
        <f>COUNTIFS('SOURCE CDC wonder data'!$B:$B,$A62,'SOURCE CDC wonder data'!$D:$D,'FREQ rate of appearance'!F$1)</f>
        <v>0</v>
      </c>
      <c r="G62" s="13">
        <f>COUNTIFS('SOURCE CDC wonder data'!$B:$B,$A62,'SOURCE CDC wonder data'!$D:$D,'FREQ rate of appearance'!G$1)</f>
        <v>0</v>
      </c>
      <c r="H62" s="13">
        <f>COUNTIFS('SOURCE CDC wonder data'!$B:$B,$A62,'SOURCE CDC wonder data'!$D:$D,'FREQ rate of appearance'!H$1)</f>
        <v>0</v>
      </c>
      <c r="I62" s="13">
        <f>COUNTIFS('SOURCE CDC wonder data'!$B:$B,$A62,'SOURCE CDC wonder data'!$D:$D,'FREQ rate of appearance'!I$1)</f>
        <v>0</v>
      </c>
      <c r="J62" s="13">
        <f>COUNTIFS('SOURCE CDC wonder data'!$B:$B,$A62,'SOURCE CDC wonder data'!$D:$D,'FREQ rate of appearance'!J$1)</f>
        <v>0</v>
      </c>
      <c r="K62" s="13">
        <f>COUNTIFS('SOURCE CDC wonder data'!$B:$B,$A62,'SOURCE CDC wonder data'!$D:$D,'FREQ rate of appearance'!K$1)</f>
        <v>0</v>
      </c>
      <c r="L62" s="13">
        <f>COUNTIFS('SOURCE CDC wonder data'!$B:$B,$A62,'SOURCE CDC wonder data'!$D:$D,'FREQ rate of appearance'!L$1)</f>
        <v>0</v>
      </c>
      <c r="M62" s="13">
        <f>COUNTIFS('SOURCE CDC wonder data'!$B:$B,$A62,'SOURCE CDC wonder data'!$D:$D,'FREQ rate of appearance'!M$1)</f>
        <v>0</v>
      </c>
      <c r="N62" s="13">
        <f>COUNTIFS('SOURCE CDC wonder data'!$B:$B,$A62,'SOURCE CDC wonder data'!$D:$D,'FREQ rate of appearance'!N$1)</f>
        <v>0</v>
      </c>
      <c r="O62" s="13">
        <f>COUNTIFS('SOURCE CDC wonder data'!$B:$B,$A62,'SOURCE CDC wonder data'!$D:$D,'FREQ rate of appearance'!O$1)</f>
        <v>0</v>
      </c>
      <c r="P62" s="13">
        <f>COUNTIFS('SOURCE CDC wonder data'!$B:$B,$A62,'SOURCE CDC wonder data'!$D:$D,'FREQ rate of appearance'!P$1)</f>
        <v>0</v>
      </c>
      <c r="Q62" s="13">
        <f>COUNTIFS('SOURCE CDC wonder data'!$B:$B,$A62,'SOURCE CDC wonder data'!$D:$D,'FREQ rate of appearance'!Q$1)</f>
        <v>0</v>
      </c>
      <c r="R62" s="13">
        <f>COUNTIFS('SOURCE CDC wonder data'!$B:$B,$A62,'SOURCE CDC wonder data'!$D:$D,'FREQ rate of appearance'!R$1)</f>
        <v>0</v>
      </c>
      <c r="S62" s="13">
        <f>COUNTIFS('SOURCE CDC wonder data'!$B:$B,$A62,'SOURCE CDC wonder data'!$D:$D,'FREQ rate of appearance'!S$1)</f>
        <v>0</v>
      </c>
      <c r="T62" s="13">
        <f>COUNTIFS('SOURCE CDC wonder data'!$B:$B,$A62,'SOURCE CDC wonder data'!$D:$D,'FREQ rate of appearance'!T$1)</f>
        <v>0</v>
      </c>
      <c r="U62" s="13">
        <f>COUNTIFS('SOURCE CDC wonder data'!$B:$B,$A62,'SOURCE CDC wonder data'!$D:$D,'FREQ rate of appearance'!U$1)</f>
        <v>0</v>
      </c>
      <c r="V62" s="13">
        <f>COUNTIFS('SOURCE CDC wonder data'!$B:$B,$A62,'SOURCE CDC wonder data'!$H:$H,'FREQ rate of appearance'!V$1)</f>
        <v>0</v>
      </c>
      <c r="W62" s="4">
        <f t="shared" si="1"/>
        <v>0</v>
      </c>
      <c r="X62">
        <f>COUNTIFS('SOURCE CDC wonder data'!$B:$B,$A62,'SOURCE CDC wonder data'!$H:$H,'FREQ rate of appearance'!X$1)</f>
        <v>0</v>
      </c>
      <c r="Y62" s="4">
        <f t="shared" si="1"/>
        <v>0</v>
      </c>
      <c r="Z62">
        <f>COUNTIFS('SOURCE CDC wonder data'!$B:$B,$A62,'SOURCE CDC wonder data'!$H:$H,'FREQ rate of appearance'!Z$1)</f>
        <v>0</v>
      </c>
      <c r="AA62" s="4">
        <f t="shared" ref="AA62" si="61">IFERROR(Z62/(SUM($V62,$X62,$Z62)),)</f>
        <v>0</v>
      </c>
      <c r="AB62" s="2">
        <f>B62/('FDOH Population'!B62/1000)</f>
        <v>0</v>
      </c>
      <c r="AC62" s="2">
        <f>C62/('FDOH Population'!C62/1000)</f>
        <v>0</v>
      </c>
      <c r="AD62" s="2">
        <f>D62/('FDOH Population'!D62/1000)</f>
        <v>0</v>
      </c>
      <c r="AE62" s="2">
        <f>E62/('FDOH Population'!E62/1000)</f>
        <v>0</v>
      </c>
      <c r="AF62" s="2">
        <f>F62/('FDOH Population'!F62/1000)</f>
        <v>0</v>
      </c>
      <c r="AG62" s="2">
        <f>G62/('FDOH Population'!G62/1000)</f>
        <v>0</v>
      </c>
      <c r="AH62" s="2">
        <f>H62/('FDOH Population'!H62/1000)</f>
        <v>0</v>
      </c>
      <c r="AI62" s="2">
        <f>I62/('FDOH Population'!I62/1000)</f>
        <v>0</v>
      </c>
      <c r="AJ62" s="2">
        <f>J62/('FDOH Population'!J62/1000)</f>
        <v>0</v>
      </c>
      <c r="AK62" s="2">
        <f>K62/('FDOH Population'!K62/1000)</f>
        <v>0</v>
      </c>
      <c r="AL62" s="2">
        <f>L62/('FDOH Population'!L62/1000)</f>
        <v>0</v>
      </c>
      <c r="AM62" s="2">
        <f>M62/('FDOH Population'!M62/1000)</f>
        <v>0</v>
      </c>
      <c r="AN62" s="2">
        <f>N62/('FDOH Population'!N62/1000)</f>
        <v>0</v>
      </c>
      <c r="AO62" s="2">
        <f>O62/('FDOH Population'!O62/1000)</f>
        <v>0</v>
      </c>
      <c r="AP62" s="2">
        <f>P62/('FDOH Population'!P62/1000)</f>
        <v>0</v>
      </c>
      <c r="AQ62" s="2">
        <f>Q62/('FDOH Population'!Q62/1000)</f>
        <v>0</v>
      </c>
      <c r="AR62" s="2">
        <f>R62/('FDOH Population'!R62/1000)</f>
        <v>0</v>
      </c>
      <c r="AS62" s="2">
        <f>S62/('FDOH Population'!S62/1000)</f>
        <v>0</v>
      </c>
      <c r="AT62" s="2">
        <f>T62/('FDOH Population'!T62/1000)</f>
        <v>0</v>
      </c>
      <c r="AU62" s="2">
        <f>U62/('FDOH Population'!U62/1000)</f>
        <v>0</v>
      </c>
      <c r="AV62" s="2"/>
      <c r="AW62" s="2"/>
    </row>
    <row r="63" spans="1:49" x14ac:dyDescent="0.25">
      <c r="A63" t="s">
        <v>551</v>
      </c>
      <c r="B63" s="13">
        <f>COUNTIFS('SOURCE CDC wonder data'!$B:$B,$A63,'SOURCE CDC wonder data'!$D:$D,'FREQ rate of appearance'!B$1)</f>
        <v>0</v>
      </c>
      <c r="C63" s="13">
        <f>COUNTIFS('SOURCE CDC wonder data'!$B:$B,$A63,'SOURCE CDC wonder data'!$D:$D,'FREQ rate of appearance'!C$1)</f>
        <v>0</v>
      </c>
      <c r="D63" s="13">
        <f>COUNTIFS('SOURCE CDC wonder data'!$B:$B,$A63,'SOURCE CDC wonder data'!$D:$D,'FREQ rate of appearance'!D$1)</f>
        <v>0</v>
      </c>
      <c r="E63" s="13">
        <f>COUNTIFS('SOURCE CDC wonder data'!$B:$B,$A63,'SOURCE CDC wonder data'!$D:$D,'FREQ rate of appearance'!E$1)</f>
        <v>0</v>
      </c>
      <c r="F63" s="13">
        <f>COUNTIFS('SOURCE CDC wonder data'!$B:$B,$A63,'SOURCE CDC wonder data'!$D:$D,'FREQ rate of appearance'!F$1)</f>
        <v>0</v>
      </c>
      <c r="G63" s="13">
        <f>COUNTIFS('SOURCE CDC wonder data'!$B:$B,$A63,'SOURCE CDC wonder data'!$D:$D,'FREQ rate of appearance'!G$1)</f>
        <v>0</v>
      </c>
      <c r="H63" s="13">
        <f>COUNTIFS('SOURCE CDC wonder data'!$B:$B,$A63,'SOURCE CDC wonder data'!$D:$D,'FREQ rate of appearance'!H$1)</f>
        <v>0</v>
      </c>
      <c r="I63" s="13">
        <f>COUNTIFS('SOURCE CDC wonder data'!$B:$B,$A63,'SOURCE CDC wonder data'!$D:$D,'FREQ rate of appearance'!I$1)</f>
        <v>0</v>
      </c>
      <c r="J63" s="13">
        <f>COUNTIFS('SOURCE CDC wonder data'!$B:$B,$A63,'SOURCE CDC wonder data'!$D:$D,'FREQ rate of appearance'!J$1)</f>
        <v>0</v>
      </c>
      <c r="K63" s="13">
        <f>COUNTIFS('SOURCE CDC wonder data'!$B:$B,$A63,'SOURCE CDC wonder data'!$D:$D,'FREQ rate of appearance'!K$1)</f>
        <v>0</v>
      </c>
      <c r="L63" s="13">
        <f>COUNTIFS('SOURCE CDC wonder data'!$B:$B,$A63,'SOURCE CDC wonder data'!$D:$D,'FREQ rate of appearance'!L$1)</f>
        <v>0</v>
      </c>
      <c r="M63" s="13">
        <f>COUNTIFS('SOURCE CDC wonder data'!$B:$B,$A63,'SOURCE CDC wonder data'!$D:$D,'FREQ rate of appearance'!M$1)</f>
        <v>0</v>
      </c>
      <c r="N63" s="13">
        <f>COUNTIFS('SOURCE CDC wonder data'!$B:$B,$A63,'SOURCE CDC wonder data'!$D:$D,'FREQ rate of appearance'!N$1)</f>
        <v>0</v>
      </c>
      <c r="O63" s="13">
        <f>COUNTIFS('SOURCE CDC wonder data'!$B:$B,$A63,'SOURCE CDC wonder data'!$D:$D,'FREQ rate of appearance'!O$1)</f>
        <v>0</v>
      </c>
      <c r="P63" s="13">
        <f>COUNTIFS('SOURCE CDC wonder data'!$B:$B,$A63,'SOURCE CDC wonder data'!$D:$D,'FREQ rate of appearance'!P$1)</f>
        <v>0</v>
      </c>
      <c r="Q63" s="13">
        <f>COUNTIFS('SOURCE CDC wonder data'!$B:$B,$A63,'SOURCE CDC wonder data'!$D:$D,'FREQ rate of appearance'!Q$1)</f>
        <v>0</v>
      </c>
      <c r="R63" s="13">
        <f>COUNTIFS('SOURCE CDC wonder data'!$B:$B,$A63,'SOURCE CDC wonder data'!$D:$D,'FREQ rate of appearance'!R$1)</f>
        <v>0</v>
      </c>
      <c r="S63" s="13">
        <f>COUNTIFS('SOURCE CDC wonder data'!$B:$B,$A63,'SOURCE CDC wonder data'!$D:$D,'FREQ rate of appearance'!S$1)</f>
        <v>0</v>
      </c>
      <c r="T63" s="13">
        <f>COUNTIFS('SOURCE CDC wonder data'!$B:$B,$A63,'SOURCE CDC wonder data'!$D:$D,'FREQ rate of appearance'!T$1)</f>
        <v>0</v>
      </c>
      <c r="U63" s="13">
        <f>COUNTIFS('SOURCE CDC wonder data'!$B:$B,$A63,'SOURCE CDC wonder data'!$D:$D,'FREQ rate of appearance'!U$1)</f>
        <v>0</v>
      </c>
      <c r="V63" s="13">
        <f>COUNTIFS('SOURCE CDC wonder data'!$B:$B,$A63,'SOURCE CDC wonder data'!$H:$H,'FREQ rate of appearance'!V$1)</f>
        <v>0</v>
      </c>
      <c r="W63" s="4">
        <f t="shared" si="1"/>
        <v>0</v>
      </c>
      <c r="X63">
        <f>COUNTIFS('SOURCE CDC wonder data'!$B:$B,$A63,'SOURCE CDC wonder data'!$H:$H,'FREQ rate of appearance'!X$1)</f>
        <v>0</v>
      </c>
      <c r="Y63" s="4">
        <f t="shared" si="1"/>
        <v>0</v>
      </c>
      <c r="Z63">
        <f>COUNTIFS('SOURCE CDC wonder data'!$B:$B,$A63,'SOURCE CDC wonder data'!$H:$H,'FREQ rate of appearance'!Z$1)</f>
        <v>0</v>
      </c>
      <c r="AA63" s="4">
        <f t="shared" ref="AA63" si="62">IFERROR(Z63/(SUM($V63,$X63,$Z63)),)</f>
        <v>0</v>
      </c>
      <c r="AB63" s="2">
        <f>B63/('FDOH Population'!B63/1000)</f>
        <v>0</v>
      </c>
      <c r="AC63" s="2">
        <f>C63/('FDOH Population'!C63/1000)</f>
        <v>0</v>
      </c>
      <c r="AD63" s="2">
        <f>D63/('FDOH Population'!D63/1000)</f>
        <v>0</v>
      </c>
      <c r="AE63" s="2">
        <f>E63/('FDOH Population'!E63/1000)</f>
        <v>0</v>
      </c>
      <c r="AF63" s="2">
        <f>F63/('FDOH Population'!F63/1000)</f>
        <v>0</v>
      </c>
      <c r="AG63" s="2">
        <f>G63/('FDOH Population'!G63/1000)</f>
        <v>0</v>
      </c>
      <c r="AH63" s="2">
        <f>H63/('FDOH Population'!H63/1000)</f>
        <v>0</v>
      </c>
      <c r="AI63" s="2">
        <f>I63/('FDOH Population'!I63/1000)</f>
        <v>0</v>
      </c>
      <c r="AJ63" s="2">
        <f>J63/('FDOH Population'!J63/1000)</f>
        <v>0</v>
      </c>
      <c r="AK63" s="2">
        <f>K63/('FDOH Population'!K63/1000)</f>
        <v>0</v>
      </c>
      <c r="AL63" s="2">
        <f>L63/('FDOH Population'!L63/1000)</f>
        <v>0</v>
      </c>
      <c r="AM63" s="2">
        <f>M63/('FDOH Population'!M63/1000)</f>
        <v>0</v>
      </c>
      <c r="AN63" s="2">
        <f>N63/('FDOH Population'!N63/1000)</f>
        <v>0</v>
      </c>
      <c r="AO63" s="2">
        <f>O63/('FDOH Population'!O63/1000)</f>
        <v>0</v>
      </c>
      <c r="AP63" s="2">
        <f>P63/('FDOH Population'!P63/1000)</f>
        <v>0</v>
      </c>
      <c r="AQ63" s="2">
        <f>Q63/('FDOH Population'!Q63/1000)</f>
        <v>0</v>
      </c>
      <c r="AR63" s="2">
        <f>R63/('FDOH Population'!R63/1000)</f>
        <v>0</v>
      </c>
      <c r="AS63" s="2">
        <f>S63/('FDOH Population'!S63/1000)</f>
        <v>0</v>
      </c>
      <c r="AT63" s="2">
        <f>T63/('FDOH Population'!T63/1000)</f>
        <v>0</v>
      </c>
      <c r="AU63" s="2">
        <f>U63/('FDOH Population'!U63/1000)</f>
        <v>0</v>
      </c>
      <c r="AV63" s="2"/>
      <c r="AW63" s="2"/>
    </row>
    <row r="64" spans="1:49" x14ac:dyDescent="0.25">
      <c r="A64" t="s">
        <v>552</v>
      </c>
      <c r="B64" s="13">
        <f>COUNTIFS('SOURCE CDC wonder data'!$B:$B,$A64,'SOURCE CDC wonder data'!$D:$D,'FREQ rate of appearance'!B$1)</f>
        <v>0</v>
      </c>
      <c r="C64" s="13">
        <f>COUNTIFS('SOURCE CDC wonder data'!$B:$B,$A64,'SOURCE CDC wonder data'!$D:$D,'FREQ rate of appearance'!C$1)</f>
        <v>0</v>
      </c>
      <c r="D64" s="13">
        <f>COUNTIFS('SOURCE CDC wonder data'!$B:$B,$A64,'SOURCE CDC wonder data'!$D:$D,'FREQ rate of appearance'!D$1)</f>
        <v>0</v>
      </c>
      <c r="E64" s="13">
        <f>COUNTIFS('SOURCE CDC wonder data'!$B:$B,$A64,'SOURCE CDC wonder data'!$D:$D,'FREQ rate of appearance'!E$1)</f>
        <v>0</v>
      </c>
      <c r="F64" s="13">
        <f>COUNTIFS('SOURCE CDC wonder data'!$B:$B,$A64,'SOURCE CDC wonder data'!$D:$D,'FREQ rate of appearance'!F$1)</f>
        <v>0</v>
      </c>
      <c r="G64" s="13">
        <f>COUNTIFS('SOURCE CDC wonder data'!$B:$B,$A64,'SOURCE CDC wonder data'!$D:$D,'FREQ rate of appearance'!G$1)</f>
        <v>0</v>
      </c>
      <c r="H64" s="13">
        <f>COUNTIFS('SOURCE CDC wonder data'!$B:$B,$A64,'SOURCE CDC wonder data'!$D:$D,'FREQ rate of appearance'!H$1)</f>
        <v>0</v>
      </c>
      <c r="I64" s="13">
        <f>COUNTIFS('SOURCE CDC wonder data'!$B:$B,$A64,'SOURCE CDC wonder data'!$D:$D,'FREQ rate of appearance'!I$1)</f>
        <v>0</v>
      </c>
      <c r="J64" s="13">
        <f>COUNTIFS('SOURCE CDC wonder data'!$B:$B,$A64,'SOURCE CDC wonder data'!$D:$D,'FREQ rate of appearance'!J$1)</f>
        <v>0</v>
      </c>
      <c r="K64" s="13">
        <f>COUNTIFS('SOURCE CDC wonder data'!$B:$B,$A64,'SOURCE CDC wonder data'!$D:$D,'FREQ rate of appearance'!K$1)</f>
        <v>0</v>
      </c>
      <c r="L64" s="13">
        <f>COUNTIFS('SOURCE CDC wonder data'!$B:$B,$A64,'SOURCE CDC wonder data'!$D:$D,'FREQ rate of appearance'!L$1)</f>
        <v>0</v>
      </c>
      <c r="M64" s="13">
        <f>COUNTIFS('SOURCE CDC wonder data'!$B:$B,$A64,'SOURCE CDC wonder data'!$D:$D,'FREQ rate of appearance'!M$1)</f>
        <v>0</v>
      </c>
      <c r="N64" s="13">
        <f>COUNTIFS('SOURCE CDC wonder data'!$B:$B,$A64,'SOURCE CDC wonder data'!$D:$D,'FREQ rate of appearance'!N$1)</f>
        <v>0</v>
      </c>
      <c r="O64" s="13">
        <f>COUNTIFS('SOURCE CDC wonder data'!$B:$B,$A64,'SOURCE CDC wonder data'!$D:$D,'FREQ rate of appearance'!O$1)</f>
        <v>0</v>
      </c>
      <c r="P64" s="13">
        <f>COUNTIFS('SOURCE CDC wonder data'!$B:$B,$A64,'SOURCE CDC wonder data'!$D:$D,'FREQ rate of appearance'!P$1)</f>
        <v>0</v>
      </c>
      <c r="Q64" s="13">
        <f>COUNTIFS('SOURCE CDC wonder data'!$B:$B,$A64,'SOURCE CDC wonder data'!$D:$D,'FREQ rate of appearance'!Q$1)</f>
        <v>0</v>
      </c>
      <c r="R64" s="13">
        <f>COUNTIFS('SOURCE CDC wonder data'!$B:$B,$A64,'SOURCE CDC wonder data'!$D:$D,'FREQ rate of appearance'!R$1)</f>
        <v>0</v>
      </c>
      <c r="S64" s="13">
        <f>COUNTIFS('SOURCE CDC wonder data'!$B:$B,$A64,'SOURCE CDC wonder data'!$D:$D,'FREQ rate of appearance'!S$1)</f>
        <v>0</v>
      </c>
      <c r="T64" s="13">
        <f>COUNTIFS('SOURCE CDC wonder data'!$B:$B,$A64,'SOURCE CDC wonder data'!$D:$D,'FREQ rate of appearance'!T$1)</f>
        <v>0</v>
      </c>
      <c r="U64" s="13">
        <f>COUNTIFS('SOURCE CDC wonder data'!$B:$B,$A64,'SOURCE CDC wonder data'!$D:$D,'FREQ rate of appearance'!U$1)</f>
        <v>0</v>
      </c>
      <c r="V64" s="13">
        <f>COUNTIFS('SOURCE CDC wonder data'!$B:$B,$A64,'SOURCE CDC wonder data'!$H:$H,'FREQ rate of appearance'!V$1)</f>
        <v>0</v>
      </c>
      <c r="W64" s="4">
        <f t="shared" si="1"/>
        <v>0</v>
      </c>
      <c r="X64">
        <f>COUNTIFS('SOURCE CDC wonder data'!$B:$B,$A64,'SOURCE CDC wonder data'!$H:$H,'FREQ rate of appearance'!X$1)</f>
        <v>0</v>
      </c>
      <c r="Y64" s="4">
        <f t="shared" si="1"/>
        <v>0</v>
      </c>
      <c r="Z64">
        <f>COUNTIFS('SOURCE CDC wonder data'!$B:$B,$A64,'SOURCE CDC wonder data'!$H:$H,'FREQ rate of appearance'!Z$1)</f>
        <v>0</v>
      </c>
      <c r="AA64" s="4">
        <f t="shared" ref="AA64" si="63">IFERROR(Z64/(SUM($V64,$X64,$Z64)),)</f>
        <v>0</v>
      </c>
      <c r="AB64" s="2">
        <f>B64/('FDOH Population'!B64/1000)</f>
        <v>0</v>
      </c>
      <c r="AC64" s="2">
        <f>C64/('FDOH Population'!C64/1000)</f>
        <v>0</v>
      </c>
      <c r="AD64" s="2">
        <f>D64/('FDOH Population'!D64/1000)</f>
        <v>0</v>
      </c>
      <c r="AE64" s="2">
        <f>E64/('FDOH Population'!E64/1000)</f>
        <v>0</v>
      </c>
      <c r="AF64" s="2">
        <f>F64/('FDOH Population'!F64/1000)</f>
        <v>0</v>
      </c>
      <c r="AG64" s="2">
        <f>G64/('FDOH Population'!G64/1000)</f>
        <v>0</v>
      </c>
      <c r="AH64" s="2">
        <f>H64/('FDOH Population'!H64/1000)</f>
        <v>0</v>
      </c>
      <c r="AI64" s="2">
        <f>I64/('FDOH Population'!I64/1000)</f>
        <v>0</v>
      </c>
      <c r="AJ64" s="2">
        <f>J64/('FDOH Population'!J64/1000)</f>
        <v>0</v>
      </c>
      <c r="AK64" s="2">
        <f>K64/('FDOH Population'!K64/1000)</f>
        <v>0</v>
      </c>
      <c r="AL64" s="2">
        <f>L64/('FDOH Population'!L64/1000)</f>
        <v>0</v>
      </c>
      <c r="AM64" s="2">
        <f>M64/('FDOH Population'!M64/1000)</f>
        <v>0</v>
      </c>
      <c r="AN64" s="2">
        <f>N64/('FDOH Population'!N64/1000)</f>
        <v>0</v>
      </c>
      <c r="AO64" s="2">
        <f>O64/('FDOH Population'!O64/1000)</f>
        <v>0</v>
      </c>
      <c r="AP64" s="2">
        <f>P64/('FDOH Population'!P64/1000)</f>
        <v>0</v>
      </c>
      <c r="AQ64" s="2">
        <f>Q64/('FDOH Population'!Q64/1000)</f>
        <v>0</v>
      </c>
      <c r="AR64" s="2">
        <f>R64/('FDOH Population'!R64/1000)</f>
        <v>0</v>
      </c>
      <c r="AS64" s="2">
        <f>S64/('FDOH Population'!S64/1000)</f>
        <v>0</v>
      </c>
      <c r="AT64" s="2">
        <f>T64/('FDOH Population'!T64/1000)</f>
        <v>0</v>
      </c>
      <c r="AU64" s="2">
        <f>U64/('FDOH Population'!U64/1000)</f>
        <v>0</v>
      </c>
      <c r="AV64" s="2"/>
      <c r="AW64" s="2"/>
    </row>
    <row r="65" spans="1:49" x14ac:dyDescent="0.25">
      <c r="A65" t="s">
        <v>553</v>
      </c>
      <c r="B65" s="13">
        <f>COUNTIFS('SOURCE CDC wonder data'!$B:$B,$A65,'SOURCE CDC wonder data'!$D:$D,'FREQ rate of appearance'!B$1)</f>
        <v>0</v>
      </c>
      <c r="C65" s="13">
        <f>COUNTIFS('SOURCE CDC wonder data'!$B:$B,$A65,'SOURCE CDC wonder data'!$D:$D,'FREQ rate of appearance'!C$1)</f>
        <v>2</v>
      </c>
      <c r="D65" s="13">
        <f>COUNTIFS('SOURCE CDC wonder data'!$B:$B,$A65,'SOURCE CDC wonder data'!$D:$D,'FREQ rate of appearance'!D$1)</f>
        <v>0</v>
      </c>
      <c r="E65" s="13">
        <f>COUNTIFS('SOURCE CDC wonder data'!$B:$B,$A65,'SOURCE CDC wonder data'!$D:$D,'FREQ rate of appearance'!E$1)</f>
        <v>0</v>
      </c>
      <c r="F65" s="13">
        <f>COUNTIFS('SOURCE CDC wonder data'!$B:$B,$A65,'SOURCE CDC wonder data'!$D:$D,'FREQ rate of appearance'!F$1)</f>
        <v>0</v>
      </c>
      <c r="G65" s="13">
        <f>COUNTIFS('SOURCE CDC wonder data'!$B:$B,$A65,'SOURCE CDC wonder data'!$D:$D,'FREQ rate of appearance'!G$1)</f>
        <v>1</v>
      </c>
      <c r="H65" s="13">
        <f>COUNTIFS('SOURCE CDC wonder data'!$B:$B,$A65,'SOURCE CDC wonder data'!$D:$D,'FREQ rate of appearance'!H$1)</f>
        <v>3</v>
      </c>
      <c r="I65" s="13">
        <f>COUNTIFS('SOURCE CDC wonder data'!$B:$B,$A65,'SOURCE CDC wonder data'!$D:$D,'FREQ rate of appearance'!I$1)</f>
        <v>8</v>
      </c>
      <c r="J65" s="13">
        <f>COUNTIFS('SOURCE CDC wonder data'!$B:$B,$A65,'SOURCE CDC wonder data'!$D:$D,'FREQ rate of appearance'!J$1)</f>
        <v>2</v>
      </c>
      <c r="K65" s="13">
        <f>COUNTIFS('SOURCE CDC wonder data'!$B:$B,$A65,'SOURCE CDC wonder data'!$D:$D,'FREQ rate of appearance'!K$1)</f>
        <v>11</v>
      </c>
      <c r="L65" s="13">
        <f>COUNTIFS('SOURCE CDC wonder data'!$B:$B,$A65,'SOURCE CDC wonder data'!$D:$D,'FREQ rate of appearance'!L$1)</f>
        <v>12</v>
      </c>
      <c r="M65" s="13">
        <f>COUNTIFS('SOURCE CDC wonder data'!$B:$B,$A65,'SOURCE CDC wonder data'!$D:$D,'FREQ rate of appearance'!M$1)</f>
        <v>11</v>
      </c>
      <c r="N65" s="13">
        <f>COUNTIFS('SOURCE CDC wonder data'!$B:$B,$A65,'SOURCE CDC wonder data'!$D:$D,'FREQ rate of appearance'!N$1)</f>
        <v>7</v>
      </c>
      <c r="O65" s="13">
        <f>COUNTIFS('SOURCE CDC wonder data'!$B:$B,$A65,'SOURCE CDC wonder data'!$D:$D,'FREQ rate of appearance'!O$1)</f>
        <v>12</v>
      </c>
      <c r="P65" s="13">
        <f>COUNTIFS('SOURCE CDC wonder data'!$B:$B,$A65,'SOURCE CDC wonder data'!$D:$D,'FREQ rate of appearance'!P$1)</f>
        <v>3</v>
      </c>
      <c r="Q65" s="13">
        <f>COUNTIFS('SOURCE CDC wonder data'!$B:$B,$A65,'SOURCE CDC wonder data'!$D:$D,'FREQ rate of appearance'!Q$1)</f>
        <v>0</v>
      </c>
      <c r="R65" s="13">
        <f>COUNTIFS('SOURCE CDC wonder data'!$B:$B,$A65,'SOURCE CDC wonder data'!$D:$D,'FREQ rate of appearance'!R$1)</f>
        <v>1</v>
      </c>
      <c r="S65" s="13">
        <f>COUNTIFS('SOURCE CDC wonder data'!$B:$B,$A65,'SOURCE CDC wonder data'!$D:$D,'FREQ rate of appearance'!S$1)</f>
        <v>0</v>
      </c>
      <c r="T65" s="13">
        <f>COUNTIFS('SOURCE CDC wonder data'!$B:$B,$A65,'SOURCE CDC wonder data'!$D:$D,'FREQ rate of appearance'!T$1)</f>
        <v>0</v>
      </c>
      <c r="U65" s="13">
        <f>COUNTIFS('SOURCE CDC wonder data'!$B:$B,$A65,'SOURCE CDC wonder data'!$D:$D,'FREQ rate of appearance'!U$1)</f>
        <v>0</v>
      </c>
      <c r="V65" s="13">
        <f>COUNTIFS('SOURCE CDC wonder data'!$B:$B,$A65,'SOURCE CDC wonder data'!$H:$H,'FREQ rate of appearance'!V$1)</f>
        <v>2</v>
      </c>
      <c r="W65" s="4">
        <f t="shared" si="1"/>
        <v>2.7397260273972601E-2</v>
      </c>
      <c r="X65">
        <f>COUNTIFS('SOURCE CDC wonder data'!$B:$B,$A65,'SOURCE CDC wonder data'!$H:$H,'FREQ rate of appearance'!X$1)</f>
        <v>71</v>
      </c>
      <c r="Y65" s="4">
        <f t="shared" si="1"/>
        <v>0.9726027397260274</v>
      </c>
      <c r="Z65">
        <f>COUNTIFS('SOURCE CDC wonder data'!$B:$B,$A65,'SOURCE CDC wonder data'!$H:$H,'FREQ rate of appearance'!Z$1)</f>
        <v>0</v>
      </c>
      <c r="AA65" s="4">
        <f t="shared" ref="AA65" si="64">IFERROR(Z65/(SUM($V65,$X65,$Z65)),)</f>
        <v>0</v>
      </c>
      <c r="AB65" s="2">
        <f>B65/('FDOH Population'!B65/1000)</f>
        <v>0</v>
      </c>
      <c r="AC65" s="2">
        <f>C65/('FDOH Population'!C65/1000)</f>
        <v>4.4875649575027597E-3</v>
      </c>
      <c r="AD65" s="2">
        <f>D65/('FDOH Population'!D65/1000)</f>
        <v>0</v>
      </c>
      <c r="AE65" s="2">
        <f>E65/('FDOH Population'!E65/1000)</f>
        <v>0</v>
      </c>
      <c r="AF65" s="2">
        <f>F65/('FDOH Population'!F65/1000)</f>
        <v>0</v>
      </c>
      <c r="AG65" s="2">
        <f>G65/('FDOH Population'!G65/1000)</f>
        <v>2.0922384231217453E-3</v>
      </c>
      <c r="AH65" s="2">
        <f>H65/('FDOH Population'!H65/1000)</f>
        <v>6.162695152013147E-3</v>
      </c>
      <c r="AI65" s="2">
        <f>I65/('FDOH Population'!I65/1000)</f>
        <v>1.6170861320714672E-2</v>
      </c>
      <c r="AJ65" s="2">
        <f>J65/('FDOH Population'!J65/1000)</f>
        <v>4.0068998815961081E-3</v>
      </c>
      <c r="AK65" s="2">
        <f>K65/('FDOH Population'!K65/1000)</f>
        <v>2.2053413367175298E-2</v>
      </c>
      <c r="AL65" s="2">
        <f>L65/('FDOH Population'!L65/1000)</f>
        <v>2.4205553560838641E-2</v>
      </c>
      <c r="AM65" s="2">
        <f>M65/('FDOH Population'!M65/1000)</f>
        <v>2.2239429700151834E-2</v>
      </c>
      <c r="AN65" s="2">
        <f>N65/('FDOH Population'!N65/1000)</f>
        <v>1.4117599604707211E-2</v>
      </c>
      <c r="AO65" s="2">
        <f>O65/('FDOH Population'!O65/1000)</f>
        <v>2.4120893920328686E-2</v>
      </c>
      <c r="AP65" s="2">
        <f>P65/('FDOH Population'!P65/1000)</f>
        <v>6.0012842748348146E-3</v>
      </c>
      <c r="AQ65" s="2">
        <f>Q65/('FDOH Population'!Q65/1000)</f>
        <v>0</v>
      </c>
      <c r="AR65" s="2">
        <f>R65/('FDOH Population'!R65/1000)</f>
        <v>1.952183224108682E-3</v>
      </c>
      <c r="AS65" s="2">
        <f>S65/('FDOH Population'!S65/1000)</f>
        <v>0</v>
      </c>
      <c r="AT65" s="2">
        <f>T65/('FDOH Population'!T65/1000)</f>
        <v>0</v>
      </c>
      <c r="AU65" s="2">
        <f>U65/('FDOH Population'!U65/1000)</f>
        <v>0</v>
      </c>
      <c r="AV65" s="2"/>
      <c r="AW65" s="2"/>
    </row>
    <row r="66" spans="1:49" x14ac:dyDescent="0.25">
      <c r="A66" t="s">
        <v>554</v>
      </c>
      <c r="B66" s="13">
        <f>COUNTIFS('SOURCE CDC wonder data'!$B:$B,$A66,'SOURCE CDC wonder data'!$D:$D,'FREQ rate of appearance'!B$1)</f>
        <v>0</v>
      </c>
      <c r="C66" s="13">
        <f>COUNTIFS('SOURCE CDC wonder data'!$B:$B,$A66,'SOURCE CDC wonder data'!$D:$D,'FREQ rate of appearance'!C$1)</f>
        <v>0</v>
      </c>
      <c r="D66" s="13">
        <f>COUNTIFS('SOURCE CDC wonder data'!$B:$B,$A66,'SOURCE CDC wonder data'!$D:$D,'FREQ rate of appearance'!D$1)</f>
        <v>0</v>
      </c>
      <c r="E66" s="13">
        <f>COUNTIFS('SOURCE CDC wonder data'!$B:$B,$A66,'SOURCE CDC wonder data'!$D:$D,'FREQ rate of appearance'!E$1)</f>
        <v>0</v>
      </c>
      <c r="F66" s="13">
        <f>COUNTIFS('SOURCE CDC wonder data'!$B:$B,$A66,'SOURCE CDC wonder data'!$D:$D,'FREQ rate of appearance'!F$1)</f>
        <v>0</v>
      </c>
      <c r="G66" s="13">
        <f>COUNTIFS('SOURCE CDC wonder data'!$B:$B,$A66,'SOURCE CDC wonder data'!$D:$D,'FREQ rate of appearance'!G$1)</f>
        <v>0</v>
      </c>
      <c r="H66" s="13">
        <f>COUNTIFS('SOURCE CDC wonder data'!$B:$B,$A66,'SOURCE CDC wonder data'!$D:$D,'FREQ rate of appearance'!H$1)</f>
        <v>0</v>
      </c>
      <c r="I66" s="13">
        <f>COUNTIFS('SOURCE CDC wonder data'!$B:$B,$A66,'SOURCE CDC wonder data'!$D:$D,'FREQ rate of appearance'!I$1)</f>
        <v>0</v>
      </c>
      <c r="J66" s="13">
        <f>COUNTIFS('SOURCE CDC wonder data'!$B:$B,$A66,'SOURCE CDC wonder data'!$D:$D,'FREQ rate of appearance'!J$1)</f>
        <v>0</v>
      </c>
      <c r="K66" s="13">
        <f>COUNTIFS('SOURCE CDC wonder data'!$B:$B,$A66,'SOURCE CDC wonder data'!$D:$D,'FREQ rate of appearance'!K$1)</f>
        <v>0</v>
      </c>
      <c r="L66" s="13">
        <f>COUNTIFS('SOURCE CDC wonder data'!$B:$B,$A66,'SOURCE CDC wonder data'!$D:$D,'FREQ rate of appearance'!L$1)</f>
        <v>0</v>
      </c>
      <c r="M66" s="13">
        <f>COUNTIFS('SOURCE CDC wonder data'!$B:$B,$A66,'SOURCE CDC wonder data'!$D:$D,'FREQ rate of appearance'!M$1)</f>
        <v>0</v>
      </c>
      <c r="N66" s="13">
        <f>COUNTIFS('SOURCE CDC wonder data'!$B:$B,$A66,'SOURCE CDC wonder data'!$D:$D,'FREQ rate of appearance'!N$1)</f>
        <v>0</v>
      </c>
      <c r="O66" s="13">
        <f>COUNTIFS('SOURCE CDC wonder data'!$B:$B,$A66,'SOURCE CDC wonder data'!$D:$D,'FREQ rate of appearance'!O$1)</f>
        <v>0</v>
      </c>
      <c r="P66" s="13">
        <f>COUNTIFS('SOURCE CDC wonder data'!$B:$B,$A66,'SOURCE CDC wonder data'!$D:$D,'FREQ rate of appearance'!P$1)</f>
        <v>0</v>
      </c>
      <c r="Q66" s="13">
        <f>COUNTIFS('SOURCE CDC wonder data'!$B:$B,$A66,'SOURCE CDC wonder data'!$D:$D,'FREQ rate of appearance'!Q$1)</f>
        <v>0</v>
      </c>
      <c r="R66" s="13">
        <f>COUNTIFS('SOURCE CDC wonder data'!$B:$B,$A66,'SOURCE CDC wonder data'!$D:$D,'FREQ rate of appearance'!R$1)</f>
        <v>0</v>
      </c>
      <c r="S66" s="13">
        <f>COUNTIFS('SOURCE CDC wonder data'!$B:$B,$A66,'SOURCE CDC wonder data'!$D:$D,'FREQ rate of appearance'!S$1)</f>
        <v>0</v>
      </c>
      <c r="T66" s="13">
        <f>COUNTIFS('SOURCE CDC wonder data'!$B:$B,$A66,'SOURCE CDC wonder data'!$D:$D,'FREQ rate of appearance'!T$1)</f>
        <v>0</v>
      </c>
      <c r="U66" s="13">
        <f>COUNTIFS('SOURCE CDC wonder data'!$B:$B,$A66,'SOURCE CDC wonder data'!$D:$D,'FREQ rate of appearance'!U$1)</f>
        <v>0</v>
      </c>
      <c r="V66" s="13">
        <f>COUNTIFS('SOURCE CDC wonder data'!$B:$B,$A66,'SOURCE CDC wonder data'!$H:$H,'FREQ rate of appearance'!V$1)</f>
        <v>0</v>
      </c>
      <c r="W66" s="4">
        <f t="shared" si="1"/>
        <v>0</v>
      </c>
      <c r="X66">
        <f>COUNTIFS('SOURCE CDC wonder data'!$B:$B,$A66,'SOURCE CDC wonder data'!$H:$H,'FREQ rate of appearance'!X$1)</f>
        <v>0</v>
      </c>
      <c r="Y66" s="4">
        <f t="shared" si="1"/>
        <v>0</v>
      </c>
      <c r="Z66">
        <f>COUNTIFS('SOURCE CDC wonder data'!$B:$B,$A66,'SOURCE CDC wonder data'!$H:$H,'FREQ rate of appearance'!Z$1)</f>
        <v>0</v>
      </c>
      <c r="AA66" s="4">
        <f t="shared" ref="AA66" si="65">IFERROR(Z66/(SUM($V66,$X66,$Z66)),)</f>
        <v>0</v>
      </c>
      <c r="AB66" s="2">
        <f>B66/('FDOH Population'!B66/1000)</f>
        <v>0</v>
      </c>
      <c r="AC66" s="2">
        <f>C66/('FDOH Population'!C66/1000)</f>
        <v>0</v>
      </c>
      <c r="AD66" s="2">
        <f>D66/('FDOH Population'!D66/1000)</f>
        <v>0</v>
      </c>
      <c r="AE66" s="2">
        <f>E66/('FDOH Population'!E66/1000)</f>
        <v>0</v>
      </c>
      <c r="AF66" s="2">
        <f>F66/('FDOH Population'!F66/1000)</f>
        <v>0</v>
      </c>
      <c r="AG66" s="2">
        <f>G66/('FDOH Population'!G66/1000)</f>
        <v>0</v>
      </c>
      <c r="AH66" s="2">
        <f>H66/('FDOH Population'!H66/1000)</f>
        <v>0</v>
      </c>
      <c r="AI66" s="2">
        <f>I66/('FDOH Population'!I66/1000)</f>
        <v>0</v>
      </c>
      <c r="AJ66" s="2">
        <f>J66/('FDOH Population'!J66/1000)</f>
        <v>0</v>
      </c>
      <c r="AK66" s="2">
        <f>K66/('FDOH Population'!K66/1000)</f>
        <v>0</v>
      </c>
      <c r="AL66" s="2">
        <f>L66/('FDOH Population'!L66/1000)</f>
        <v>0</v>
      </c>
      <c r="AM66" s="2">
        <f>M66/('FDOH Population'!M66/1000)</f>
        <v>0</v>
      </c>
      <c r="AN66" s="2">
        <f>N66/('FDOH Population'!N66/1000)</f>
        <v>0</v>
      </c>
      <c r="AO66" s="2">
        <f>O66/('FDOH Population'!O66/1000)</f>
        <v>0</v>
      </c>
      <c r="AP66" s="2">
        <f>P66/('FDOH Population'!P66/1000)</f>
        <v>0</v>
      </c>
      <c r="AQ66" s="2">
        <f>Q66/('FDOH Population'!Q66/1000)</f>
        <v>0</v>
      </c>
      <c r="AR66" s="2">
        <f>R66/('FDOH Population'!R66/1000)</f>
        <v>0</v>
      </c>
      <c r="AS66" s="2">
        <f>S66/('FDOH Population'!S66/1000)</f>
        <v>0</v>
      </c>
      <c r="AT66" s="2">
        <f>T66/('FDOH Population'!T66/1000)</f>
        <v>0</v>
      </c>
      <c r="AU66" s="2">
        <f>U66/('FDOH Population'!U66/1000)</f>
        <v>0</v>
      </c>
      <c r="AV66" s="2"/>
      <c r="AW66" s="2"/>
    </row>
    <row r="67" spans="1:49" x14ac:dyDescent="0.25">
      <c r="A67" t="s">
        <v>555</v>
      </c>
      <c r="B67" s="13">
        <f>COUNTIFS('SOURCE CDC wonder data'!$B:$B,$A67,'SOURCE CDC wonder data'!$D:$D,'FREQ rate of appearance'!B$1)</f>
        <v>0</v>
      </c>
      <c r="C67" s="13">
        <f>COUNTIFS('SOURCE CDC wonder data'!$B:$B,$A67,'SOURCE CDC wonder data'!$D:$D,'FREQ rate of appearance'!C$1)</f>
        <v>0</v>
      </c>
      <c r="D67" s="13">
        <f>COUNTIFS('SOURCE CDC wonder data'!$B:$B,$A67,'SOURCE CDC wonder data'!$D:$D,'FREQ rate of appearance'!D$1)</f>
        <v>0</v>
      </c>
      <c r="E67" s="13">
        <f>COUNTIFS('SOURCE CDC wonder data'!$B:$B,$A67,'SOURCE CDC wonder data'!$D:$D,'FREQ rate of appearance'!E$1)</f>
        <v>0</v>
      </c>
      <c r="F67" s="13">
        <f>COUNTIFS('SOURCE CDC wonder data'!$B:$B,$A67,'SOURCE CDC wonder data'!$D:$D,'FREQ rate of appearance'!F$1)</f>
        <v>0</v>
      </c>
      <c r="G67" s="13">
        <f>COUNTIFS('SOURCE CDC wonder data'!$B:$B,$A67,'SOURCE CDC wonder data'!$D:$D,'FREQ rate of appearance'!G$1)</f>
        <v>0</v>
      </c>
      <c r="H67" s="13">
        <f>COUNTIFS('SOURCE CDC wonder data'!$B:$B,$A67,'SOURCE CDC wonder data'!$D:$D,'FREQ rate of appearance'!H$1)</f>
        <v>0</v>
      </c>
      <c r="I67" s="13">
        <f>COUNTIFS('SOURCE CDC wonder data'!$B:$B,$A67,'SOURCE CDC wonder data'!$D:$D,'FREQ rate of appearance'!I$1)</f>
        <v>0</v>
      </c>
      <c r="J67" s="13">
        <f>COUNTIFS('SOURCE CDC wonder data'!$B:$B,$A67,'SOURCE CDC wonder data'!$D:$D,'FREQ rate of appearance'!J$1)</f>
        <v>0</v>
      </c>
      <c r="K67" s="13">
        <f>COUNTIFS('SOURCE CDC wonder data'!$B:$B,$A67,'SOURCE CDC wonder data'!$D:$D,'FREQ rate of appearance'!K$1)</f>
        <v>0</v>
      </c>
      <c r="L67" s="13">
        <f>COUNTIFS('SOURCE CDC wonder data'!$B:$B,$A67,'SOURCE CDC wonder data'!$D:$D,'FREQ rate of appearance'!L$1)</f>
        <v>0</v>
      </c>
      <c r="M67" s="13">
        <f>COUNTIFS('SOURCE CDC wonder data'!$B:$B,$A67,'SOURCE CDC wonder data'!$D:$D,'FREQ rate of appearance'!M$1)</f>
        <v>0</v>
      </c>
      <c r="N67" s="13">
        <f>COUNTIFS('SOURCE CDC wonder data'!$B:$B,$A67,'SOURCE CDC wonder data'!$D:$D,'FREQ rate of appearance'!N$1)</f>
        <v>0</v>
      </c>
      <c r="O67" s="13">
        <f>COUNTIFS('SOURCE CDC wonder data'!$B:$B,$A67,'SOURCE CDC wonder data'!$D:$D,'FREQ rate of appearance'!O$1)</f>
        <v>0</v>
      </c>
      <c r="P67" s="13">
        <f>COUNTIFS('SOURCE CDC wonder data'!$B:$B,$A67,'SOURCE CDC wonder data'!$D:$D,'FREQ rate of appearance'!P$1)</f>
        <v>0</v>
      </c>
      <c r="Q67" s="13">
        <f>COUNTIFS('SOURCE CDC wonder data'!$B:$B,$A67,'SOURCE CDC wonder data'!$D:$D,'FREQ rate of appearance'!Q$1)</f>
        <v>0</v>
      </c>
      <c r="R67" s="13">
        <f>COUNTIFS('SOURCE CDC wonder data'!$B:$B,$A67,'SOURCE CDC wonder data'!$D:$D,'FREQ rate of appearance'!R$1)</f>
        <v>0</v>
      </c>
      <c r="S67" s="13">
        <f>COUNTIFS('SOURCE CDC wonder data'!$B:$B,$A67,'SOURCE CDC wonder data'!$D:$D,'FREQ rate of appearance'!S$1)</f>
        <v>0</v>
      </c>
      <c r="T67" s="13">
        <f>COUNTIFS('SOURCE CDC wonder data'!$B:$B,$A67,'SOURCE CDC wonder data'!$D:$D,'FREQ rate of appearance'!T$1)</f>
        <v>0</v>
      </c>
      <c r="U67" s="13">
        <f>COUNTIFS('SOURCE CDC wonder data'!$B:$B,$A67,'SOURCE CDC wonder data'!$D:$D,'FREQ rate of appearance'!U$1)</f>
        <v>0</v>
      </c>
      <c r="V67" s="13">
        <f>COUNTIFS('SOURCE CDC wonder data'!$B:$B,$A67,'SOURCE CDC wonder data'!$H:$H,'FREQ rate of appearance'!V$1)</f>
        <v>0</v>
      </c>
      <c r="W67" s="4">
        <f t="shared" ref="W67:Y68" si="66">IFERROR(V67/(SUM($V67,$X67,$Z67)),)</f>
        <v>0</v>
      </c>
      <c r="X67">
        <f>COUNTIFS('SOURCE CDC wonder data'!$B:$B,$A67,'SOURCE CDC wonder data'!$H:$H,'FREQ rate of appearance'!X$1)</f>
        <v>0</v>
      </c>
      <c r="Y67" s="4">
        <f t="shared" si="66"/>
        <v>0</v>
      </c>
      <c r="Z67">
        <f>COUNTIFS('SOURCE CDC wonder data'!$B:$B,$A67,'SOURCE CDC wonder data'!$H:$H,'FREQ rate of appearance'!Z$1)</f>
        <v>0</v>
      </c>
      <c r="AA67" s="4">
        <f t="shared" ref="AA67" si="67">IFERROR(Z67/(SUM($V67,$X67,$Z67)),)</f>
        <v>0</v>
      </c>
      <c r="AB67" s="2">
        <f>B67/('FDOH Population'!B67/1000)</f>
        <v>0</v>
      </c>
      <c r="AC67" s="2">
        <f>C67/('FDOH Population'!C67/1000)</f>
        <v>0</v>
      </c>
      <c r="AD67" s="2">
        <f>D67/('FDOH Population'!D67/1000)</f>
        <v>0</v>
      </c>
      <c r="AE67" s="2">
        <f>E67/('FDOH Population'!E67/1000)</f>
        <v>0</v>
      </c>
      <c r="AF67" s="2">
        <f>F67/('FDOH Population'!F67/1000)</f>
        <v>0</v>
      </c>
      <c r="AG67" s="2">
        <f>G67/('FDOH Population'!G67/1000)</f>
        <v>0</v>
      </c>
      <c r="AH67" s="2">
        <f>H67/('FDOH Population'!H67/1000)</f>
        <v>0</v>
      </c>
      <c r="AI67" s="2">
        <f>I67/('FDOH Population'!I67/1000)</f>
        <v>0</v>
      </c>
      <c r="AJ67" s="2">
        <f>J67/('FDOH Population'!J67/1000)</f>
        <v>0</v>
      </c>
      <c r="AK67" s="2">
        <f>K67/('FDOH Population'!K67/1000)</f>
        <v>0</v>
      </c>
      <c r="AL67" s="2">
        <f>L67/('FDOH Population'!L67/1000)</f>
        <v>0</v>
      </c>
      <c r="AM67" s="2">
        <f>M67/('FDOH Population'!M67/1000)</f>
        <v>0</v>
      </c>
      <c r="AN67" s="2">
        <f>N67/('FDOH Population'!N67/1000)</f>
        <v>0</v>
      </c>
      <c r="AO67" s="2">
        <f>O67/('FDOH Population'!O67/1000)</f>
        <v>0</v>
      </c>
      <c r="AP67" s="2">
        <f>P67/('FDOH Population'!P67/1000)</f>
        <v>0</v>
      </c>
      <c r="AQ67" s="2">
        <f>Q67/('FDOH Population'!Q67/1000)</f>
        <v>0</v>
      </c>
      <c r="AR67" s="2">
        <f>R67/('FDOH Population'!R67/1000)</f>
        <v>0</v>
      </c>
      <c r="AS67" s="2">
        <f>S67/('FDOH Population'!S67/1000)</f>
        <v>0</v>
      </c>
      <c r="AT67" s="2">
        <f>T67/('FDOH Population'!T67/1000)</f>
        <v>0</v>
      </c>
      <c r="AU67" s="2">
        <f>U67/('FDOH Population'!U67/1000)</f>
        <v>0</v>
      </c>
      <c r="AV67" s="2"/>
      <c r="AW67" s="2"/>
    </row>
    <row r="68" spans="1:49" x14ac:dyDescent="0.25">
      <c r="A68" t="s">
        <v>556</v>
      </c>
      <c r="B68" s="13">
        <f>COUNTIFS('SOURCE CDC wonder data'!$B:$B,$A68,'SOURCE CDC wonder data'!$D:$D,'FREQ rate of appearance'!B$1)</f>
        <v>0</v>
      </c>
      <c r="C68" s="13">
        <f>COUNTIFS('SOURCE CDC wonder data'!$B:$B,$A68,'SOURCE CDC wonder data'!$D:$D,'FREQ rate of appearance'!C$1)</f>
        <v>0</v>
      </c>
      <c r="D68" s="13">
        <f>COUNTIFS('SOURCE CDC wonder data'!$B:$B,$A68,'SOURCE CDC wonder data'!$D:$D,'FREQ rate of appearance'!D$1)</f>
        <v>0</v>
      </c>
      <c r="E68" s="13">
        <f>COUNTIFS('SOURCE CDC wonder data'!$B:$B,$A68,'SOURCE CDC wonder data'!$D:$D,'FREQ rate of appearance'!E$1)</f>
        <v>0</v>
      </c>
      <c r="F68" s="13">
        <f>COUNTIFS('SOURCE CDC wonder data'!$B:$B,$A68,'SOURCE CDC wonder data'!$D:$D,'FREQ rate of appearance'!F$1)</f>
        <v>0</v>
      </c>
      <c r="G68" s="13">
        <f>COUNTIFS('SOURCE CDC wonder data'!$B:$B,$A68,'SOURCE CDC wonder data'!$D:$D,'FREQ rate of appearance'!G$1)</f>
        <v>0</v>
      </c>
      <c r="H68" s="13">
        <f>COUNTIFS('SOURCE CDC wonder data'!$B:$B,$A68,'SOURCE CDC wonder data'!$D:$D,'FREQ rate of appearance'!H$1)</f>
        <v>0</v>
      </c>
      <c r="I68" s="13">
        <f>COUNTIFS('SOURCE CDC wonder data'!$B:$B,$A68,'SOURCE CDC wonder data'!$D:$D,'FREQ rate of appearance'!I$1)</f>
        <v>0</v>
      </c>
      <c r="J68" s="13">
        <f>COUNTIFS('SOURCE CDC wonder data'!$B:$B,$A68,'SOURCE CDC wonder data'!$D:$D,'FREQ rate of appearance'!J$1)</f>
        <v>0</v>
      </c>
      <c r="K68" s="13">
        <f>COUNTIFS('SOURCE CDC wonder data'!$B:$B,$A68,'SOURCE CDC wonder data'!$D:$D,'FREQ rate of appearance'!K$1)</f>
        <v>0</v>
      </c>
      <c r="L68" s="13">
        <f>COUNTIFS('SOURCE CDC wonder data'!$B:$B,$A68,'SOURCE CDC wonder data'!$D:$D,'FREQ rate of appearance'!L$1)</f>
        <v>0</v>
      </c>
      <c r="M68" s="13">
        <f>COUNTIFS('SOURCE CDC wonder data'!$B:$B,$A68,'SOURCE CDC wonder data'!$D:$D,'FREQ rate of appearance'!M$1)</f>
        <v>0</v>
      </c>
      <c r="N68" s="13">
        <f>COUNTIFS('SOURCE CDC wonder data'!$B:$B,$A68,'SOURCE CDC wonder data'!$D:$D,'FREQ rate of appearance'!N$1)</f>
        <v>0</v>
      </c>
      <c r="O68" s="13">
        <f>COUNTIFS('SOURCE CDC wonder data'!$B:$B,$A68,'SOURCE CDC wonder data'!$D:$D,'FREQ rate of appearance'!O$1)</f>
        <v>0</v>
      </c>
      <c r="P68" s="13">
        <f>COUNTIFS('SOURCE CDC wonder data'!$B:$B,$A68,'SOURCE CDC wonder data'!$D:$D,'FREQ rate of appearance'!P$1)</f>
        <v>0</v>
      </c>
      <c r="Q68" s="13">
        <f>COUNTIFS('SOURCE CDC wonder data'!$B:$B,$A68,'SOURCE CDC wonder data'!$D:$D,'FREQ rate of appearance'!Q$1)</f>
        <v>0</v>
      </c>
      <c r="R68" s="13">
        <f>COUNTIFS('SOURCE CDC wonder data'!$B:$B,$A68,'SOURCE CDC wonder data'!$D:$D,'FREQ rate of appearance'!R$1)</f>
        <v>0</v>
      </c>
      <c r="S68" s="13">
        <f>COUNTIFS('SOURCE CDC wonder data'!$B:$B,$A68,'SOURCE CDC wonder data'!$D:$D,'FREQ rate of appearance'!S$1)</f>
        <v>0</v>
      </c>
      <c r="T68" s="13">
        <f>COUNTIFS('SOURCE CDC wonder data'!$B:$B,$A68,'SOURCE CDC wonder data'!$D:$D,'FREQ rate of appearance'!T$1)</f>
        <v>0</v>
      </c>
      <c r="U68" s="13">
        <f>COUNTIFS('SOURCE CDC wonder data'!$B:$B,$A68,'SOURCE CDC wonder data'!$D:$D,'FREQ rate of appearance'!U$1)</f>
        <v>0</v>
      </c>
      <c r="V68" s="13">
        <f>COUNTIFS('SOURCE CDC wonder data'!$B:$B,$A68,'SOURCE CDC wonder data'!$H:$H,'FREQ rate of appearance'!V$1)</f>
        <v>0</v>
      </c>
      <c r="W68" s="4">
        <f t="shared" si="66"/>
        <v>0</v>
      </c>
      <c r="X68">
        <f>COUNTIFS('SOURCE CDC wonder data'!$B:$B,$A68,'SOURCE CDC wonder data'!$H:$H,'FREQ rate of appearance'!X$1)</f>
        <v>0</v>
      </c>
      <c r="Y68" s="4">
        <f t="shared" si="66"/>
        <v>0</v>
      </c>
      <c r="Z68">
        <f>COUNTIFS('SOURCE CDC wonder data'!$B:$B,$A68,'SOURCE CDC wonder data'!$H:$H,'FREQ rate of appearance'!Z$1)</f>
        <v>0</v>
      </c>
      <c r="AA68" s="4">
        <f t="shared" ref="AA68" si="68">IFERROR(Z68/(SUM($V68,$X68,$Z68)),)</f>
        <v>0</v>
      </c>
      <c r="AB68" s="2">
        <f>B68/('FDOH Population'!B68/1000)</f>
        <v>0</v>
      </c>
      <c r="AC68" s="2">
        <f>C68/('FDOH Population'!C68/1000)</f>
        <v>0</v>
      </c>
      <c r="AD68" s="2">
        <f>D68/('FDOH Population'!D68/1000)</f>
        <v>0</v>
      </c>
      <c r="AE68" s="2">
        <f>E68/('FDOH Population'!E68/1000)</f>
        <v>0</v>
      </c>
      <c r="AF68" s="2">
        <f>F68/('FDOH Population'!F68/1000)</f>
        <v>0</v>
      </c>
      <c r="AG68" s="2">
        <f>G68/('FDOH Population'!G68/1000)</f>
        <v>0</v>
      </c>
      <c r="AH68" s="2">
        <f>H68/('FDOH Population'!H68/1000)</f>
        <v>0</v>
      </c>
      <c r="AI68" s="2">
        <f>I68/('FDOH Population'!I68/1000)</f>
        <v>0</v>
      </c>
      <c r="AJ68" s="2">
        <f>J68/('FDOH Population'!J68/1000)</f>
        <v>0</v>
      </c>
      <c r="AK68" s="2">
        <f>K68/('FDOH Population'!K68/1000)</f>
        <v>0</v>
      </c>
      <c r="AL68" s="2">
        <f>L68/('FDOH Population'!L68/1000)</f>
        <v>0</v>
      </c>
      <c r="AM68" s="2">
        <f>M68/('FDOH Population'!M68/1000)</f>
        <v>0</v>
      </c>
      <c r="AN68" s="2">
        <f>N68/('FDOH Population'!N68/1000)</f>
        <v>0</v>
      </c>
      <c r="AO68" s="2">
        <f>O68/('FDOH Population'!O68/1000)</f>
        <v>0</v>
      </c>
      <c r="AP68" s="2">
        <f>P68/('FDOH Population'!P68/1000)</f>
        <v>0</v>
      </c>
      <c r="AQ68" s="2">
        <f>Q68/('FDOH Population'!Q68/1000)</f>
        <v>0</v>
      </c>
      <c r="AR68" s="2">
        <f>R68/('FDOH Population'!R68/1000)</f>
        <v>0</v>
      </c>
      <c r="AS68" s="2">
        <f>S68/('FDOH Population'!S68/1000)</f>
        <v>0</v>
      </c>
      <c r="AT68" s="2">
        <f>T68/('FDOH Population'!T68/1000)</f>
        <v>0</v>
      </c>
      <c r="AU68" s="2">
        <f>U68/('FDOH Population'!U68/1000)</f>
        <v>0</v>
      </c>
      <c r="AV68" s="2"/>
      <c r="AW68" s="2"/>
    </row>
    <row r="69" spans="1:49" x14ac:dyDescent="0.25">
      <c r="A69" t="s">
        <v>602</v>
      </c>
      <c r="B69" s="13">
        <f>SUM(B2:B68)</f>
        <v>66</v>
      </c>
      <c r="C69" s="13">
        <f t="shared" ref="C69:D69" si="69">SUM(C2:C68)</f>
        <v>84</v>
      </c>
      <c r="D69" s="13">
        <f t="shared" si="69"/>
        <v>48</v>
      </c>
      <c r="E69" s="13">
        <f t="shared" ref="E69:U69" si="70">SUM(E2:E68)</f>
        <v>66</v>
      </c>
      <c r="F69" s="13">
        <f t="shared" si="70"/>
        <v>66</v>
      </c>
      <c r="G69" s="13">
        <f t="shared" si="70"/>
        <v>74</v>
      </c>
      <c r="H69" s="13">
        <f t="shared" si="70"/>
        <v>64</v>
      </c>
      <c r="I69" s="13">
        <f t="shared" si="70"/>
        <v>75</v>
      </c>
      <c r="J69" s="13">
        <f t="shared" si="70"/>
        <v>76</v>
      </c>
      <c r="K69" s="13">
        <f t="shared" si="70"/>
        <v>82</v>
      </c>
      <c r="L69" s="13">
        <f t="shared" si="70"/>
        <v>78</v>
      </c>
      <c r="M69" s="13">
        <f t="shared" si="70"/>
        <v>110</v>
      </c>
      <c r="N69" s="13">
        <f t="shared" si="70"/>
        <v>93</v>
      </c>
      <c r="O69" s="13">
        <f t="shared" si="70"/>
        <v>99</v>
      </c>
      <c r="P69" s="13">
        <f t="shared" si="70"/>
        <v>74</v>
      </c>
      <c r="Q69" s="13">
        <f t="shared" si="70"/>
        <v>52</v>
      </c>
      <c r="R69" s="13">
        <f t="shared" si="70"/>
        <v>43</v>
      </c>
      <c r="S69" s="13">
        <f t="shared" si="70"/>
        <v>46</v>
      </c>
      <c r="T69" s="13">
        <f t="shared" si="70"/>
        <v>39</v>
      </c>
      <c r="U69" s="13">
        <f t="shared" si="70"/>
        <v>38</v>
      </c>
      <c r="V69" s="13">
        <f>COUNTIFS('SOURCE CDC wonder data'!$B:$B,$A69,'SOURCE CDC wonder data'!$H:$H,'FREQ rate of appearance'!V$1)</f>
        <v>0</v>
      </c>
      <c r="X69" s="13">
        <f t="shared" ref="X69:Z69" si="71">SUM(X2:X68)</f>
        <v>1099</v>
      </c>
      <c r="Z69" s="13">
        <f t="shared" si="71"/>
        <v>27</v>
      </c>
      <c r="AB69" s="2">
        <f>B69/('FDOH Population'!B69/1000)</f>
        <v>4.2092894426046168E-3</v>
      </c>
      <c r="AC69" s="2">
        <f>C69/('FDOH Population'!C69/1000)</f>
        <v>5.2255392507671583E-3</v>
      </c>
      <c r="AD69" s="2">
        <f>D69/('FDOH Population'!D69/1000)</f>
        <v>2.9295337280880029E-3</v>
      </c>
      <c r="AE69" s="2">
        <f>E69/('FDOH Population'!E69/1000)</f>
        <v>3.9478328580880304E-3</v>
      </c>
      <c r="AF69" s="2">
        <f>F69/('FDOH Population'!F69/1000)</f>
        <v>3.8654432187475406E-3</v>
      </c>
      <c r="AG69" s="2">
        <f>G69/('FDOH Population'!G69/1000)</f>
        <v>4.2342600965216753E-3</v>
      </c>
      <c r="AH69" s="2">
        <f>H69/('FDOH Population'!H69/1000)</f>
        <v>3.5800865071965613E-3</v>
      </c>
      <c r="AI69" s="2">
        <f>I69/('FDOH Population'!I69/1000)</f>
        <v>4.1123841102741823E-3</v>
      </c>
      <c r="AJ69" s="2">
        <f>J69/('FDOH Population'!J69/1000)</f>
        <v>4.1078953857416464E-3</v>
      </c>
      <c r="AK69" s="2">
        <f>K69/('FDOH Population'!K69/1000)</f>
        <v>4.3998882428386323E-3</v>
      </c>
      <c r="AL69" s="2">
        <f>L69/('FDOH Population'!L69/1000)</f>
        <v>4.1684828069323363E-3</v>
      </c>
      <c r="AM69" s="2">
        <f>M69/('FDOH Population'!M69/1000)</f>
        <v>5.8447589515140059E-3</v>
      </c>
      <c r="AN69" s="2">
        <f>N69/('FDOH Population'!N69/1000)</f>
        <v>4.909791295858639E-3</v>
      </c>
      <c r="AO69" s="2">
        <f>O69/('FDOH Population'!O69/1000)</f>
        <v>5.1781118804820649E-3</v>
      </c>
      <c r="AP69" s="2">
        <f>P69/('FDOH Population'!P69/1000)</f>
        <v>3.8313390695727681E-3</v>
      </c>
      <c r="AQ69" s="2">
        <f>Q69/('FDOH Population'!Q69/1000)</f>
        <v>2.6557886923769826E-3</v>
      </c>
      <c r="AR69" s="2">
        <f>R69/('FDOH Population'!R69/1000)</f>
        <v>2.1610470564478561E-3</v>
      </c>
      <c r="AS69" s="2">
        <f>S69/('FDOH Population'!S69/1000)</f>
        <v>2.2737279826516533E-3</v>
      </c>
      <c r="AT69" s="2">
        <f>T69/('FDOH Population'!T69/1000)</f>
        <v>1.8972809191479573E-3</v>
      </c>
      <c r="AU69" s="2">
        <f>U69/('FDOH Population'!U69/1000)</f>
        <v>1.8131756315875234E-3</v>
      </c>
      <c r="AV69" s="2"/>
      <c r="AW69" s="2"/>
    </row>
    <row r="70" spans="1:49" x14ac:dyDescent="0.25">
      <c r="AD70" s="13"/>
    </row>
    <row r="71" spans="1:49" x14ac:dyDescent="0.25">
      <c r="AD71" s="13"/>
    </row>
  </sheetData>
  <autoFilter ref="A1:A29" xr:uid="{A5F8856D-CB5A-4AB2-BA85-C5D1B0FDDE8A}"/>
  <phoneticPr fontId="19" type="noConversion"/>
  <conditionalFormatting sqref="AD2:AW68 AD31:AU69">
    <cfRule type="cellIs" dxfId="5" priority="6" operator="greaterThan">
      <formula>0.1</formula>
    </cfRule>
  </conditionalFormatting>
  <conditionalFormatting sqref="AD2:AU69">
    <cfRule type="cellIs" dxfId="4" priority="3" operator="greaterThan">
      <formula>0.1</formula>
    </cfRule>
    <cfRule type="cellIs" dxfId="3" priority="4" operator="greaterThan">
      <formula>0.05</formula>
    </cfRule>
    <cfRule type="cellIs" dxfId="2" priority="5" operator="greaterThan">
      <formula>5</formula>
    </cfRule>
  </conditionalFormatting>
  <conditionalFormatting sqref="AB2:AC69">
    <cfRule type="cellIs" dxfId="1" priority="1" operator="greaterThan">
      <formula>0.1</formula>
    </cfRule>
    <cfRule type="cellIs" dxfId="0" priority="2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5CFD-1BF6-4E1D-91DA-ACD53A0E457E}">
  <dimension ref="A1:B19"/>
  <sheetViews>
    <sheetView workbookViewId="0">
      <selection activeCell="A12" sqref="A12"/>
    </sheetView>
  </sheetViews>
  <sheetFormatPr defaultRowHeight="15" x14ac:dyDescent="0.25"/>
  <cols>
    <col min="1" max="1" width="30" customWidth="1"/>
  </cols>
  <sheetData>
    <row r="1" spans="1:2" s="17" customFormat="1" x14ac:dyDescent="0.25">
      <c r="A1" s="18" t="s">
        <v>636</v>
      </c>
      <c r="B1" s="18" t="s">
        <v>637</v>
      </c>
    </row>
    <row r="2" spans="1:2" x14ac:dyDescent="0.25">
      <c r="A2" t="s">
        <v>628</v>
      </c>
      <c r="B2" t="s">
        <v>630</v>
      </c>
    </row>
    <row r="3" spans="1:2" x14ac:dyDescent="0.25">
      <c r="A3" s="9" t="s">
        <v>629</v>
      </c>
      <c r="B3" s="3" t="s">
        <v>635</v>
      </c>
    </row>
    <row r="4" spans="1:2" x14ac:dyDescent="0.25">
      <c r="A4" s="9" t="s">
        <v>632</v>
      </c>
      <c r="B4" s="3" t="s">
        <v>635</v>
      </c>
    </row>
    <row r="5" spans="1:2" s="17" customFormat="1" x14ac:dyDescent="0.25">
      <c r="A5" s="9" t="s">
        <v>633</v>
      </c>
      <c r="B5" s="17" t="s">
        <v>634</v>
      </c>
    </row>
    <row r="6" spans="1:2" x14ac:dyDescent="0.25">
      <c r="A6" s="9" t="s">
        <v>8</v>
      </c>
      <c r="B6" t="s">
        <v>631</v>
      </c>
    </row>
    <row r="7" spans="1:2" x14ac:dyDescent="0.25">
      <c r="A7" s="9" t="s">
        <v>7</v>
      </c>
      <c r="B7" s="3" t="s">
        <v>635</v>
      </c>
    </row>
    <row r="9" spans="1:2" x14ac:dyDescent="0.25">
      <c r="A9" s="9" t="s">
        <v>681</v>
      </c>
    </row>
    <row r="10" spans="1:2" x14ac:dyDescent="0.25">
      <c r="A10" s="9" t="s">
        <v>683</v>
      </c>
      <c r="B10" t="s">
        <v>682</v>
      </c>
    </row>
    <row r="11" spans="1:2" x14ac:dyDescent="0.25">
      <c r="A11" s="9" t="s">
        <v>684</v>
      </c>
      <c r="B11" t="s">
        <v>685</v>
      </c>
    </row>
    <row r="12" spans="1:2" ht="30" x14ac:dyDescent="0.25">
      <c r="A12" s="9" t="s">
        <v>686</v>
      </c>
      <c r="B12" t="s">
        <v>687</v>
      </c>
    </row>
    <row r="13" spans="1:2" ht="30" x14ac:dyDescent="0.25">
      <c r="A13" s="9" t="s">
        <v>689</v>
      </c>
      <c r="B13" t="s">
        <v>691</v>
      </c>
    </row>
    <row r="14" spans="1:2" x14ac:dyDescent="0.25">
      <c r="A14" t="s">
        <v>688</v>
      </c>
      <c r="B14" t="s">
        <v>690</v>
      </c>
    </row>
    <row r="17" spans="1:1" x14ac:dyDescent="0.25">
      <c r="A17" t="s">
        <v>692</v>
      </c>
    </row>
    <row r="18" spans="1:1" x14ac:dyDescent="0.25">
      <c r="A18" t="s">
        <v>693</v>
      </c>
    </row>
    <row r="19" spans="1:1" x14ac:dyDescent="0.25">
      <c r="A19" t="s">
        <v>694</v>
      </c>
    </row>
  </sheetData>
  <hyperlinks>
    <hyperlink ref="B3" r:id="rId1" xr:uid="{2EDBB1E4-CD1B-4950-A5F9-6D90C72743A5}"/>
    <hyperlink ref="B4" r:id="rId2" xr:uid="{5F2AF923-C7E4-4DCA-9AB6-E407FEAB8662}"/>
    <hyperlink ref="B7" r:id="rId3" xr:uid="{42021523-F26B-4C94-98A2-F47310BDFBB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4038-3539-4405-B513-88C203592BC4}">
  <dimension ref="A1:N1416"/>
  <sheetViews>
    <sheetView topLeftCell="A1357" workbookViewId="0">
      <selection activeCell="A1396" sqref="A139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579</v>
      </c>
      <c r="I1" t="s">
        <v>580</v>
      </c>
      <c r="J1" t="s">
        <v>7</v>
      </c>
      <c r="K1" t="s">
        <v>8</v>
      </c>
      <c r="L1" t="s">
        <v>9</v>
      </c>
      <c r="N1">
        <f>SUM(J916:J938)</f>
        <v>1312</v>
      </c>
    </row>
    <row r="2" spans="1:14" x14ac:dyDescent="0.25">
      <c r="B2" t="s">
        <v>10</v>
      </c>
      <c r="C2">
        <v>12001</v>
      </c>
      <c r="D2">
        <v>2000</v>
      </c>
      <c r="E2">
        <v>2000</v>
      </c>
      <c r="F2" t="s">
        <v>44</v>
      </c>
      <c r="G2" t="s">
        <v>45</v>
      </c>
      <c r="H2" t="s">
        <v>581</v>
      </c>
      <c r="I2" t="s">
        <v>582</v>
      </c>
      <c r="J2">
        <v>10</v>
      </c>
      <c r="K2" t="s">
        <v>13</v>
      </c>
      <c r="L2" t="s">
        <v>13</v>
      </c>
    </row>
    <row r="3" spans="1:14" x14ac:dyDescent="0.25">
      <c r="B3" t="s">
        <v>10</v>
      </c>
      <c r="C3">
        <v>12001</v>
      </c>
      <c r="D3">
        <v>2000</v>
      </c>
      <c r="E3">
        <v>2000</v>
      </c>
      <c r="F3" t="s">
        <v>56</v>
      </c>
      <c r="G3" t="s">
        <v>57</v>
      </c>
      <c r="H3" t="s">
        <v>581</v>
      </c>
      <c r="I3" t="s">
        <v>582</v>
      </c>
      <c r="J3">
        <v>10</v>
      </c>
      <c r="K3" t="s">
        <v>13</v>
      </c>
      <c r="L3" t="s">
        <v>13</v>
      </c>
    </row>
    <row r="4" spans="1:14" x14ac:dyDescent="0.25">
      <c r="B4" t="s">
        <v>10</v>
      </c>
      <c r="C4">
        <v>12001</v>
      </c>
      <c r="D4">
        <v>2002</v>
      </c>
      <c r="E4">
        <v>2002</v>
      </c>
      <c r="F4" t="s">
        <v>100</v>
      </c>
      <c r="G4" t="s">
        <v>101</v>
      </c>
      <c r="H4" t="s">
        <v>581</v>
      </c>
      <c r="I4" t="s">
        <v>582</v>
      </c>
      <c r="J4">
        <v>10</v>
      </c>
      <c r="K4" t="s">
        <v>13</v>
      </c>
      <c r="L4" t="s">
        <v>13</v>
      </c>
    </row>
    <row r="5" spans="1:14" x14ac:dyDescent="0.25">
      <c r="B5" t="s">
        <v>10</v>
      </c>
      <c r="C5">
        <v>12001</v>
      </c>
      <c r="D5">
        <v>2017</v>
      </c>
      <c r="E5">
        <v>2017</v>
      </c>
      <c r="F5" t="s">
        <v>444</v>
      </c>
      <c r="G5" t="s">
        <v>445</v>
      </c>
      <c r="H5" t="s">
        <v>581</v>
      </c>
      <c r="I5" t="s">
        <v>582</v>
      </c>
      <c r="J5">
        <v>13</v>
      </c>
      <c r="K5" t="s">
        <v>13</v>
      </c>
      <c r="L5" t="s">
        <v>13</v>
      </c>
    </row>
    <row r="6" spans="1:14" x14ac:dyDescent="0.25">
      <c r="B6" t="s">
        <v>495</v>
      </c>
      <c r="C6">
        <v>12009</v>
      </c>
      <c r="D6">
        <v>2000</v>
      </c>
      <c r="E6">
        <v>2000</v>
      </c>
      <c r="F6" t="s">
        <v>48</v>
      </c>
      <c r="G6" t="s">
        <v>49</v>
      </c>
      <c r="H6" t="s">
        <v>581</v>
      </c>
      <c r="I6" t="s">
        <v>582</v>
      </c>
      <c r="J6">
        <v>16</v>
      </c>
      <c r="K6" t="s">
        <v>13</v>
      </c>
      <c r="L6" t="s">
        <v>13</v>
      </c>
    </row>
    <row r="7" spans="1:14" x14ac:dyDescent="0.25">
      <c r="B7" t="s">
        <v>495</v>
      </c>
      <c r="C7">
        <v>12009</v>
      </c>
      <c r="D7">
        <v>2000</v>
      </c>
      <c r="E7">
        <v>2000</v>
      </c>
      <c r="F7" t="s">
        <v>50</v>
      </c>
      <c r="G7" t="s">
        <v>51</v>
      </c>
      <c r="H7" t="s">
        <v>581</v>
      </c>
      <c r="I7" t="s">
        <v>582</v>
      </c>
      <c r="J7">
        <v>11</v>
      </c>
      <c r="K7" t="s">
        <v>13</v>
      </c>
      <c r="L7" t="s">
        <v>13</v>
      </c>
    </row>
    <row r="8" spans="1:14" x14ac:dyDescent="0.25">
      <c r="B8" t="s">
        <v>496</v>
      </c>
      <c r="C8">
        <v>12011</v>
      </c>
      <c r="D8">
        <v>1999</v>
      </c>
      <c r="E8">
        <v>1999</v>
      </c>
      <c r="F8" t="s">
        <v>18</v>
      </c>
      <c r="G8" t="s">
        <v>19</v>
      </c>
      <c r="H8" t="s">
        <v>581</v>
      </c>
      <c r="I8" t="s">
        <v>582</v>
      </c>
      <c r="J8">
        <v>12</v>
      </c>
      <c r="K8" t="s">
        <v>13</v>
      </c>
      <c r="L8" t="s">
        <v>13</v>
      </c>
    </row>
    <row r="9" spans="1:14" x14ac:dyDescent="0.25">
      <c r="B9" t="s">
        <v>496</v>
      </c>
      <c r="C9">
        <v>12011</v>
      </c>
      <c r="D9">
        <v>1999</v>
      </c>
      <c r="E9">
        <v>1999</v>
      </c>
      <c r="F9" t="s">
        <v>20</v>
      </c>
      <c r="G9" t="s">
        <v>21</v>
      </c>
      <c r="H9" t="s">
        <v>581</v>
      </c>
      <c r="I9" t="s">
        <v>582</v>
      </c>
      <c r="J9">
        <v>12</v>
      </c>
      <c r="K9" t="s">
        <v>13</v>
      </c>
      <c r="L9" t="s">
        <v>13</v>
      </c>
    </row>
    <row r="10" spans="1:14" x14ac:dyDescent="0.25">
      <c r="B10" t="s">
        <v>496</v>
      </c>
      <c r="C10">
        <v>12011</v>
      </c>
      <c r="D10">
        <v>1999</v>
      </c>
      <c r="E10">
        <v>1999</v>
      </c>
      <c r="F10" t="s">
        <v>22</v>
      </c>
      <c r="G10" t="s">
        <v>23</v>
      </c>
      <c r="H10" t="s">
        <v>581</v>
      </c>
      <c r="I10" t="s">
        <v>582</v>
      </c>
      <c r="J10">
        <v>16</v>
      </c>
      <c r="K10" t="s">
        <v>13</v>
      </c>
      <c r="L10" t="s">
        <v>13</v>
      </c>
    </row>
    <row r="11" spans="1:14" x14ac:dyDescent="0.25">
      <c r="B11" t="s">
        <v>496</v>
      </c>
      <c r="C11">
        <v>12011</v>
      </c>
      <c r="D11">
        <v>1999</v>
      </c>
      <c r="E11">
        <v>1999</v>
      </c>
      <c r="F11" t="s">
        <v>24</v>
      </c>
      <c r="G11" t="s">
        <v>25</v>
      </c>
      <c r="H11" t="s">
        <v>581</v>
      </c>
      <c r="I11" t="s">
        <v>582</v>
      </c>
      <c r="J11">
        <v>21</v>
      </c>
      <c r="K11" t="s">
        <v>13</v>
      </c>
      <c r="L11" t="s">
        <v>13</v>
      </c>
    </row>
    <row r="12" spans="1:14" x14ac:dyDescent="0.25">
      <c r="B12" t="s">
        <v>496</v>
      </c>
      <c r="C12">
        <v>12011</v>
      </c>
      <c r="D12">
        <v>1999</v>
      </c>
      <c r="E12">
        <v>1999</v>
      </c>
      <c r="F12" t="s">
        <v>26</v>
      </c>
      <c r="G12" t="s">
        <v>27</v>
      </c>
      <c r="H12" t="s">
        <v>581</v>
      </c>
      <c r="I12" t="s">
        <v>582</v>
      </c>
      <c r="J12">
        <v>14</v>
      </c>
      <c r="K12" t="s">
        <v>13</v>
      </c>
      <c r="L12" t="s">
        <v>13</v>
      </c>
    </row>
    <row r="13" spans="1:14" x14ac:dyDescent="0.25">
      <c r="B13" t="s">
        <v>496</v>
      </c>
      <c r="C13">
        <v>12011</v>
      </c>
      <c r="D13">
        <v>1999</v>
      </c>
      <c r="E13">
        <v>1999</v>
      </c>
      <c r="F13" t="s">
        <v>30</v>
      </c>
      <c r="G13" t="s">
        <v>31</v>
      </c>
      <c r="H13" t="s">
        <v>581</v>
      </c>
      <c r="I13" t="s">
        <v>582</v>
      </c>
      <c r="J13">
        <v>14</v>
      </c>
      <c r="K13" t="s">
        <v>13</v>
      </c>
      <c r="L13" t="s">
        <v>13</v>
      </c>
    </row>
    <row r="14" spans="1:14" x14ac:dyDescent="0.25">
      <c r="B14" t="s">
        <v>496</v>
      </c>
      <c r="C14">
        <v>12011</v>
      </c>
      <c r="D14">
        <v>1999</v>
      </c>
      <c r="E14">
        <v>1999</v>
      </c>
      <c r="F14" t="s">
        <v>32</v>
      </c>
      <c r="G14" t="s">
        <v>33</v>
      </c>
      <c r="H14" t="s">
        <v>581</v>
      </c>
      <c r="I14" t="s">
        <v>582</v>
      </c>
      <c r="J14">
        <v>17</v>
      </c>
      <c r="K14" t="s">
        <v>13</v>
      </c>
      <c r="L14" t="s">
        <v>13</v>
      </c>
    </row>
    <row r="15" spans="1:14" x14ac:dyDescent="0.25">
      <c r="B15" t="s">
        <v>496</v>
      </c>
      <c r="C15">
        <v>12011</v>
      </c>
      <c r="D15">
        <v>1999</v>
      </c>
      <c r="E15">
        <v>1999</v>
      </c>
      <c r="F15" t="s">
        <v>34</v>
      </c>
      <c r="G15" t="s">
        <v>35</v>
      </c>
      <c r="H15" t="s">
        <v>581</v>
      </c>
      <c r="I15" t="s">
        <v>582</v>
      </c>
      <c r="J15">
        <v>15</v>
      </c>
      <c r="K15" t="s">
        <v>13</v>
      </c>
      <c r="L15" t="s">
        <v>13</v>
      </c>
    </row>
    <row r="16" spans="1:14" x14ac:dyDescent="0.25">
      <c r="B16" t="s">
        <v>496</v>
      </c>
      <c r="C16">
        <v>12011</v>
      </c>
      <c r="D16">
        <v>2000</v>
      </c>
      <c r="E16">
        <v>2000</v>
      </c>
      <c r="F16" t="s">
        <v>36</v>
      </c>
      <c r="G16" t="s">
        <v>37</v>
      </c>
      <c r="H16" t="s">
        <v>581</v>
      </c>
      <c r="I16" t="s">
        <v>582</v>
      </c>
      <c r="J16">
        <v>17</v>
      </c>
      <c r="K16" t="s">
        <v>13</v>
      </c>
      <c r="L16" t="s">
        <v>13</v>
      </c>
    </row>
    <row r="17" spans="2:12" x14ac:dyDescent="0.25">
      <c r="B17" t="s">
        <v>496</v>
      </c>
      <c r="C17">
        <v>12011</v>
      </c>
      <c r="D17">
        <v>2000</v>
      </c>
      <c r="E17">
        <v>2000</v>
      </c>
      <c r="F17" t="s">
        <v>38</v>
      </c>
      <c r="G17" t="s">
        <v>39</v>
      </c>
      <c r="H17" t="s">
        <v>583</v>
      </c>
      <c r="I17" t="s">
        <v>584</v>
      </c>
      <c r="J17">
        <v>11</v>
      </c>
      <c r="K17" t="s">
        <v>13</v>
      </c>
      <c r="L17" t="s">
        <v>13</v>
      </c>
    </row>
    <row r="18" spans="2:12" x14ac:dyDescent="0.25">
      <c r="B18" t="s">
        <v>496</v>
      </c>
      <c r="C18">
        <v>12011</v>
      </c>
      <c r="D18">
        <v>2000</v>
      </c>
      <c r="E18">
        <v>2000</v>
      </c>
      <c r="F18" t="s">
        <v>46</v>
      </c>
      <c r="G18" t="s">
        <v>47</v>
      </c>
      <c r="H18" t="s">
        <v>581</v>
      </c>
      <c r="I18" t="s">
        <v>582</v>
      </c>
      <c r="J18">
        <v>14</v>
      </c>
      <c r="K18" t="s">
        <v>13</v>
      </c>
      <c r="L18" t="s">
        <v>13</v>
      </c>
    </row>
    <row r="19" spans="2:12" x14ac:dyDescent="0.25">
      <c r="B19" t="s">
        <v>496</v>
      </c>
      <c r="C19">
        <v>12011</v>
      </c>
      <c r="D19">
        <v>2000</v>
      </c>
      <c r="E19">
        <v>2000</v>
      </c>
      <c r="F19" t="s">
        <v>48</v>
      </c>
      <c r="G19" t="s">
        <v>49</v>
      </c>
      <c r="H19" t="s">
        <v>581</v>
      </c>
      <c r="I19" t="s">
        <v>582</v>
      </c>
      <c r="J19">
        <v>34</v>
      </c>
      <c r="K19" t="s">
        <v>13</v>
      </c>
      <c r="L19" t="s">
        <v>13</v>
      </c>
    </row>
    <row r="20" spans="2:12" x14ac:dyDescent="0.25">
      <c r="B20" t="s">
        <v>496</v>
      </c>
      <c r="C20">
        <v>12011</v>
      </c>
      <c r="D20">
        <v>2000</v>
      </c>
      <c r="E20">
        <v>2000</v>
      </c>
      <c r="F20" t="s">
        <v>50</v>
      </c>
      <c r="G20" t="s">
        <v>51</v>
      </c>
      <c r="H20" t="s">
        <v>583</v>
      </c>
      <c r="I20" t="s">
        <v>584</v>
      </c>
      <c r="J20">
        <v>10</v>
      </c>
      <c r="K20" t="s">
        <v>13</v>
      </c>
      <c r="L20" t="s">
        <v>13</v>
      </c>
    </row>
    <row r="21" spans="2:12" x14ac:dyDescent="0.25">
      <c r="B21" t="s">
        <v>496</v>
      </c>
      <c r="C21">
        <v>12011</v>
      </c>
      <c r="D21">
        <v>2000</v>
      </c>
      <c r="E21">
        <v>2000</v>
      </c>
      <c r="F21" t="s">
        <v>50</v>
      </c>
      <c r="G21" t="s">
        <v>51</v>
      </c>
      <c r="H21" t="s">
        <v>581</v>
      </c>
      <c r="I21" t="s">
        <v>582</v>
      </c>
      <c r="J21">
        <v>20</v>
      </c>
      <c r="K21" t="s">
        <v>13</v>
      </c>
      <c r="L21" t="s">
        <v>13</v>
      </c>
    </row>
    <row r="22" spans="2:12" x14ac:dyDescent="0.25">
      <c r="B22" t="s">
        <v>496</v>
      </c>
      <c r="C22">
        <v>12011</v>
      </c>
      <c r="D22">
        <v>2000</v>
      </c>
      <c r="E22">
        <v>2000</v>
      </c>
      <c r="F22" t="s">
        <v>52</v>
      </c>
      <c r="G22" t="s">
        <v>53</v>
      </c>
      <c r="H22" t="s">
        <v>581</v>
      </c>
      <c r="I22" t="s">
        <v>582</v>
      </c>
      <c r="J22">
        <v>20</v>
      </c>
      <c r="K22" t="s">
        <v>13</v>
      </c>
      <c r="L22" t="s">
        <v>13</v>
      </c>
    </row>
    <row r="23" spans="2:12" x14ac:dyDescent="0.25">
      <c r="B23" t="s">
        <v>496</v>
      </c>
      <c r="C23">
        <v>12011</v>
      </c>
      <c r="D23">
        <v>2000</v>
      </c>
      <c r="E23">
        <v>2000</v>
      </c>
      <c r="F23" t="s">
        <v>54</v>
      </c>
      <c r="G23" t="s">
        <v>55</v>
      </c>
      <c r="H23" t="s">
        <v>583</v>
      </c>
      <c r="I23" t="s">
        <v>584</v>
      </c>
      <c r="J23">
        <v>10</v>
      </c>
      <c r="K23" t="s">
        <v>13</v>
      </c>
      <c r="L23" t="s">
        <v>13</v>
      </c>
    </row>
    <row r="24" spans="2:12" x14ac:dyDescent="0.25">
      <c r="B24" t="s">
        <v>496</v>
      </c>
      <c r="C24">
        <v>12011</v>
      </c>
      <c r="D24">
        <v>2000</v>
      </c>
      <c r="E24">
        <v>2000</v>
      </c>
      <c r="F24" t="s">
        <v>54</v>
      </c>
      <c r="G24" t="s">
        <v>55</v>
      </c>
      <c r="H24" t="s">
        <v>581</v>
      </c>
      <c r="I24" t="s">
        <v>582</v>
      </c>
      <c r="J24">
        <v>22</v>
      </c>
      <c r="K24" t="s">
        <v>13</v>
      </c>
      <c r="L24" t="s">
        <v>13</v>
      </c>
    </row>
    <row r="25" spans="2:12" x14ac:dyDescent="0.25">
      <c r="B25" t="s">
        <v>496</v>
      </c>
      <c r="C25">
        <v>12011</v>
      </c>
      <c r="D25">
        <v>2000</v>
      </c>
      <c r="E25">
        <v>2000</v>
      </c>
      <c r="F25" t="s">
        <v>58</v>
      </c>
      <c r="G25" t="s">
        <v>59</v>
      </c>
      <c r="H25" t="s">
        <v>583</v>
      </c>
      <c r="I25" t="s">
        <v>584</v>
      </c>
      <c r="J25">
        <v>11</v>
      </c>
      <c r="K25" t="s">
        <v>13</v>
      </c>
      <c r="L25" t="s">
        <v>13</v>
      </c>
    </row>
    <row r="26" spans="2:12" x14ac:dyDescent="0.25">
      <c r="B26" t="s">
        <v>496</v>
      </c>
      <c r="C26">
        <v>12011</v>
      </c>
      <c r="D26">
        <v>2000</v>
      </c>
      <c r="E26">
        <v>2000</v>
      </c>
      <c r="F26" t="s">
        <v>58</v>
      </c>
      <c r="G26" t="s">
        <v>59</v>
      </c>
      <c r="H26" t="s">
        <v>581</v>
      </c>
      <c r="I26" t="s">
        <v>582</v>
      </c>
      <c r="J26">
        <v>12</v>
      </c>
      <c r="K26" t="s">
        <v>13</v>
      </c>
      <c r="L26" t="s">
        <v>13</v>
      </c>
    </row>
    <row r="27" spans="2:12" x14ac:dyDescent="0.25">
      <c r="B27" t="s">
        <v>496</v>
      </c>
      <c r="C27">
        <v>12011</v>
      </c>
      <c r="D27">
        <v>2001</v>
      </c>
      <c r="E27">
        <v>2001</v>
      </c>
      <c r="F27" t="s">
        <v>72</v>
      </c>
      <c r="G27" t="s">
        <v>73</v>
      </c>
      <c r="H27" t="s">
        <v>583</v>
      </c>
      <c r="I27" t="s">
        <v>584</v>
      </c>
      <c r="J27">
        <v>10</v>
      </c>
      <c r="K27" t="s">
        <v>13</v>
      </c>
      <c r="L27" t="s">
        <v>13</v>
      </c>
    </row>
    <row r="28" spans="2:12" x14ac:dyDescent="0.25">
      <c r="B28" t="s">
        <v>496</v>
      </c>
      <c r="C28">
        <v>12011</v>
      </c>
      <c r="D28">
        <v>2001</v>
      </c>
      <c r="E28">
        <v>2001</v>
      </c>
      <c r="F28" t="s">
        <v>76</v>
      </c>
      <c r="G28" t="s">
        <v>77</v>
      </c>
      <c r="H28" t="s">
        <v>583</v>
      </c>
      <c r="I28" t="s">
        <v>584</v>
      </c>
      <c r="J28">
        <v>12</v>
      </c>
      <c r="K28" t="s">
        <v>13</v>
      </c>
      <c r="L28" t="s">
        <v>13</v>
      </c>
    </row>
    <row r="29" spans="2:12" x14ac:dyDescent="0.25">
      <c r="B29" t="s">
        <v>496</v>
      </c>
      <c r="C29">
        <v>12011</v>
      </c>
      <c r="D29">
        <v>2002</v>
      </c>
      <c r="E29">
        <v>2002</v>
      </c>
      <c r="F29" t="s">
        <v>84</v>
      </c>
      <c r="G29" t="s">
        <v>85</v>
      </c>
      <c r="H29" t="s">
        <v>583</v>
      </c>
      <c r="I29" t="s">
        <v>584</v>
      </c>
      <c r="J29">
        <v>13</v>
      </c>
      <c r="K29" t="s">
        <v>13</v>
      </c>
      <c r="L29" t="s">
        <v>13</v>
      </c>
    </row>
    <row r="30" spans="2:12" x14ac:dyDescent="0.25">
      <c r="B30" t="s">
        <v>496</v>
      </c>
      <c r="C30">
        <v>12011</v>
      </c>
      <c r="D30">
        <v>2002</v>
      </c>
      <c r="E30">
        <v>2002</v>
      </c>
      <c r="F30" t="s">
        <v>84</v>
      </c>
      <c r="G30" t="s">
        <v>85</v>
      </c>
      <c r="H30" t="s">
        <v>581</v>
      </c>
      <c r="I30" t="s">
        <v>582</v>
      </c>
      <c r="J30">
        <v>13</v>
      </c>
      <c r="K30" t="s">
        <v>13</v>
      </c>
      <c r="L30" t="s">
        <v>13</v>
      </c>
    </row>
    <row r="31" spans="2:12" x14ac:dyDescent="0.25">
      <c r="B31" t="s">
        <v>496</v>
      </c>
      <c r="C31">
        <v>12011</v>
      </c>
      <c r="D31">
        <v>2002</v>
      </c>
      <c r="E31">
        <v>2002</v>
      </c>
      <c r="F31" t="s">
        <v>86</v>
      </c>
      <c r="G31" t="s">
        <v>87</v>
      </c>
      <c r="H31" t="s">
        <v>583</v>
      </c>
      <c r="I31" t="s">
        <v>584</v>
      </c>
      <c r="J31">
        <v>14</v>
      </c>
      <c r="K31" t="s">
        <v>13</v>
      </c>
      <c r="L31" t="s">
        <v>13</v>
      </c>
    </row>
    <row r="32" spans="2:12" x14ac:dyDescent="0.25">
      <c r="B32" t="s">
        <v>496</v>
      </c>
      <c r="C32">
        <v>12011</v>
      </c>
      <c r="D32">
        <v>2002</v>
      </c>
      <c r="E32">
        <v>2002</v>
      </c>
      <c r="F32" t="s">
        <v>90</v>
      </c>
      <c r="G32" t="s">
        <v>91</v>
      </c>
      <c r="H32" t="s">
        <v>583</v>
      </c>
      <c r="I32" t="s">
        <v>584</v>
      </c>
      <c r="J32">
        <v>11</v>
      </c>
      <c r="K32" t="s">
        <v>13</v>
      </c>
      <c r="L32" t="s">
        <v>13</v>
      </c>
    </row>
    <row r="33" spans="2:12" x14ac:dyDescent="0.25">
      <c r="B33" t="s">
        <v>496</v>
      </c>
      <c r="C33">
        <v>12011</v>
      </c>
      <c r="D33">
        <v>2002</v>
      </c>
      <c r="E33">
        <v>2002</v>
      </c>
      <c r="F33" t="s">
        <v>94</v>
      </c>
      <c r="G33" t="s">
        <v>95</v>
      </c>
      <c r="H33" t="s">
        <v>583</v>
      </c>
      <c r="I33" t="s">
        <v>584</v>
      </c>
      <c r="J33">
        <v>12</v>
      </c>
      <c r="K33" t="s">
        <v>13</v>
      </c>
      <c r="L33" t="s">
        <v>13</v>
      </c>
    </row>
    <row r="34" spans="2:12" x14ac:dyDescent="0.25">
      <c r="B34" t="s">
        <v>496</v>
      </c>
      <c r="C34">
        <v>12011</v>
      </c>
      <c r="D34">
        <v>2002</v>
      </c>
      <c r="E34">
        <v>2002</v>
      </c>
      <c r="F34" t="s">
        <v>96</v>
      </c>
      <c r="G34" t="s">
        <v>97</v>
      </c>
      <c r="H34" t="s">
        <v>581</v>
      </c>
      <c r="I34" t="s">
        <v>582</v>
      </c>
      <c r="J34">
        <v>17</v>
      </c>
      <c r="K34" t="s">
        <v>13</v>
      </c>
      <c r="L34" t="s">
        <v>13</v>
      </c>
    </row>
    <row r="35" spans="2:12" x14ac:dyDescent="0.25">
      <c r="B35" t="s">
        <v>496</v>
      </c>
      <c r="C35">
        <v>12011</v>
      </c>
      <c r="D35">
        <v>2002</v>
      </c>
      <c r="E35">
        <v>2002</v>
      </c>
      <c r="F35" t="s">
        <v>98</v>
      </c>
      <c r="G35" t="s">
        <v>99</v>
      </c>
      <c r="H35" t="s">
        <v>583</v>
      </c>
      <c r="I35" t="s">
        <v>584</v>
      </c>
      <c r="J35">
        <v>13</v>
      </c>
      <c r="K35" t="s">
        <v>13</v>
      </c>
      <c r="L35" t="s">
        <v>13</v>
      </c>
    </row>
    <row r="36" spans="2:12" x14ac:dyDescent="0.25">
      <c r="B36" t="s">
        <v>496</v>
      </c>
      <c r="C36">
        <v>12011</v>
      </c>
      <c r="D36">
        <v>2002</v>
      </c>
      <c r="E36">
        <v>2002</v>
      </c>
      <c r="F36" t="s">
        <v>98</v>
      </c>
      <c r="G36" t="s">
        <v>99</v>
      </c>
      <c r="H36" t="s">
        <v>581</v>
      </c>
      <c r="I36" t="s">
        <v>582</v>
      </c>
      <c r="J36">
        <v>18</v>
      </c>
      <c r="K36" t="s">
        <v>13</v>
      </c>
      <c r="L36" t="s">
        <v>13</v>
      </c>
    </row>
    <row r="37" spans="2:12" x14ac:dyDescent="0.25">
      <c r="B37" t="s">
        <v>496</v>
      </c>
      <c r="C37">
        <v>12011</v>
      </c>
      <c r="D37">
        <v>2002</v>
      </c>
      <c r="E37">
        <v>2002</v>
      </c>
      <c r="F37" t="s">
        <v>102</v>
      </c>
      <c r="G37" t="s">
        <v>103</v>
      </c>
      <c r="H37" t="s">
        <v>583</v>
      </c>
      <c r="I37" t="s">
        <v>584</v>
      </c>
      <c r="J37">
        <v>10</v>
      </c>
      <c r="K37" t="s">
        <v>13</v>
      </c>
      <c r="L37" t="s">
        <v>13</v>
      </c>
    </row>
    <row r="38" spans="2:12" x14ac:dyDescent="0.25">
      <c r="B38" t="s">
        <v>496</v>
      </c>
      <c r="C38">
        <v>12011</v>
      </c>
      <c r="D38">
        <v>2002</v>
      </c>
      <c r="E38">
        <v>2002</v>
      </c>
      <c r="F38" t="s">
        <v>104</v>
      </c>
      <c r="G38" t="s">
        <v>105</v>
      </c>
      <c r="H38" t="s">
        <v>583</v>
      </c>
      <c r="I38" t="s">
        <v>584</v>
      </c>
      <c r="J38">
        <v>12</v>
      </c>
      <c r="K38" t="s">
        <v>13</v>
      </c>
      <c r="L38" t="s">
        <v>13</v>
      </c>
    </row>
    <row r="39" spans="2:12" x14ac:dyDescent="0.25">
      <c r="B39" t="s">
        <v>496</v>
      </c>
      <c r="C39">
        <v>12011</v>
      </c>
      <c r="D39">
        <v>2002</v>
      </c>
      <c r="E39">
        <v>2002</v>
      </c>
      <c r="F39" t="s">
        <v>106</v>
      </c>
      <c r="G39" t="s">
        <v>107</v>
      </c>
      <c r="H39" t="s">
        <v>583</v>
      </c>
      <c r="I39" t="s">
        <v>584</v>
      </c>
      <c r="J39">
        <v>10</v>
      </c>
      <c r="K39" t="s">
        <v>13</v>
      </c>
      <c r="L39" t="s">
        <v>13</v>
      </c>
    </row>
    <row r="40" spans="2:12" x14ac:dyDescent="0.25">
      <c r="B40" t="s">
        <v>496</v>
      </c>
      <c r="C40">
        <v>12011</v>
      </c>
      <c r="D40">
        <v>2003</v>
      </c>
      <c r="E40">
        <v>2003</v>
      </c>
      <c r="F40" t="s">
        <v>108</v>
      </c>
      <c r="G40" t="s">
        <v>109</v>
      </c>
      <c r="H40" t="s">
        <v>583</v>
      </c>
      <c r="I40" t="s">
        <v>584</v>
      </c>
      <c r="J40">
        <v>12</v>
      </c>
      <c r="K40" t="s">
        <v>13</v>
      </c>
      <c r="L40" t="s">
        <v>13</v>
      </c>
    </row>
    <row r="41" spans="2:12" x14ac:dyDescent="0.25">
      <c r="B41" t="s">
        <v>496</v>
      </c>
      <c r="C41">
        <v>12011</v>
      </c>
      <c r="D41">
        <v>2003</v>
      </c>
      <c r="E41">
        <v>2003</v>
      </c>
      <c r="F41" t="s">
        <v>112</v>
      </c>
      <c r="G41" t="s">
        <v>113</v>
      </c>
      <c r="H41" t="s">
        <v>583</v>
      </c>
      <c r="I41" t="s">
        <v>584</v>
      </c>
      <c r="J41">
        <v>14</v>
      </c>
      <c r="K41" t="s">
        <v>13</v>
      </c>
      <c r="L41" t="s">
        <v>13</v>
      </c>
    </row>
    <row r="42" spans="2:12" x14ac:dyDescent="0.25">
      <c r="B42" t="s">
        <v>496</v>
      </c>
      <c r="C42">
        <v>12011</v>
      </c>
      <c r="D42">
        <v>2003</v>
      </c>
      <c r="E42">
        <v>2003</v>
      </c>
      <c r="F42" t="s">
        <v>114</v>
      </c>
      <c r="G42" t="s">
        <v>115</v>
      </c>
      <c r="H42" t="s">
        <v>581</v>
      </c>
      <c r="I42" t="s">
        <v>582</v>
      </c>
      <c r="J42">
        <v>10</v>
      </c>
      <c r="K42" t="s">
        <v>13</v>
      </c>
      <c r="L42" t="s">
        <v>13</v>
      </c>
    </row>
    <row r="43" spans="2:12" x14ac:dyDescent="0.25">
      <c r="B43" t="s">
        <v>496</v>
      </c>
      <c r="C43">
        <v>12011</v>
      </c>
      <c r="D43">
        <v>2003</v>
      </c>
      <c r="E43">
        <v>2003</v>
      </c>
      <c r="F43" t="s">
        <v>116</v>
      </c>
      <c r="G43" t="s">
        <v>117</v>
      </c>
      <c r="H43" t="s">
        <v>581</v>
      </c>
      <c r="I43" t="s">
        <v>582</v>
      </c>
      <c r="J43">
        <v>12</v>
      </c>
      <c r="K43" t="s">
        <v>13</v>
      </c>
      <c r="L43" t="s">
        <v>13</v>
      </c>
    </row>
    <row r="44" spans="2:12" x14ac:dyDescent="0.25">
      <c r="B44" t="s">
        <v>496</v>
      </c>
      <c r="C44">
        <v>12011</v>
      </c>
      <c r="D44">
        <v>2003</v>
      </c>
      <c r="E44">
        <v>2003</v>
      </c>
      <c r="F44" t="s">
        <v>118</v>
      </c>
      <c r="G44" t="s">
        <v>119</v>
      </c>
      <c r="H44" t="s">
        <v>581</v>
      </c>
      <c r="I44" t="s">
        <v>582</v>
      </c>
      <c r="J44">
        <v>12</v>
      </c>
      <c r="K44" t="s">
        <v>13</v>
      </c>
      <c r="L44" t="s">
        <v>13</v>
      </c>
    </row>
    <row r="45" spans="2:12" x14ac:dyDescent="0.25">
      <c r="B45" t="s">
        <v>496</v>
      </c>
      <c r="C45">
        <v>12011</v>
      </c>
      <c r="D45">
        <v>2003</v>
      </c>
      <c r="E45">
        <v>2003</v>
      </c>
      <c r="F45" t="s">
        <v>120</v>
      </c>
      <c r="G45" t="s">
        <v>121</v>
      </c>
      <c r="H45" t="s">
        <v>581</v>
      </c>
      <c r="I45" t="s">
        <v>582</v>
      </c>
      <c r="J45">
        <v>10</v>
      </c>
      <c r="K45" t="s">
        <v>13</v>
      </c>
      <c r="L45" t="s">
        <v>13</v>
      </c>
    </row>
    <row r="46" spans="2:12" x14ac:dyDescent="0.25">
      <c r="B46" t="s">
        <v>496</v>
      </c>
      <c r="C46">
        <v>12011</v>
      </c>
      <c r="D46">
        <v>2003</v>
      </c>
      <c r="E46">
        <v>2003</v>
      </c>
      <c r="F46" t="s">
        <v>122</v>
      </c>
      <c r="G46" t="s">
        <v>123</v>
      </c>
      <c r="H46" t="s">
        <v>581</v>
      </c>
      <c r="I46" t="s">
        <v>582</v>
      </c>
      <c r="J46">
        <v>12</v>
      </c>
      <c r="K46" t="s">
        <v>13</v>
      </c>
      <c r="L46" t="s">
        <v>13</v>
      </c>
    </row>
    <row r="47" spans="2:12" x14ac:dyDescent="0.25">
      <c r="B47" t="s">
        <v>496</v>
      </c>
      <c r="C47">
        <v>12011</v>
      </c>
      <c r="D47">
        <v>2003</v>
      </c>
      <c r="E47">
        <v>2003</v>
      </c>
      <c r="F47" t="s">
        <v>126</v>
      </c>
      <c r="G47" t="s">
        <v>127</v>
      </c>
      <c r="H47" t="s">
        <v>583</v>
      </c>
      <c r="I47" t="s">
        <v>584</v>
      </c>
      <c r="J47">
        <v>10</v>
      </c>
      <c r="K47" t="s">
        <v>13</v>
      </c>
      <c r="L47" t="s">
        <v>13</v>
      </c>
    </row>
    <row r="48" spans="2:12" x14ac:dyDescent="0.25">
      <c r="B48" t="s">
        <v>496</v>
      </c>
      <c r="C48">
        <v>12011</v>
      </c>
      <c r="D48">
        <v>2003</v>
      </c>
      <c r="E48">
        <v>2003</v>
      </c>
      <c r="F48" t="s">
        <v>126</v>
      </c>
      <c r="G48" t="s">
        <v>127</v>
      </c>
      <c r="H48" t="s">
        <v>581</v>
      </c>
      <c r="I48" t="s">
        <v>582</v>
      </c>
      <c r="J48">
        <v>20</v>
      </c>
      <c r="K48" t="s">
        <v>13</v>
      </c>
      <c r="L48" t="s">
        <v>13</v>
      </c>
    </row>
    <row r="49" spans="2:12" x14ac:dyDescent="0.25">
      <c r="B49" t="s">
        <v>496</v>
      </c>
      <c r="C49">
        <v>12011</v>
      </c>
      <c r="D49">
        <v>2003</v>
      </c>
      <c r="E49">
        <v>2003</v>
      </c>
      <c r="F49" t="s">
        <v>128</v>
      </c>
      <c r="G49" t="s">
        <v>129</v>
      </c>
      <c r="H49" t="s">
        <v>581</v>
      </c>
      <c r="I49" t="s">
        <v>582</v>
      </c>
      <c r="J49">
        <v>21</v>
      </c>
      <c r="K49" t="s">
        <v>13</v>
      </c>
      <c r="L49" t="s">
        <v>13</v>
      </c>
    </row>
    <row r="50" spans="2:12" x14ac:dyDescent="0.25">
      <c r="B50" t="s">
        <v>496</v>
      </c>
      <c r="C50">
        <v>12011</v>
      </c>
      <c r="D50">
        <v>2003</v>
      </c>
      <c r="E50">
        <v>2003</v>
      </c>
      <c r="F50" t="s">
        <v>130</v>
      </c>
      <c r="G50" t="s">
        <v>131</v>
      </c>
      <c r="H50" t="s">
        <v>583</v>
      </c>
      <c r="I50" t="s">
        <v>584</v>
      </c>
      <c r="J50">
        <v>13</v>
      </c>
      <c r="K50" t="s">
        <v>13</v>
      </c>
      <c r="L50" t="s">
        <v>13</v>
      </c>
    </row>
    <row r="51" spans="2:12" x14ac:dyDescent="0.25">
      <c r="B51" t="s">
        <v>496</v>
      </c>
      <c r="C51">
        <v>12011</v>
      </c>
      <c r="D51">
        <v>2003</v>
      </c>
      <c r="E51">
        <v>2003</v>
      </c>
      <c r="F51" t="s">
        <v>130</v>
      </c>
      <c r="G51" t="s">
        <v>131</v>
      </c>
      <c r="H51" t="s">
        <v>581</v>
      </c>
      <c r="I51" t="s">
        <v>582</v>
      </c>
      <c r="J51">
        <v>27</v>
      </c>
      <c r="K51" t="s">
        <v>13</v>
      </c>
      <c r="L51" t="s">
        <v>13</v>
      </c>
    </row>
    <row r="52" spans="2:12" x14ac:dyDescent="0.25">
      <c r="B52" t="s">
        <v>496</v>
      </c>
      <c r="C52">
        <v>12011</v>
      </c>
      <c r="D52">
        <v>2004</v>
      </c>
      <c r="E52">
        <v>2004</v>
      </c>
      <c r="F52" t="s">
        <v>132</v>
      </c>
      <c r="G52" t="s">
        <v>133</v>
      </c>
      <c r="H52" t="s">
        <v>581</v>
      </c>
      <c r="I52" t="s">
        <v>582</v>
      </c>
      <c r="J52">
        <v>12</v>
      </c>
      <c r="K52" t="s">
        <v>13</v>
      </c>
      <c r="L52" t="s">
        <v>13</v>
      </c>
    </row>
    <row r="53" spans="2:12" x14ac:dyDescent="0.25">
      <c r="B53" t="s">
        <v>496</v>
      </c>
      <c r="C53">
        <v>12011</v>
      </c>
      <c r="D53">
        <v>2004</v>
      </c>
      <c r="E53">
        <v>2004</v>
      </c>
      <c r="F53" t="s">
        <v>134</v>
      </c>
      <c r="G53" t="s">
        <v>135</v>
      </c>
      <c r="H53" t="s">
        <v>583</v>
      </c>
      <c r="I53" t="s">
        <v>584</v>
      </c>
      <c r="J53">
        <v>10</v>
      </c>
      <c r="K53" t="s">
        <v>13</v>
      </c>
      <c r="L53" t="s">
        <v>13</v>
      </c>
    </row>
    <row r="54" spans="2:12" x14ac:dyDescent="0.25">
      <c r="B54" t="s">
        <v>496</v>
      </c>
      <c r="C54">
        <v>12011</v>
      </c>
      <c r="D54">
        <v>2004</v>
      </c>
      <c r="E54">
        <v>2004</v>
      </c>
      <c r="F54" t="s">
        <v>138</v>
      </c>
      <c r="G54" t="s">
        <v>139</v>
      </c>
      <c r="H54" t="s">
        <v>583</v>
      </c>
      <c r="I54" t="s">
        <v>584</v>
      </c>
      <c r="J54">
        <v>10</v>
      </c>
      <c r="K54" t="s">
        <v>13</v>
      </c>
      <c r="L54" t="s">
        <v>13</v>
      </c>
    </row>
    <row r="55" spans="2:12" x14ac:dyDescent="0.25">
      <c r="B55" t="s">
        <v>496</v>
      </c>
      <c r="C55">
        <v>12011</v>
      </c>
      <c r="D55">
        <v>2004</v>
      </c>
      <c r="E55">
        <v>2004</v>
      </c>
      <c r="F55" t="s">
        <v>144</v>
      </c>
      <c r="G55" t="s">
        <v>145</v>
      </c>
      <c r="H55" t="s">
        <v>583</v>
      </c>
      <c r="I55" t="s">
        <v>584</v>
      </c>
      <c r="J55">
        <v>11</v>
      </c>
      <c r="K55" t="s">
        <v>13</v>
      </c>
      <c r="L55" t="s">
        <v>13</v>
      </c>
    </row>
    <row r="56" spans="2:12" x14ac:dyDescent="0.25">
      <c r="B56" t="s">
        <v>496</v>
      </c>
      <c r="C56">
        <v>12011</v>
      </c>
      <c r="D56">
        <v>2004</v>
      </c>
      <c r="E56">
        <v>2004</v>
      </c>
      <c r="F56" t="s">
        <v>146</v>
      </c>
      <c r="G56" t="s">
        <v>147</v>
      </c>
      <c r="H56" t="s">
        <v>583</v>
      </c>
      <c r="I56" t="s">
        <v>584</v>
      </c>
      <c r="J56">
        <v>10</v>
      </c>
      <c r="K56" t="s">
        <v>13</v>
      </c>
      <c r="L56" t="s">
        <v>13</v>
      </c>
    </row>
    <row r="57" spans="2:12" x14ac:dyDescent="0.25">
      <c r="B57" t="s">
        <v>496</v>
      </c>
      <c r="C57">
        <v>12011</v>
      </c>
      <c r="D57">
        <v>2004</v>
      </c>
      <c r="E57">
        <v>2004</v>
      </c>
      <c r="F57" t="s">
        <v>154</v>
      </c>
      <c r="G57" t="s">
        <v>155</v>
      </c>
      <c r="H57" t="s">
        <v>583</v>
      </c>
      <c r="I57" t="s">
        <v>584</v>
      </c>
      <c r="J57">
        <v>18</v>
      </c>
      <c r="K57" t="s">
        <v>13</v>
      </c>
      <c r="L57" t="s">
        <v>13</v>
      </c>
    </row>
    <row r="58" spans="2:12" x14ac:dyDescent="0.25">
      <c r="B58" t="s">
        <v>496</v>
      </c>
      <c r="C58">
        <v>12011</v>
      </c>
      <c r="D58">
        <v>2004</v>
      </c>
      <c r="E58">
        <v>2004</v>
      </c>
      <c r="F58" t="s">
        <v>154</v>
      </c>
      <c r="G58" t="s">
        <v>155</v>
      </c>
      <c r="H58" t="s">
        <v>581</v>
      </c>
      <c r="I58" t="s">
        <v>582</v>
      </c>
      <c r="J58">
        <v>16</v>
      </c>
      <c r="K58" t="s">
        <v>13</v>
      </c>
      <c r="L58" t="s">
        <v>13</v>
      </c>
    </row>
    <row r="59" spans="2:12" x14ac:dyDescent="0.25">
      <c r="B59" t="s">
        <v>496</v>
      </c>
      <c r="C59">
        <v>12011</v>
      </c>
      <c r="D59">
        <v>2005</v>
      </c>
      <c r="E59">
        <v>2005</v>
      </c>
      <c r="F59" t="s">
        <v>158</v>
      </c>
      <c r="G59" t="s">
        <v>159</v>
      </c>
      <c r="H59" t="s">
        <v>583</v>
      </c>
      <c r="I59" t="s">
        <v>584</v>
      </c>
      <c r="J59">
        <v>12</v>
      </c>
      <c r="K59" t="s">
        <v>13</v>
      </c>
      <c r="L59" t="s">
        <v>13</v>
      </c>
    </row>
    <row r="60" spans="2:12" x14ac:dyDescent="0.25">
      <c r="B60" t="s">
        <v>496</v>
      </c>
      <c r="C60">
        <v>12011</v>
      </c>
      <c r="D60">
        <v>2005</v>
      </c>
      <c r="E60">
        <v>2005</v>
      </c>
      <c r="F60" t="s">
        <v>162</v>
      </c>
      <c r="G60" t="s">
        <v>163</v>
      </c>
      <c r="H60" t="s">
        <v>583</v>
      </c>
      <c r="I60" t="s">
        <v>584</v>
      </c>
      <c r="J60">
        <v>10</v>
      </c>
      <c r="K60" t="s">
        <v>13</v>
      </c>
      <c r="L60" t="s">
        <v>13</v>
      </c>
    </row>
    <row r="61" spans="2:12" x14ac:dyDescent="0.25">
      <c r="B61" t="s">
        <v>496</v>
      </c>
      <c r="C61">
        <v>12011</v>
      </c>
      <c r="D61">
        <v>2005</v>
      </c>
      <c r="E61">
        <v>2005</v>
      </c>
      <c r="F61" t="s">
        <v>168</v>
      </c>
      <c r="G61" t="s">
        <v>169</v>
      </c>
      <c r="H61" t="s">
        <v>583</v>
      </c>
      <c r="I61" t="s">
        <v>584</v>
      </c>
      <c r="J61">
        <v>11</v>
      </c>
      <c r="K61" t="s">
        <v>13</v>
      </c>
      <c r="L61" t="s">
        <v>13</v>
      </c>
    </row>
    <row r="62" spans="2:12" x14ac:dyDescent="0.25">
      <c r="B62" t="s">
        <v>496</v>
      </c>
      <c r="C62">
        <v>12011</v>
      </c>
      <c r="D62">
        <v>2005</v>
      </c>
      <c r="E62">
        <v>2005</v>
      </c>
      <c r="F62" t="s">
        <v>176</v>
      </c>
      <c r="G62" t="s">
        <v>177</v>
      </c>
      <c r="H62" t="s">
        <v>583</v>
      </c>
      <c r="I62" t="s">
        <v>584</v>
      </c>
      <c r="J62">
        <v>15</v>
      </c>
      <c r="K62" t="s">
        <v>13</v>
      </c>
      <c r="L62" t="s">
        <v>13</v>
      </c>
    </row>
    <row r="63" spans="2:12" x14ac:dyDescent="0.25">
      <c r="B63" t="s">
        <v>496</v>
      </c>
      <c r="C63">
        <v>12011</v>
      </c>
      <c r="D63">
        <v>2005</v>
      </c>
      <c r="E63">
        <v>2005</v>
      </c>
      <c r="F63" t="s">
        <v>178</v>
      </c>
      <c r="G63" t="s">
        <v>179</v>
      </c>
      <c r="H63" t="s">
        <v>583</v>
      </c>
      <c r="I63" t="s">
        <v>584</v>
      </c>
      <c r="J63">
        <v>24</v>
      </c>
      <c r="K63" t="s">
        <v>13</v>
      </c>
      <c r="L63" t="s">
        <v>13</v>
      </c>
    </row>
    <row r="64" spans="2:12" x14ac:dyDescent="0.25">
      <c r="B64" t="s">
        <v>496</v>
      </c>
      <c r="C64">
        <v>12011</v>
      </c>
      <c r="D64">
        <v>2006</v>
      </c>
      <c r="E64">
        <v>2006</v>
      </c>
      <c r="F64" t="s">
        <v>180</v>
      </c>
      <c r="G64" t="s">
        <v>181</v>
      </c>
      <c r="H64" t="s">
        <v>583</v>
      </c>
      <c r="I64" t="s">
        <v>584</v>
      </c>
      <c r="J64">
        <v>15</v>
      </c>
      <c r="K64" t="s">
        <v>13</v>
      </c>
      <c r="L64" t="s">
        <v>13</v>
      </c>
    </row>
    <row r="65" spans="2:12" x14ac:dyDescent="0.25">
      <c r="B65" t="s">
        <v>496</v>
      </c>
      <c r="C65">
        <v>12011</v>
      </c>
      <c r="D65">
        <v>2006</v>
      </c>
      <c r="E65">
        <v>2006</v>
      </c>
      <c r="F65" t="s">
        <v>182</v>
      </c>
      <c r="G65" t="s">
        <v>183</v>
      </c>
      <c r="H65" t="s">
        <v>583</v>
      </c>
      <c r="I65" t="s">
        <v>584</v>
      </c>
      <c r="J65">
        <v>13</v>
      </c>
      <c r="K65" t="s">
        <v>13</v>
      </c>
      <c r="L65" t="s">
        <v>13</v>
      </c>
    </row>
    <row r="66" spans="2:12" x14ac:dyDescent="0.25">
      <c r="B66" t="s">
        <v>496</v>
      </c>
      <c r="C66">
        <v>12011</v>
      </c>
      <c r="D66">
        <v>2006</v>
      </c>
      <c r="E66">
        <v>2006</v>
      </c>
      <c r="F66" t="s">
        <v>184</v>
      </c>
      <c r="G66" t="s">
        <v>185</v>
      </c>
      <c r="H66" t="s">
        <v>583</v>
      </c>
      <c r="I66" t="s">
        <v>584</v>
      </c>
      <c r="J66">
        <v>15</v>
      </c>
      <c r="K66" t="s">
        <v>13</v>
      </c>
      <c r="L66" t="s">
        <v>13</v>
      </c>
    </row>
    <row r="67" spans="2:12" x14ac:dyDescent="0.25">
      <c r="B67" t="s">
        <v>496</v>
      </c>
      <c r="C67">
        <v>12011</v>
      </c>
      <c r="D67">
        <v>2006</v>
      </c>
      <c r="E67">
        <v>2006</v>
      </c>
      <c r="F67" t="s">
        <v>186</v>
      </c>
      <c r="G67" t="s">
        <v>187</v>
      </c>
      <c r="H67" t="s">
        <v>583</v>
      </c>
      <c r="I67" t="s">
        <v>584</v>
      </c>
      <c r="J67">
        <v>14</v>
      </c>
      <c r="K67" t="s">
        <v>13</v>
      </c>
      <c r="L67" t="s">
        <v>13</v>
      </c>
    </row>
    <row r="68" spans="2:12" x14ac:dyDescent="0.25">
      <c r="B68" t="s">
        <v>496</v>
      </c>
      <c r="C68">
        <v>12011</v>
      </c>
      <c r="D68">
        <v>2006</v>
      </c>
      <c r="E68">
        <v>2006</v>
      </c>
      <c r="F68" t="s">
        <v>188</v>
      </c>
      <c r="G68" t="s">
        <v>189</v>
      </c>
      <c r="H68" t="s">
        <v>583</v>
      </c>
      <c r="I68" t="s">
        <v>584</v>
      </c>
      <c r="J68">
        <v>13</v>
      </c>
      <c r="K68" t="s">
        <v>13</v>
      </c>
      <c r="L68" t="s">
        <v>13</v>
      </c>
    </row>
    <row r="69" spans="2:12" x14ac:dyDescent="0.25">
      <c r="B69" t="s">
        <v>496</v>
      </c>
      <c r="C69">
        <v>12011</v>
      </c>
      <c r="D69">
        <v>2006</v>
      </c>
      <c r="E69">
        <v>2006</v>
      </c>
      <c r="F69" t="s">
        <v>190</v>
      </c>
      <c r="G69" t="s">
        <v>191</v>
      </c>
      <c r="H69" t="s">
        <v>583</v>
      </c>
      <c r="I69" t="s">
        <v>584</v>
      </c>
      <c r="J69">
        <v>12</v>
      </c>
      <c r="K69" t="s">
        <v>13</v>
      </c>
      <c r="L69" t="s">
        <v>13</v>
      </c>
    </row>
    <row r="70" spans="2:12" x14ac:dyDescent="0.25">
      <c r="B70" t="s">
        <v>496</v>
      </c>
      <c r="C70">
        <v>12011</v>
      </c>
      <c r="D70">
        <v>2006</v>
      </c>
      <c r="E70">
        <v>2006</v>
      </c>
      <c r="F70" t="s">
        <v>192</v>
      </c>
      <c r="G70" t="s">
        <v>193</v>
      </c>
      <c r="H70" t="s">
        <v>583</v>
      </c>
      <c r="I70" t="s">
        <v>584</v>
      </c>
      <c r="J70">
        <v>18</v>
      </c>
      <c r="K70" t="s">
        <v>13</v>
      </c>
      <c r="L70" t="s">
        <v>13</v>
      </c>
    </row>
    <row r="71" spans="2:12" x14ac:dyDescent="0.25">
      <c r="B71" t="s">
        <v>496</v>
      </c>
      <c r="C71">
        <v>12011</v>
      </c>
      <c r="D71">
        <v>2006</v>
      </c>
      <c r="E71">
        <v>2006</v>
      </c>
      <c r="F71" t="s">
        <v>194</v>
      </c>
      <c r="G71" t="s">
        <v>195</v>
      </c>
      <c r="H71" t="s">
        <v>583</v>
      </c>
      <c r="I71" t="s">
        <v>584</v>
      </c>
      <c r="J71">
        <v>12</v>
      </c>
      <c r="K71" t="s">
        <v>13</v>
      </c>
      <c r="L71" t="s">
        <v>13</v>
      </c>
    </row>
    <row r="72" spans="2:12" x14ac:dyDescent="0.25">
      <c r="B72" t="s">
        <v>496</v>
      </c>
      <c r="C72">
        <v>12011</v>
      </c>
      <c r="D72">
        <v>2006</v>
      </c>
      <c r="E72">
        <v>2006</v>
      </c>
      <c r="F72" t="s">
        <v>196</v>
      </c>
      <c r="G72" t="s">
        <v>197</v>
      </c>
      <c r="H72" t="s">
        <v>583</v>
      </c>
      <c r="I72" t="s">
        <v>584</v>
      </c>
      <c r="J72">
        <v>16</v>
      </c>
      <c r="K72" t="s">
        <v>13</v>
      </c>
      <c r="L72" t="s">
        <v>13</v>
      </c>
    </row>
    <row r="73" spans="2:12" x14ac:dyDescent="0.25">
      <c r="B73" t="s">
        <v>496</v>
      </c>
      <c r="C73">
        <v>12011</v>
      </c>
      <c r="D73">
        <v>2006</v>
      </c>
      <c r="E73">
        <v>2006</v>
      </c>
      <c r="F73" t="s">
        <v>196</v>
      </c>
      <c r="G73" t="s">
        <v>197</v>
      </c>
      <c r="H73" t="s">
        <v>581</v>
      </c>
      <c r="I73" t="s">
        <v>582</v>
      </c>
      <c r="J73">
        <v>11</v>
      </c>
      <c r="K73" t="s">
        <v>13</v>
      </c>
      <c r="L73" t="s">
        <v>13</v>
      </c>
    </row>
    <row r="74" spans="2:12" x14ac:dyDescent="0.25">
      <c r="B74" t="s">
        <v>496</v>
      </c>
      <c r="C74">
        <v>12011</v>
      </c>
      <c r="D74">
        <v>2006</v>
      </c>
      <c r="E74">
        <v>2006</v>
      </c>
      <c r="F74" t="s">
        <v>198</v>
      </c>
      <c r="G74" t="s">
        <v>199</v>
      </c>
      <c r="H74" t="s">
        <v>583</v>
      </c>
      <c r="I74" t="s">
        <v>584</v>
      </c>
      <c r="J74">
        <v>17</v>
      </c>
      <c r="K74" t="s">
        <v>13</v>
      </c>
      <c r="L74" t="s">
        <v>13</v>
      </c>
    </row>
    <row r="75" spans="2:12" x14ac:dyDescent="0.25">
      <c r="B75" t="s">
        <v>496</v>
      </c>
      <c r="C75">
        <v>12011</v>
      </c>
      <c r="D75">
        <v>2006</v>
      </c>
      <c r="E75">
        <v>2006</v>
      </c>
      <c r="F75" t="s">
        <v>200</v>
      </c>
      <c r="G75" t="s">
        <v>201</v>
      </c>
      <c r="H75" t="s">
        <v>583</v>
      </c>
      <c r="I75" t="s">
        <v>584</v>
      </c>
      <c r="J75">
        <v>22</v>
      </c>
      <c r="K75" t="s">
        <v>13</v>
      </c>
      <c r="L75" t="s">
        <v>13</v>
      </c>
    </row>
    <row r="76" spans="2:12" x14ac:dyDescent="0.25">
      <c r="B76" t="s">
        <v>496</v>
      </c>
      <c r="C76">
        <v>12011</v>
      </c>
      <c r="D76">
        <v>2006</v>
      </c>
      <c r="E76">
        <v>2006</v>
      </c>
      <c r="F76" t="s">
        <v>202</v>
      </c>
      <c r="G76" t="s">
        <v>203</v>
      </c>
      <c r="H76" t="s">
        <v>583</v>
      </c>
      <c r="I76" t="s">
        <v>584</v>
      </c>
      <c r="J76">
        <v>16</v>
      </c>
      <c r="K76" t="s">
        <v>13</v>
      </c>
      <c r="L76" t="s">
        <v>13</v>
      </c>
    </row>
    <row r="77" spans="2:12" x14ac:dyDescent="0.25">
      <c r="B77" t="s">
        <v>496</v>
      </c>
      <c r="C77">
        <v>12011</v>
      </c>
      <c r="D77">
        <v>2007</v>
      </c>
      <c r="E77">
        <v>2007</v>
      </c>
      <c r="F77" t="s">
        <v>204</v>
      </c>
      <c r="G77" t="s">
        <v>205</v>
      </c>
      <c r="H77" t="s">
        <v>583</v>
      </c>
      <c r="I77" t="s">
        <v>584</v>
      </c>
      <c r="J77">
        <v>24</v>
      </c>
      <c r="K77" t="s">
        <v>13</v>
      </c>
      <c r="L77" t="s">
        <v>13</v>
      </c>
    </row>
    <row r="78" spans="2:12" x14ac:dyDescent="0.25">
      <c r="B78" t="s">
        <v>496</v>
      </c>
      <c r="C78">
        <v>12011</v>
      </c>
      <c r="D78">
        <v>2007</v>
      </c>
      <c r="E78">
        <v>2007</v>
      </c>
      <c r="F78" t="s">
        <v>206</v>
      </c>
      <c r="G78" t="s">
        <v>207</v>
      </c>
      <c r="H78" t="s">
        <v>583</v>
      </c>
      <c r="I78" t="s">
        <v>584</v>
      </c>
      <c r="J78">
        <v>20</v>
      </c>
      <c r="K78" t="s">
        <v>13</v>
      </c>
      <c r="L78" t="s">
        <v>13</v>
      </c>
    </row>
    <row r="79" spans="2:12" x14ac:dyDescent="0.25">
      <c r="B79" t="s">
        <v>496</v>
      </c>
      <c r="C79">
        <v>12011</v>
      </c>
      <c r="D79">
        <v>2007</v>
      </c>
      <c r="E79">
        <v>2007</v>
      </c>
      <c r="F79" t="s">
        <v>208</v>
      </c>
      <c r="G79" t="s">
        <v>209</v>
      </c>
      <c r="H79" t="s">
        <v>583</v>
      </c>
      <c r="I79" t="s">
        <v>584</v>
      </c>
      <c r="J79">
        <v>12</v>
      </c>
      <c r="K79" t="s">
        <v>13</v>
      </c>
      <c r="L79" t="s">
        <v>13</v>
      </c>
    </row>
    <row r="80" spans="2:12" x14ac:dyDescent="0.25">
      <c r="B80" t="s">
        <v>496</v>
      </c>
      <c r="C80">
        <v>12011</v>
      </c>
      <c r="D80">
        <v>2007</v>
      </c>
      <c r="E80">
        <v>2007</v>
      </c>
      <c r="F80" t="s">
        <v>210</v>
      </c>
      <c r="G80" t="s">
        <v>211</v>
      </c>
      <c r="H80" t="s">
        <v>583</v>
      </c>
      <c r="I80" t="s">
        <v>584</v>
      </c>
      <c r="J80">
        <v>20</v>
      </c>
      <c r="K80" t="s">
        <v>13</v>
      </c>
      <c r="L80" t="s">
        <v>13</v>
      </c>
    </row>
    <row r="81" spans="2:12" x14ac:dyDescent="0.25">
      <c r="B81" t="s">
        <v>496</v>
      </c>
      <c r="C81">
        <v>12011</v>
      </c>
      <c r="D81">
        <v>2007</v>
      </c>
      <c r="E81">
        <v>2007</v>
      </c>
      <c r="F81" t="s">
        <v>212</v>
      </c>
      <c r="G81" t="s">
        <v>213</v>
      </c>
      <c r="H81" t="s">
        <v>583</v>
      </c>
      <c r="I81" t="s">
        <v>584</v>
      </c>
      <c r="J81">
        <v>14</v>
      </c>
      <c r="K81" t="s">
        <v>13</v>
      </c>
      <c r="L81" t="s">
        <v>13</v>
      </c>
    </row>
    <row r="82" spans="2:12" x14ac:dyDescent="0.25">
      <c r="B82" t="s">
        <v>496</v>
      </c>
      <c r="C82">
        <v>12011</v>
      </c>
      <c r="D82">
        <v>2007</v>
      </c>
      <c r="E82">
        <v>2007</v>
      </c>
      <c r="F82" t="s">
        <v>214</v>
      </c>
      <c r="G82" t="s">
        <v>215</v>
      </c>
      <c r="H82" t="s">
        <v>583</v>
      </c>
      <c r="I82" t="s">
        <v>584</v>
      </c>
      <c r="J82">
        <v>12</v>
      </c>
      <c r="K82" t="s">
        <v>13</v>
      </c>
      <c r="L82" t="s">
        <v>13</v>
      </c>
    </row>
    <row r="83" spans="2:12" x14ac:dyDescent="0.25">
      <c r="B83" t="s">
        <v>496</v>
      </c>
      <c r="C83">
        <v>12011</v>
      </c>
      <c r="D83">
        <v>2007</v>
      </c>
      <c r="E83">
        <v>2007</v>
      </c>
      <c r="F83" t="s">
        <v>216</v>
      </c>
      <c r="G83" t="s">
        <v>217</v>
      </c>
      <c r="H83" t="s">
        <v>583</v>
      </c>
      <c r="I83" t="s">
        <v>584</v>
      </c>
      <c r="J83">
        <v>10</v>
      </c>
      <c r="K83" t="s">
        <v>13</v>
      </c>
      <c r="L83" t="s">
        <v>13</v>
      </c>
    </row>
    <row r="84" spans="2:12" x14ac:dyDescent="0.25">
      <c r="B84" t="s">
        <v>496</v>
      </c>
      <c r="C84">
        <v>12011</v>
      </c>
      <c r="D84">
        <v>2007</v>
      </c>
      <c r="E84">
        <v>2007</v>
      </c>
      <c r="F84" t="s">
        <v>218</v>
      </c>
      <c r="G84" t="s">
        <v>219</v>
      </c>
      <c r="H84" t="s">
        <v>583</v>
      </c>
      <c r="I84" t="s">
        <v>584</v>
      </c>
      <c r="J84">
        <v>20</v>
      </c>
      <c r="K84" t="s">
        <v>13</v>
      </c>
      <c r="L84" t="s">
        <v>13</v>
      </c>
    </row>
    <row r="85" spans="2:12" x14ac:dyDescent="0.25">
      <c r="B85" t="s">
        <v>496</v>
      </c>
      <c r="C85">
        <v>12011</v>
      </c>
      <c r="D85">
        <v>2007</v>
      </c>
      <c r="E85">
        <v>2007</v>
      </c>
      <c r="F85" t="s">
        <v>220</v>
      </c>
      <c r="G85" t="s">
        <v>221</v>
      </c>
      <c r="H85" t="s">
        <v>583</v>
      </c>
      <c r="I85" t="s">
        <v>584</v>
      </c>
      <c r="J85">
        <v>19</v>
      </c>
      <c r="K85" t="s">
        <v>13</v>
      </c>
      <c r="L85" t="s">
        <v>13</v>
      </c>
    </row>
    <row r="86" spans="2:12" x14ac:dyDescent="0.25">
      <c r="B86" t="s">
        <v>496</v>
      </c>
      <c r="C86">
        <v>12011</v>
      </c>
      <c r="D86">
        <v>2007</v>
      </c>
      <c r="E86">
        <v>2007</v>
      </c>
      <c r="F86" t="s">
        <v>222</v>
      </c>
      <c r="G86" t="s">
        <v>223</v>
      </c>
      <c r="H86" t="s">
        <v>583</v>
      </c>
      <c r="I86" t="s">
        <v>584</v>
      </c>
      <c r="J86">
        <v>19</v>
      </c>
      <c r="K86" t="s">
        <v>13</v>
      </c>
      <c r="L86" t="s">
        <v>13</v>
      </c>
    </row>
    <row r="87" spans="2:12" x14ac:dyDescent="0.25">
      <c r="B87" t="s">
        <v>496</v>
      </c>
      <c r="C87">
        <v>12011</v>
      </c>
      <c r="D87">
        <v>2007</v>
      </c>
      <c r="E87">
        <v>2007</v>
      </c>
      <c r="F87" t="s">
        <v>224</v>
      </c>
      <c r="G87" t="s">
        <v>225</v>
      </c>
      <c r="H87" t="s">
        <v>583</v>
      </c>
      <c r="I87" t="s">
        <v>584</v>
      </c>
      <c r="J87">
        <v>21</v>
      </c>
      <c r="K87" t="s">
        <v>13</v>
      </c>
      <c r="L87" t="s">
        <v>13</v>
      </c>
    </row>
    <row r="88" spans="2:12" x14ac:dyDescent="0.25">
      <c r="B88" t="s">
        <v>496</v>
      </c>
      <c r="C88">
        <v>12011</v>
      </c>
      <c r="D88">
        <v>2007</v>
      </c>
      <c r="E88">
        <v>2007</v>
      </c>
      <c r="F88" t="s">
        <v>226</v>
      </c>
      <c r="G88" t="s">
        <v>227</v>
      </c>
      <c r="H88" t="s">
        <v>583</v>
      </c>
      <c r="I88" t="s">
        <v>584</v>
      </c>
      <c r="J88">
        <v>23</v>
      </c>
      <c r="K88" t="s">
        <v>13</v>
      </c>
      <c r="L88" t="s">
        <v>13</v>
      </c>
    </row>
    <row r="89" spans="2:12" x14ac:dyDescent="0.25">
      <c r="B89" t="s">
        <v>496</v>
      </c>
      <c r="C89">
        <v>12011</v>
      </c>
      <c r="D89">
        <v>2008</v>
      </c>
      <c r="E89">
        <v>2008</v>
      </c>
      <c r="F89" t="s">
        <v>228</v>
      </c>
      <c r="G89" t="s">
        <v>229</v>
      </c>
      <c r="H89" t="s">
        <v>583</v>
      </c>
      <c r="I89" t="s">
        <v>584</v>
      </c>
      <c r="J89">
        <v>20</v>
      </c>
      <c r="K89" t="s">
        <v>13</v>
      </c>
      <c r="L89" t="s">
        <v>13</v>
      </c>
    </row>
    <row r="90" spans="2:12" x14ac:dyDescent="0.25">
      <c r="B90" t="s">
        <v>496</v>
      </c>
      <c r="C90">
        <v>12011</v>
      </c>
      <c r="D90">
        <v>2008</v>
      </c>
      <c r="E90">
        <v>2008</v>
      </c>
      <c r="F90" t="s">
        <v>230</v>
      </c>
      <c r="G90" t="s">
        <v>231</v>
      </c>
      <c r="H90" t="s">
        <v>583</v>
      </c>
      <c r="I90" t="s">
        <v>584</v>
      </c>
      <c r="J90">
        <v>22</v>
      </c>
      <c r="K90" t="s">
        <v>13</v>
      </c>
      <c r="L90" t="s">
        <v>13</v>
      </c>
    </row>
    <row r="91" spans="2:12" x14ac:dyDescent="0.25">
      <c r="B91" t="s">
        <v>496</v>
      </c>
      <c r="C91">
        <v>12011</v>
      </c>
      <c r="D91">
        <v>2008</v>
      </c>
      <c r="E91">
        <v>2008</v>
      </c>
      <c r="F91" t="s">
        <v>232</v>
      </c>
      <c r="G91" t="s">
        <v>233</v>
      </c>
      <c r="H91" t="s">
        <v>583</v>
      </c>
      <c r="I91" t="s">
        <v>584</v>
      </c>
      <c r="J91">
        <v>31</v>
      </c>
      <c r="K91" t="s">
        <v>13</v>
      </c>
      <c r="L91" t="s">
        <v>13</v>
      </c>
    </row>
    <row r="92" spans="2:12" x14ac:dyDescent="0.25">
      <c r="B92" t="s">
        <v>496</v>
      </c>
      <c r="C92">
        <v>12011</v>
      </c>
      <c r="D92">
        <v>2008</v>
      </c>
      <c r="E92">
        <v>2008</v>
      </c>
      <c r="F92" t="s">
        <v>234</v>
      </c>
      <c r="G92" t="s">
        <v>235</v>
      </c>
      <c r="H92" t="s">
        <v>583</v>
      </c>
      <c r="I92" t="s">
        <v>584</v>
      </c>
      <c r="J92">
        <v>20</v>
      </c>
      <c r="K92" t="s">
        <v>13</v>
      </c>
      <c r="L92" t="s">
        <v>13</v>
      </c>
    </row>
    <row r="93" spans="2:12" x14ac:dyDescent="0.25">
      <c r="B93" t="s">
        <v>496</v>
      </c>
      <c r="C93">
        <v>12011</v>
      </c>
      <c r="D93">
        <v>2008</v>
      </c>
      <c r="E93">
        <v>2008</v>
      </c>
      <c r="F93" t="s">
        <v>236</v>
      </c>
      <c r="G93" t="s">
        <v>237</v>
      </c>
      <c r="H93" t="s">
        <v>583</v>
      </c>
      <c r="I93" t="s">
        <v>584</v>
      </c>
      <c r="J93">
        <v>21</v>
      </c>
      <c r="K93" t="s">
        <v>13</v>
      </c>
      <c r="L93" t="s">
        <v>13</v>
      </c>
    </row>
    <row r="94" spans="2:12" x14ac:dyDescent="0.25">
      <c r="B94" t="s">
        <v>496</v>
      </c>
      <c r="C94">
        <v>12011</v>
      </c>
      <c r="D94">
        <v>2008</v>
      </c>
      <c r="E94">
        <v>2008</v>
      </c>
      <c r="F94" t="s">
        <v>238</v>
      </c>
      <c r="G94" t="s">
        <v>239</v>
      </c>
      <c r="H94" t="s">
        <v>583</v>
      </c>
      <c r="I94" t="s">
        <v>584</v>
      </c>
      <c r="J94">
        <v>19</v>
      </c>
      <c r="K94" t="s">
        <v>13</v>
      </c>
      <c r="L94" t="s">
        <v>13</v>
      </c>
    </row>
    <row r="95" spans="2:12" x14ac:dyDescent="0.25">
      <c r="B95" t="s">
        <v>496</v>
      </c>
      <c r="C95">
        <v>12011</v>
      </c>
      <c r="D95">
        <v>2008</v>
      </c>
      <c r="E95">
        <v>2008</v>
      </c>
      <c r="F95" t="s">
        <v>240</v>
      </c>
      <c r="G95" t="s">
        <v>241</v>
      </c>
      <c r="H95" t="s">
        <v>583</v>
      </c>
      <c r="I95" t="s">
        <v>584</v>
      </c>
      <c r="J95">
        <v>17</v>
      </c>
      <c r="K95" t="s">
        <v>13</v>
      </c>
      <c r="L95" t="s">
        <v>13</v>
      </c>
    </row>
    <row r="96" spans="2:12" x14ac:dyDescent="0.25">
      <c r="B96" t="s">
        <v>496</v>
      </c>
      <c r="C96">
        <v>12011</v>
      </c>
      <c r="D96">
        <v>2008</v>
      </c>
      <c r="E96">
        <v>2008</v>
      </c>
      <c r="F96" t="s">
        <v>242</v>
      </c>
      <c r="G96" t="s">
        <v>243</v>
      </c>
      <c r="H96" t="s">
        <v>583</v>
      </c>
      <c r="I96" t="s">
        <v>584</v>
      </c>
      <c r="J96">
        <v>24</v>
      </c>
      <c r="K96" t="s">
        <v>13</v>
      </c>
      <c r="L96" t="s">
        <v>13</v>
      </c>
    </row>
    <row r="97" spans="2:12" x14ac:dyDescent="0.25">
      <c r="B97" t="s">
        <v>496</v>
      </c>
      <c r="C97">
        <v>12011</v>
      </c>
      <c r="D97">
        <v>2008</v>
      </c>
      <c r="E97">
        <v>2008</v>
      </c>
      <c r="F97" t="s">
        <v>244</v>
      </c>
      <c r="G97" t="s">
        <v>245</v>
      </c>
      <c r="H97" t="s">
        <v>583</v>
      </c>
      <c r="I97" t="s">
        <v>584</v>
      </c>
      <c r="J97">
        <v>23</v>
      </c>
      <c r="K97" t="s">
        <v>13</v>
      </c>
      <c r="L97" t="s">
        <v>13</v>
      </c>
    </row>
    <row r="98" spans="2:12" x14ac:dyDescent="0.25">
      <c r="B98" t="s">
        <v>496</v>
      </c>
      <c r="C98">
        <v>12011</v>
      </c>
      <c r="D98">
        <v>2008</v>
      </c>
      <c r="E98">
        <v>2008</v>
      </c>
      <c r="F98" t="s">
        <v>246</v>
      </c>
      <c r="G98" t="s">
        <v>247</v>
      </c>
      <c r="H98" t="s">
        <v>583</v>
      </c>
      <c r="I98" t="s">
        <v>584</v>
      </c>
      <c r="J98">
        <v>18</v>
      </c>
      <c r="K98" t="s">
        <v>13</v>
      </c>
      <c r="L98" t="s">
        <v>13</v>
      </c>
    </row>
    <row r="99" spans="2:12" x14ac:dyDescent="0.25">
      <c r="B99" t="s">
        <v>496</v>
      </c>
      <c r="C99">
        <v>12011</v>
      </c>
      <c r="D99">
        <v>2008</v>
      </c>
      <c r="E99">
        <v>2008</v>
      </c>
      <c r="F99" t="s">
        <v>248</v>
      </c>
      <c r="G99" t="s">
        <v>249</v>
      </c>
      <c r="H99" t="s">
        <v>583</v>
      </c>
      <c r="I99" t="s">
        <v>584</v>
      </c>
      <c r="J99">
        <v>14</v>
      </c>
      <c r="K99" t="s">
        <v>13</v>
      </c>
      <c r="L99" t="s">
        <v>13</v>
      </c>
    </row>
    <row r="100" spans="2:12" x14ac:dyDescent="0.25">
      <c r="B100" t="s">
        <v>496</v>
      </c>
      <c r="C100">
        <v>12011</v>
      </c>
      <c r="D100">
        <v>2008</v>
      </c>
      <c r="E100">
        <v>2008</v>
      </c>
      <c r="F100" t="s">
        <v>248</v>
      </c>
      <c r="G100" t="s">
        <v>249</v>
      </c>
      <c r="H100" t="s">
        <v>581</v>
      </c>
      <c r="I100" t="s">
        <v>582</v>
      </c>
      <c r="J100">
        <v>10</v>
      </c>
      <c r="K100" t="s">
        <v>13</v>
      </c>
      <c r="L100" t="s">
        <v>13</v>
      </c>
    </row>
    <row r="101" spans="2:12" x14ac:dyDescent="0.25">
      <c r="B101" t="s">
        <v>496</v>
      </c>
      <c r="C101">
        <v>12011</v>
      </c>
      <c r="D101">
        <v>2008</v>
      </c>
      <c r="E101">
        <v>2008</v>
      </c>
      <c r="F101" t="s">
        <v>250</v>
      </c>
      <c r="G101" t="s">
        <v>251</v>
      </c>
      <c r="H101" t="s">
        <v>583</v>
      </c>
      <c r="I101" t="s">
        <v>584</v>
      </c>
      <c r="J101">
        <v>14</v>
      </c>
      <c r="K101" t="s">
        <v>13</v>
      </c>
      <c r="L101" t="s">
        <v>13</v>
      </c>
    </row>
    <row r="102" spans="2:12" x14ac:dyDescent="0.25">
      <c r="B102" t="s">
        <v>496</v>
      </c>
      <c r="C102">
        <v>12011</v>
      </c>
      <c r="D102">
        <v>2009</v>
      </c>
      <c r="E102">
        <v>2009</v>
      </c>
      <c r="F102" t="s">
        <v>252</v>
      </c>
      <c r="G102" t="s">
        <v>253</v>
      </c>
      <c r="H102" t="s">
        <v>583</v>
      </c>
      <c r="I102" t="s">
        <v>584</v>
      </c>
      <c r="J102">
        <v>20</v>
      </c>
      <c r="K102" t="s">
        <v>13</v>
      </c>
      <c r="L102" t="s">
        <v>13</v>
      </c>
    </row>
    <row r="103" spans="2:12" x14ac:dyDescent="0.25">
      <c r="B103" t="s">
        <v>496</v>
      </c>
      <c r="C103">
        <v>12011</v>
      </c>
      <c r="D103">
        <v>2009</v>
      </c>
      <c r="E103">
        <v>2009</v>
      </c>
      <c r="F103" t="s">
        <v>254</v>
      </c>
      <c r="G103" t="s">
        <v>255</v>
      </c>
      <c r="H103" t="s">
        <v>583</v>
      </c>
      <c r="I103" t="s">
        <v>584</v>
      </c>
      <c r="J103">
        <v>19</v>
      </c>
      <c r="K103" t="s">
        <v>13</v>
      </c>
      <c r="L103" t="s">
        <v>13</v>
      </c>
    </row>
    <row r="104" spans="2:12" x14ac:dyDescent="0.25">
      <c r="B104" t="s">
        <v>496</v>
      </c>
      <c r="C104">
        <v>12011</v>
      </c>
      <c r="D104">
        <v>2009</v>
      </c>
      <c r="E104">
        <v>2009</v>
      </c>
      <c r="F104" t="s">
        <v>256</v>
      </c>
      <c r="G104" t="s">
        <v>257</v>
      </c>
      <c r="H104" t="s">
        <v>583</v>
      </c>
      <c r="I104" t="s">
        <v>584</v>
      </c>
      <c r="J104">
        <v>17</v>
      </c>
      <c r="K104" t="s">
        <v>13</v>
      </c>
      <c r="L104" t="s">
        <v>13</v>
      </c>
    </row>
    <row r="105" spans="2:12" x14ac:dyDescent="0.25">
      <c r="B105" t="s">
        <v>496</v>
      </c>
      <c r="C105">
        <v>12011</v>
      </c>
      <c r="D105">
        <v>2009</v>
      </c>
      <c r="E105">
        <v>2009</v>
      </c>
      <c r="F105" t="s">
        <v>258</v>
      </c>
      <c r="G105" t="s">
        <v>259</v>
      </c>
      <c r="H105" t="s">
        <v>583</v>
      </c>
      <c r="I105" t="s">
        <v>584</v>
      </c>
      <c r="J105">
        <v>20</v>
      </c>
      <c r="K105" t="s">
        <v>13</v>
      </c>
      <c r="L105" t="s">
        <v>13</v>
      </c>
    </row>
    <row r="106" spans="2:12" x14ac:dyDescent="0.25">
      <c r="B106" t="s">
        <v>496</v>
      </c>
      <c r="C106">
        <v>12011</v>
      </c>
      <c r="D106">
        <v>2009</v>
      </c>
      <c r="E106">
        <v>2009</v>
      </c>
      <c r="F106" t="s">
        <v>260</v>
      </c>
      <c r="G106" t="s">
        <v>261</v>
      </c>
      <c r="H106" t="s">
        <v>583</v>
      </c>
      <c r="I106" t="s">
        <v>584</v>
      </c>
      <c r="J106">
        <v>20</v>
      </c>
      <c r="K106" t="s">
        <v>13</v>
      </c>
      <c r="L106" t="s">
        <v>13</v>
      </c>
    </row>
    <row r="107" spans="2:12" x14ac:dyDescent="0.25">
      <c r="B107" t="s">
        <v>496</v>
      </c>
      <c r="C107">
        <v>12011</v>
      </c>
      <c r="D107">
        <v>2009</v>
      </c>
      <c r="E107">
        <v>2009</v>
      </c>
      <c r="F107" t="s">
        <v>262</v>
      </c>
      <c r="G107" t="s">
        <v>263</v>
      </c>
      <c r="H107" t="s">
        <v>583</v>
      </c>
      <c r="I107" t="s">
        <v>584</v>
      </c>
      <c r="J107">
        <v>22</v>
      </c>
      <c r="K107" t="s">
        <v>13</v>
      </c>
      <c r="L107" t="s">
        <v>13</v>
      </c>
    </row>
    <row r="108" spans="2:12" x14ac:dyDescent="0.25">
      <c r="B108" t="s">
        <v>496</v>
      </c>
      <c r="C108">
        <v>12011</v>
      </c>
      <c r="D108">
        <v>2009</v>
      </c>
      <c r="E108">
        <v>2009</v>
      </c>
      <c r="F108" t="s">
        <v>264</v>
      </c>
      <c r="G108" t="s">
        <v>265</v>
      </c>
      <c r="H108" t="s">
        <v>583</v>
      </c>
      <c r="I108" t="s">
        <v>584</v>
      </c>
      <c r="J108">
        <v>18</v>
      </c>
      <c r="K108" t="s">
        <v>13</v>
      </c>
      <c r="L108" t="s">
        <v>13</v>
      </c>
    </row>
    <row r="109" spans="2:12" x14ac:dyDescent="0.25">
      <c r="B109" t="s">
        <v>496</v>
      </c>
      <c r="C109">
        <v>12011</v>
      </c>
      <c r="D109">
        <v>2009</v>
      </c>
      <c r="E109">
        <v>2009</v>
      </c>
      <c r="F109" t="s">
        <v>266</v>
      </c>
      <c r="G109" t="s">
        <v>267</v>
      </c>
      <c r="H109" t="s">
        <v>583</v>
      </c>
      <c r="I109" t="s">
        <v>584</v>
      </c>
      <c r="J109">
        <v>20</v>
      </c>
      <c r="K109" t="s">
        <v>13</v>
      </c>
      <c r="L109" t="s">
        <v>13</v>
      </c>
    </row>
    <row r="110" spans="2:12" x14ac:dyDescent="0.25">
      <c r="B110" t="s">
        <v>496</v>
      </c>
      <c r="C110">
        <v>12011</v>
      </c>
      <c r="D110">
        <v>2009</v>
      </c>
      <c r="E110">
        <v>2009</v>
      </c>
      <c r="F110" t="s">
        <v>266</v>
      </c>
      <c r="G110" t="s">
        <v>267</v>
      </c>
      <c r="H110" t="s">
        <v>581</v>
      </c>
      <c r="I110" t="s">
        <v>582</v>
      </c>
      <c r="J110">
        <v>11</v>
      </c>
      <c r="K110" t="s">
        <v>13</v>
      </c>
      <c r="L110" t="s">
        <v>13</v>
      </c>
    </row>
    <row r="111" spans="2:12" x14ac:dyDescent="0.25">
      <c r="B111" t="s">
        <v>496</v>
      </c>
      <c r="C111">
        <v>12011</v>
      </c>
      <c r="D111">
        <v>2009</v>
      </c>
      <c r="E111">
        <v>2009</v>
      </c>
      <c r="F111" t="s">
        <v>268</v>
      </c>
      <c r="G111" t="s">
        <v>269</v>
      </c>
      <c r="H111" t="s">
        <v>583</v>
      </c>
      <c r="I111" t="s">
        <v>584</v>
      </c>
      <c r="J111">
        <v>24</v>
      </c>
      <c r="K111" t="s">
        <v>13</v>
      </c>
      <c r="L111" t="s">
        <v>13</v>
      </c>
    </row>
    <row r="112" spans="2:12" x14ac:dyDescent="0.25">
      <c r="B112" t="s">
        <v>496</v>
      </c>
      <c r="C112">
        <v>12011</v>
      </c>
      <c r="D112">
        <v>2009</v>
      </c>
      <c r="E112">
        <v>2009</v>
      </c>
      <c r="F112" t="s">
        <v>270</v>
      </c>
      <c r="G112" t="s">
        <v>271</v>
      </c>
      <c r="H112" t="s">
        <v>583</v>
      </c>
      <c r="I112" t="s">
        <v>584</v>
      </c>
      <c r="J112">
        <v>27</v>
      </c>
      <c r="K112" t="s">
        <v>13</v>
      </c>
      <c r="L112" t="s">
        <v>13</v>
      </c>
    </row>
    <row r="113" spans="2:12" x14ac:dyDescent="0.25">
      <c r="B113" t="s">
        <v>496</v>
      </c>
      <c r="C113">
        <v>12011</v>
      </c>
      <c r="D113">
        <v>2009</v>
      </c>
      <c r="E113">
        <v>2009</v>
      </c>
      <c r="F113" t="s">
        <v>270</v>
      </c>
      <c r="G113" t="s">
        <v>271</v>
      </c>
      <c r="H113" t="s">
        <v>581</v>
      </c>
      <c r="I113" t="s">
        <v>582</v>
      </c>
      <c r="J113">
        <v>11</v>
      </c>
      <c r="K113" t="s">
        <v>13</v>
      </c>
      <c r="L113" t="s">
        <v>13</v>
      </c>
    </row>
    <row r="114" spans="2:12" x14ac:dyDescent="0.25">
      <c r="B114" t="s">
        <v>496</v>
      </c>
      <c r="C114">
        <v>12011</v>
      </c>
      <c r="D114">
        <v>2009</v>
      </c>
      <c r="E114">
        <v>2009</v>
      </c>
      <c r="F114" t="s">
        <v>272</v>
      </c>
      <c r="G114" t="s">
        <v>273</v>
      </c>
      <c r="H114" t="s">
        <v>583</v>
      </c>
      <c r="I114" t="s">
        <v>584</v>
      </c>
      <c r="J114">
        <v>21</v>
      </c>
      <c r="K114" t="s">
        <v>13</v>
      </c>
      <c r="L114" t="s">
        <v>13</v>
      </c>
    </row>
    <row r="115" spans="2:12" x14ac:dyDescent="0.25">
      <c r="B115" t="s">
        <v>496</v>
      </c>
      <c r="C115">
        <v>12011</v>
      </c>
      <c r="D115">
        <v>2009</v>
      </c>
      <c r="E115">
        <v>2009</v>
      </c>
      <c r="F115" t="s">
        <v>274</v>
      </c>
      <c r="G115" t="s">
        <v>275</v>
      </c>
      <c r="H115" t="s">
        <v>583</v>
      </c>
      <c r="I115" t="s">
        <v>584</v>
      </c>
      <c r="J115">
        <v>12</v>
      </c>
      <c r="K115" t="s">
        <v>13</v>
      </c>
      <c r="L115" t="s">
        <v>13</v>
      </c>
    </row>
    <row r="116" spans="2:12" x14ac:dyDescent="0.25">
      <c r="B116" t="s">
        <v>496</v>
      </c>
      <c r="C116">
        <v>12011</v>
      </c>
      <c r="D116">
        <v>2009</v>
      </c>
      <c r="E116">
        <v>2009</v>
      </c>
      <c r="F116" t="s">
        <v>274</v>
      </c>
      <c r="G116" t="s">
        <v>275</v>
      </c>
      <c r="H116" t="s">
        <v>581</v>
      </c>
      <c r="I116" t="s">
        <v>582</v>
      </c>
      <c r="J116">
        <v>10</v>
      </c>
      <c r="K116" t="s">
        <v>13</v>
      </c>
      <c r="L116" t="s">
        <v>13</v>
      </c>
    </row>
    <row r="117" spans="2:12" x14ac:dyDescent="0.25">
      <c r="B117" t="s">
        <v>496</v>
      </c>
      <c r="C117">
        <v>12011</v>
      </c>
      <c r="D117">
        <v>2010</v>
      </c>
      <c r="E117">
        <v>2010</v>
      </c>
      <c r="F117" t="s">
        <v>276</v>
      </c>
      <c r="G117" t="s">
        <v>277</v>
      </c>
      <c r="H117" t="s">
        <v>583</v>
      </c>
      <c r="I117" t="s">
        <v>584</v>
      </c>
      <c r="J117">
        <v>27</v>
      </c>
      <c r="K117" t="s">
        <v>13</v>
      </c>
      <c r="L117" t="s">
        <v>13</v>
      </c>
    </row>
    <row r="118" spans="2:12" x14ac:dyDescent="0.25">
      <c r="B118" t="s">
        <v>496</v>
      </c>
      <c r="C118">
        <v>12011</v>
      </c>
      <c r="D118">
        <v>2010</v>
      </c>
      <c r="E118">
        <v>2010</v>
      </c>
      <c r="F118" t="s">
        <v>276</v>
      </c>
      <c r="G118" t="s">
        <v>277</v>
      </c>
      <c r="H118" t="s">
        <v>581</v>
      </c>
      <c r="I118" t="s">
        <v>582</v>
      </c>
      <c r="J118">
        <v>14</v>
      </c>
      <c r="K118" t="s">
        <v>13</v>
      </c>
      <c r="L118" t="s">
        <v>13</v>
      </c>
    </row>
    <row r="119" spans="2:12" x14ac:dyDescent="0.25">
      <c r="B119" t="s">
        <v>496</v>
      </c>
      <c r="C119">
        <v>12011</v>
      </c>
      <c r="D119">
        <v>2010</v>
      </c>
      <c r="E119">
        <v>2010</v>
      </c>
      <c r="F119" t="s">
        <v>278</v>
      </c>
      <c r="G119" t="s">
        <v>279</v>
      </c>
      <c r="H119" t="s">
        <v>583</v>
      </c>
      <c r="I119" t="s">
        <v>584</v>
      </c>
      <c r="J119">
        <v>17</v>
      </c>
      <c r="K119" t="s">
        <v>13</v>
      </c>
      <c r="L119" t="s">
        <v>13</v>
      </c>
    </row>
    <row r="120" spans="2:12" x14ac:dyDescent="0.25">
      <c r="B120" t="s">
        <v>496</v>
      </c>
      <c r="C120">
        <v>12011</v>
      </c>
      <c r="D120">
        <v>2010</v>
      </c>
      <c r="E120">
        <v>2010</v>
      </c>
      <c r="F120" t="s">
        <v>280</v>
      </c>
      <c r="G120" t="s">
        <v>281</v>
      </c>
      <c r="H120" t="s">
        <v>583</v>
      </c>
      <c r="I120" t="s">
        <v>584</v>
      </c>
      <c r="J120">
        <v>28</v>
      </c>
      <c r="K120" t="s">
        <v>13</v>
      </c>
      <c r="L120" t="s">
        <v>13</v>
      </c>
    </row>
    <row r="121" spans="2:12" x14ac:dyDescent="0.25">
      <c r="B121" t="s">
        <v>496</v>
      </c>
      <c r="C121">
        <v>12011</v>
      </c>
      <c r="D121">
        <v>2010</v>
      </c>
      <c r="E121">
        <v>2010</v>
      </c>
      <c r="F121" t="s">
        <v>282</v>
      </c>
      <c r="G121" t="s">
        <v>283</v>
      </c>
      <c r="H121" t="s">
        <v>583</v>
      </c>
      <c r="I121" t="s">
        <v>584</v>
      </c>
      <c r="J121">
        <v>30</v>
      </c>
      <c r="K121" t="s">
        <v>13</v>
      </c>
      <c r="L121" t="s">
        <v>13</v>
      </c>
    </row>
    <row r="122" spans="2:12" x14ac:dyDescent="0.25">
      <c r="B122" t="s">
        <v>496</v>
      </c>
      <c r="C122">
        <v>12011</v>
      </c>
      <c r="D122">
        <v>2010</v>
      </c>
      <c r="E122">
        <v>2010</v>
      </c>
      <c r="F122" t="s">
        <v>284</v>
      </c>
      <c r="G122" t="s">
        <v>285</v>
      </c>
      <c r="H122" t="s">
        <v>583</v>
      </c>
      <c r="I122" t="s">
        <v>584</v>
      </c>
      <c r="J122">
        <v>32</v>
      </c>
      <c r="K122" t="s">
        <v>13</v>
      </c>
      <c r="L122" t="s">
        <v>13</v>
      </c>
    </row>
    <row r="123" spans="2:12" x14ac:dyDescent="0.25">
      <c r="B123" t="s">
        <v>496</v>
      </c>
      <c r="C123">
        <v>12011</v>
      </c>
      <c r="D123">
        <v>2010</v>
      </c>
      <c r="E123">
        <v>2010</v>
      </c>
      <c r="F123" t="s">
        <v>286</v>
      </c>
      <c r="G123" t="s">
        <v>287</v>
      </c>
      <c r="H123" t="s">
        <v>583</v>
      </c>
      <c r="I123" t="s">
        <v>584</v>
      </c>
      <c r="J123">
        <v>25</v>
      </c>
      <c r="K123" t="s">
        <v>13</v>
      </c>
      <c r="L123" t="s">
        <v>13</v>
      </c>
    </row>
    <row r="124" spans="2:12" x14ac:dyDescent="0.25">
      <c r="B124" t="s">
        <v>496</v>
      </c>
      <c r="C124">
        <v>12011</v>
      </c>
      <c r="D124">
        <v>2010</v>
      </c>
      <c r="E124">
        <v>2010</v>
      </c>
      <c r="F124" t="s">
        <v>288</v>
      </c>
      <c r="G124" t="s">
        <v>289</v>
      </c>
      <c r="H124" t="s">
        <v>583</v>
      </c>
      <c r="I124" t="s">
        <v>584</v>
      </c>
      <c r="J124">
        <v>20</v>
      </c>
      <c r="K124" t="s">
        <v>13</v>
      </c>
      <c r="L124" t="s">
        <v>13</v>
      </c>
    </row>
    <row r="125" spans="2:12" x14ac:dyDescent="0.25">
      <c r="B125" t="s">
        <v>496</v>
      </c>
      <c r="C125">
        <v>12011</v>
      </c>
      <c r="D125">
        <v>2010</v>
      </c>
      <c r="E125">
        <v>2010</v>
      </c>
      <c r="F125" t="s">
        <v>290</v>
      </c>
      <c r="G125" t="s">
        <v>291</v>
      </c>
      <c r="H125" t="s">
        <v>583</v>
      </c>
      <c r="I125" t="s">
        <v>584</v>
      </c>
      <c r="J125">
        <v>23</v>
      </c>
      <c r="K125" t="s">
        <v>13</v>
      </c>
      <c r="L125" t="s">
        <v>13</v>
      </c>
    </row>
    <row r="126" spans="2:12" x14ac:dyDescent="0.25">
      <c r="B126" t="s">
        <v>496</v>
      </c>
      <c r="C126">
        <v>12011</v>
      </c>
      <c r="D126">
        <v>2010</v>
      </c>
      <c r="E126">
        <v>2010</v>
      </c>
      <c r="F126" t="s">
        <v>290</v>
      </c>
      <c r="G126" t="s">
        <v>291</v>
      </c>
      <c r="H126" t="s">
        <v>581</v>
      </c>
      <c r="I126" t="s">
        <v>582</v>
      </c>
      <c r="J126">
        <v>12</v>
      </c>
      <c r="K126" t="s">
        <v>13</v>
      </c>
      <c r="L126" t="s">
        <v>13</v>
      </c>
    </row>
    <row r="127" spans="2:12" x14ac:dyDescent="0.25">
      <c r="B127" t="s">
        <v>496</v>
      </c>
      <c r="C127">
        <v>12011</v>
      </c>
      <c r="D127">
        <v>2010</v>
      </c>
      <c r="E127">
        <v>2010</v>
      </c>
      <c r="F127" t="s">
        <v>292</v>
      </c>
      <c r="G127" t="s">
        <v>293</v>
      </c>
      <c r="H127" t="s">
        <v>583</v>
      </c>
      <c r="I127" t="s">
        <v>584</v>
      </c>
      <c r="J127">
        <v>21</v>
      </c>
      <c r="K127" t="s">
        <v>13</v>
      </c>
      <c r="L127" t="s">
        <v>13</v>
      </c>
    </row>
    <row r="128" spans="2:12" x14ac:dyDescent="0.25">
      <c r="B128" t="s">
        <v>496</v>
      </c>
      <c r="C128">
        <v>12011</v>
      </c>
      <c r="D128">
        <v>2010</v>
      </c>
      <c r="E128">
        <v>2010</v>
      </c>
      <c r="F128" t="s">
        <v>292</v>
      </c>
      <c r="G128" t="s">
        <v>293</v>
      </c>
      <c r="H128" t="s">
        <v>581</v>
      </c>
      <c r="I128" t="s">
        <v>582</v>
      </c>
      <c r="J128">
        <v>11</v>
      </c>
      <c r="K128" t="s">
        <v>13</v>
      </c>
      <c r="L128" t="s">
        <v>13</v>
      </c>
    </row>
    <row r="129" spans="2:12" x14ac:dyDescent="0.25">
      <c r="B129" t="s">
        <v>496</v>
      </c>
      <c r="C129">
        <v>12011</v>
      </c>
      <c r="D129">
        <v>2010</v>
      </c>
      <c r="E129">
        <v>2010</v>
      </c>
      <c r="F129" t="s">
        <v>294</v>
      </c>
      <c r="G129" t="s">
        <v>295</v>
      </c>
      <c r="H129" t="s">
        <v>583</v>
      </c>
      <c r="I129" t="s">
        <v>584</v>
      </c>
      <c r="J129">
        <v>31</v>
      </c>
      <c r="K129" t="s">
        <v>13</v>
      </c>
      <c r="L129" t="s">
        <v>13</v>
      </c>
    </row>
    <row r="130" spans="2:12" x14ac:dyDescent="0.25">
      <c r="B130" t="s">
        <v>496</v>
      </c>
      <c r="C130">
        <v>12011</v>
      </c>
      <c r="D130">
        <v>2010</v>
      </c>
      <c r="E130">
        <v>2010</v>
      </c>
      <c r="F130" t="s">
        <v>296</v>
      </c>
      <c r="G130" t="s">
        <v>297</v>
      </c>
      <c r="H130" t="s">
        <v>583</v>
      </c>
      <c r="I130" t="s">
        <v>584</v>
      </c>
      <c r="J130">
        <v>26</v>
      </c>
      <c r="K130" t="s">
        <v>13</v>
      </c>
      <c r="L130" t="s">
        <v>13</v>
      </c>
    </row>
    <row r="131" spans="2:12" x14ac:dyDescent="0.25">
      <c r="B131" t="s">
        <v>496</v>
      </c>
      <c r="C131">
        <v>12011</v>
      </c>
      <c r="D131">
        <v>2010</v>
      </c>
      <c r="E131">
        <v>2010</v>
      </c>
      <c r="F131" t="s">
        <v>296</v>
      </c>
      <c r="G131" t="s">
        <v>297</v>
      </c>
      <c r="H131" t="s">
        <v>581</v>
      </c>
      <c r="I131" t="s">
        <v>582</v>
      </c>
      <c r="J131">
        <v>17</v>
      </c>
      <c r="K131" t="s">
        <v>13</v>
      </c>
      <c r="L131" t="s">
        <v>13</v>
      </c>
    </row>
    <row r="132" spans="2:12" x14ac:dyDescent="0.25">
      <c r="B132" t="s">
        <v>496</v>
      </c>
      <c r="C132">
        <v>12011</v>
      </c>
      <c r="D132">
        <v>2010</v>
      </c>
      <c r="E132">
        <v>2010</v>
      </c>
      <c r="F132" t="s">
        <v>298</v>
      </c>
      <c r="G132" t="s">
        <v>299</v>
      </c>
      <c r="H132" t="s">
        <v>583</v>
      </c>
      <c r="I132" t="s">
        <v>584</v>
      </c>
      <c r="J132">
        <v>30</v>
      </c>
      <c r="K132" t="s">
        <v>13</v>
      </c>
      <c r="L132" t="s">
        <v>13</v>
      </c>
    </row>
    <row r="133" spans="2:12" x14ac:dyDescent="0.25">
      <c r="B133" t="s">
        <v>496</v>
      </c>
      <c r="C133">
        <v>12011</v>
      </c>
      <c r="D133">
        <v>2010</v>
      </c>
      <c r="E133">
        <v>2010</v>
      </c>
      <c r="F133" t="s">
        <v>298</v>
      </c>
      <c r="G133" t="s">
        <v>299</v>
      </c>
      <c r="H133" t="s">
        <v>581</v>
      </c>
      <c r="I133" t="s">
        <v>582</v>
      </c>
      <c r="J133">
        <v>18</v>
      </c>
      <c r="K133" t="s">
        <v>13</v>
      </c>
      <c r="L133" t="s">
        <v>13</v>
      </c>
    </row>
    <row r="134" spans="2:12" x14ac:dyDescent="0.25">
      <c r="B134" t="s">
        <v>496</v>
      </c>
      <c r="C134">
        <v>12011</v>
      </c>
      <c r="D134">
        <v>2011</v>
      </c>
      <c r="E134">
        <v>2011</v>
      </c>
      <c r="F134" t="s">
        <v>300</v>
      </c>
      <c r="G134" t="s">
        <v>301</v>
      </c>
      <c r="H134" t="s">
        <v>583</v>
      </c>
      <c r="I134" t="s">
        <v>584</v>
      </c>
      <c r="J134">
        <v>23</v>
      </c>
      <c r="K134" t="s">
        <v>13</v>
      </c>
      <c r="L134" t="s">
        <v>13</v>
      </c>
    </row>
    <row r="135" spans="2:12" x14ac:dyDescent="0.25">
      <c r="B135" t="s">
        <v>496</v>
      </c>
      <c r="C135">
        <v>12011</v>
      </c>
      <c r="D135">
        <v>2011</v>
      </c>
      <c r="E135">
        <v>2011</v>
      </c>
      <c r="F135" t="s">
        <v>302</v>
      </c>
      <c r="G135" t="s">
        <v>303</v>
      </c>
      <c r="H135" t="s">
        <v>583</v>
      </c>
      <c r="I135" t="s">
        <v>584</v>
      </c>
      <c r="J135">
        <v>20</v>
      </c>
      <c r="K135" t="s">
        <v>13</v>
      </c>
      <c r="L135" t="s">
        <v>13</v>
      </c>
    </row>
    <row r="136" spans="2:12" x14ac:dyDescent="0.25">
      <c r="B136" t="s">
        <v>496</v>
      </c>
      <c r="C136">
        <v>12011</v>
      </c>
      <c r="D136">
        <v>2011</v>
      </c>
      <c r="E136">
        <v>2011</v>
      </c>
      <c r="F136" t="s">
        <v>304</v>
      </c>
      <c r="G136" t="s">
        <v>305</v>
      </c>
      <c r="H136" t="s">
        <v>583</v>
      </c>
      <c r="I136" t="s">
        <v>584</v>
      </c>
      <c r="J136">
        <v>26</v>
      </c>
      <c r="K136" t="s">
        <v>13</v>
      </c>
      <c r="L136" t="s">
        <v>13</v>
      </c>
    </row>
    <row r="137" spans="2:12" x14ac:dyDescent="0.25">
      <c r="B137" t="s">
        <v>496</v>
      </c>
      <c r="C137">
        <v>12011</v>
      </c>
      <c r="D137">
        <v>2011</v>
      </c>
      <c r="E137">
        <v>2011</v>
      </c>
      <c r="F137" t="s">
        <v>306</v>
      </c>
      <c r="G137" t="s">
        <v>307</v>
      </c>
      <c r="H137" t="s">
        <v>583</v>
      </c>
      <c r="I137" t="s">
        <v>584</v>
      </c>
      <c r="J137">
        <v>22</v>
      </c>
      <c r="K137" t="s">
        <v>13</v>
      </c>
      <c r="L137" t="s">
        <v>13</v>
      </c>
    </row>
    <row r="138" spans="2:12" x14ac:dyDescent="0.25">
      <c r="B138" t="s">
        <v>496</v>
      </c>
      <c r="C138">
        <v>12011</v>
      </c>
      <c r="D138">
        <v>2011</v>
      </c>
      <c r="E138">
        <v>2011</v>
      </c>
      <c r="F138" t="s">
        <v>308</v>
      </c>
      <c r="G138" t="s">
        <v>309</v>
      </c>
      <c r="H138" t="s">
        <v>583</v>
      </c>
      <c r="I138" t="s">
        <v>584</v>
      </c>
      <c r="J138">
        <v>24</v>
      </c>
      <c r="K138" t="s">
        <v>13</v>
      </c>
      <c r="L138" t="s">
        <v>13</v>
      </c>
    </row>
    <row r="139" spans="2:12" x14ac:dyDescent="0.25">
      <c r="B139" t="s">
        <v>496</v>
      </c>
      <c r="C139">
        <v>12011</v>
      </c>
      <c r="D139">
        <v>2011</v>
      </c>
      <c r="E139">
        <v>2011</v>
      </c>
      <c r="F139" t="s">
        <v>310</v>
      </c>
      <c r="G139" t="s">
        <v>311</v>
      </c>
      <c r="H139" t="s">
        <v>583</v>
      </c>
      <c r="I139" t="s">
        <v>584</v>
      </c>
      <c r="J139">
        <v>23</v>
      </c>
      <c r="K139" t="s">
        <v>13</v>
      </c>
      <c r="L139" t="s">
        <v>13</v>
      </c>
    </row>
    <row r="140" spans="2:12" x14ac:dyDescent="0.25">
      <c r="B140" t="s">
        <v>496</v>
      </c>
      <c r="C140">
        <v>12011</v>
      </c>
      <c r="D140">
        <v>2011</v>
      </c>
      <c r="E140">
        <v>2011</v>
      </c>
      <c r="F140" t="s">
        <v>312</v>
      </c>
      <c r="G140" t="s">
        <v>313</v>
      </c>
      <c r="H140" t="s">
        <v>583</v>
      </c>
      <c r="I140" t="s">
        <v>584</v>
      </c>
      <c r="J140">
        <v>20</v>
      </c>
      <c r="K140" t="s">
        <v>13</v>
      </c>
      <c r="L140" t="s">
        <v>13</v>
      </c>
    </row>
    <row r="141" spans="2:12" x14ac:dyDescent="0.25">
      <c r="B141" t="s">
        <v>496</v>
      </c>
      <c r="C141">
        <v>12011</v>
      </c>
      <c r="D141">
        <v>2011</v>
      </c>
      <c r="E141">
        <v>2011</v>
      </c>
      <c r="F141" t="s">
        <v>314</v>
      </c>
      <c r="G141" t="s">
        <v>315</v>
      </c>
      <c r="H141" t="s">
        <v>583</v>
      </c>
      <c r="I141" t="s">
        <v>584</v>
      </c>
      <c r="J141">
        <v>39</v>
      </c>
      <c r="K141" t="s">
        <v>13</v>
      </c>
      <c r="L141" t="s">
        <v>13</v>
      </c>
    </row>
    <row r="142" spans="2:12" x14ac:dyDescent="0.25">
      <c r="B142" t="s">
        <v>496</v>
      </c>
      <c r="C142">
        <v>12011</v>
      </c>
      <c r="D142">
        <v>2011</v>
      </c>
      <c r="E142">
        <v>2011</v>
      </c>
      <c r="F142" t="s">
        <v>316</v>
      </c>
      <c r="G142" t="s">
        <v>317</v>
      </c>
      <c r="H142" t="s">
        <v>583</v>
      </c>
      <c r="I142" t="s">
        <v>584</v>
      </c>
      <c r="J142">
        <v>35</v>
      </c>
      <c r="K142" t="s">
        <v>13</v>
      </c>
      <c r="L142" t="s">
        <v>13</v>
      </c>
    </row>
    <row r="143" spans="2:12" x14ac:dyDescent="0.25">
      <c r="B143" t="s">
        <v>496</v>
      </c>
      <c r="C143">
        <v>12011</v>
      </c>
      <c r="D143">
        <v>2011</v>
      </c>
      <c r="E143">
        <v>2011</v>
      </c>
      <c r="F143" t="s">
        <v>316</v>
      </c>
      <c r="G143" t="s">
        <v>317</v>
      </c>
      <c r="H143" t="s">
        <v>581</v>
      </c>
      <c r="I143" t="s">
        <v>582</v>
      </c>
      <c r="J143">
        <v>10</v>
      </c>
      <c r="K143" t="s">
        <v>13</v>
      </c>
      <c r="L143" t="s">
        <v>13</v>
      </c>
    </row>
    <row r="144" spans="2:12" x14ac:dyDescent="0.25">
      <c r="B144" t="s">
        <v>496</v>
      </c>
      <c r="C144">
        <v>12011</v>
      </c>
      <c r="D144">
        <v>2011</v>
      </c>
      <c r="E144">
        <v>2011</v>
      </c>
      <c r="F144" t="s">
        <v>318</v>
      </c>
      <c r="G144" t="s">
        <v>319</v>
      </c>
      <c r="H144" t="s">
        <v>583</v>
      </c>
      <c r="I144" t="s">
        <v>584</v>
      </c>
      <c r="J144">
        <v>28</v>
      </c>
      <c r="K144" t="s">
        <v>13</v>
      </c>
      <c r="L144" t="s">
        <v>13</v>
      </c>
    </row>
    <row r="145" spans="2:12" x14ac:dyDescent="0.25">
      <c r="B145" t="s">
        <v>496</v>
      </c>
      <c r="C145">
        <v>12011</v>
      </c>
      <c r="D145">
        <v>2011</v>
      </c>
      <c r="E145">
        <v>2011</v>
      </c>
      <c r="F145" t="s">
        <v>320</v>
      </c>
      <c r="G145" t="s">
        <v>321</v>
      </c>
      <c r="H145" t="s">
        <v>583</v>
      </c>
      <c r="I145" t="s">
        <v>584</v>
      </c>
      <c r="J145">
        <v>27</v>
      </c>
      <c r="K145" t="s">
        <v>13</v>
      </c>
      <c r="L145" t="s">
        <v>13</v>
      </c>
    </row>
    <row r="146" spans="2:12" x14ac:dyDescent="0.25">
      <c r="B146" t="s">
        <v>496</v>
      </c>
      <c r="C146">
        <v>12011</v>
      </c>
      <c r="D146">
        <v>2011</v>
      </c>
      <c r="E146">
        <v>2011</v>
      </c>
      <c r="F146" t="s">
        <v>322</v>
      </c>
      <c r="G146" t="s">
        <v>323</v>
      </c>
      <c r="H146" t="s">
        <v>583</v>
      </c>
      <c r="I146" t="s">
        <v>584</v>
      </c>
      <c r="J146">
        <v>28</v>
      </c>
      <c r="K146" t="s">
        <v>13</v>
      </c>
      <c r="L146" t="s">
        <v>13</v>
      </c>
    </row>
    <row r="147" spans="2:12" x14ac:dyDescent="0.25">
      <c r="B147" t="s">
        <v>496</v>
      </c>
      <c r="C147">
        <v>12011</v>
      </c>
      <c r="D147">
        <v>2012</v>
      </c>
      <c r="E147">
        <v>2012</v>
      </c>
      <c r="F147" t="s">
        <v>324</v>
      </c>
      <c r="G147" t="s">
        <v>325</v>
      </c>
      <c r="H147" t="s">
        <v>583</v>
      </c>
      <c r="I147" t="s">
        <v>584</v>
      </c>
      <c r="J147">
        <v>34</v>
      </c>
      <c r="K147" t="s">
        <v>13</v>
      </c>
      <c r="L147" t="s">
        <v>13</v>
      </c>
    </row>
    <row r="148" spans="2:12" x14ac:dyDescent="0.25">
      <c r="B148" t="s">
        <v>496</v>
      </c>
      <c r="C148">
        <v>12011</v>
      </c>
      <c r="D148">
        <v>2012</v>
      </c>
      <c r="E148">
        <v>2012</v>
      </c>
      <c r="F148" t="s">
        <v>326</v>
      </c>
      <c r="G148" t="s">
        <v>327</v>
      </c>
      <c r="H148" t="s">
        <v>583</v>
      </c>
      <c r="I148" t="s">
        <v>584</v>
      </c>
      <c r="J148">
        <v>38</v>
      </c>
      <c r="K148" t="s">
        <v>13</v>
      </c>
      <c r="L148" t="s">
        <v>13</v>
      </c>
    </row>
    <row r="149" spans="2:12" x14ac:dyDescent="0.25">
      <c r="B149" t="s">
        <v>496</v>
      </c>
      <c r="C149">
        <v>12011</v>
      </c>
      <c r="D149">
        <v>2012</v>
      </c>
      <c r="E149">
        <v>2012</v>
      </c>
      <c r="F149" t="s">
        <v>328</v>
      </c>
      <c r="G149" t="s">
        <v>329</v>
      </c>
      <c r="H149" t="s">
        <v>583</v>
      </c>
      <c r="I149" t="s">
        <v>584</v>
      </c>
      <c r="J149">
        <v>18</v>
      </c>
      <c r="K149" t="s">
        <v>13</v>
      </c>
      <c r="L149" t="s">
        <v>13</v>
      </c>
    </row>
    <row r="150" spans="2:12" x14ac:dyDescent="0.25">
      <c r="B150" t="s">
        <v>496</v>
      </c>
      <c r="C150">
        <v>12011</v>
      </c>
      <c r="D150">
        <v>2012</v>
      </c>
      <c r="E150">
        <v>2012</v>
      </c>
      <c r="F150" t="s">
        <v>330</v>
      </c>
      <c r="G150" t="s">
        <v>331</v>
      </c>
      <c r="H150" t="s">
        <v>583</v>
      </c>
      <c r="I150" t="s">
        <v>584</v>
      </c>
      <c r="J150">
        <v>40</v>
      </c>
      <c r="K150" t="s">
        <v>13</v>
      </c>
      <c r="L150" t="s">
        <v>13</v>
      </c>
    </row>
    <row r="151" spans="2:12" x14ac:dyDescent="0.25">
      <c r="B151" t="s">
        <v>496</v>
      </c>
      <c r="C151">
        <v>12011</v>
      </c>
      <c r="D151">
        <v>2012</v>
      </c>
      <c r="E151">
        <v>2012</v>
      </c>
      <c r="F151" t="s">
        <v>332</v>
      </c>
      <c r="G151" t="s">
        <v>333</v>
      </c>
      <c r="H151" t="s">
        <v>583</v>
      </c>
      <c r="I151" t="s">
        <v>584</v>
      </c>
      <c r="J151">
        <v>39</v>
      </c>
      <c r="K151" t="s">
        <v>13</v>
      </c>
      <c r="L151" t="s">
        <v>13</v>
      </c>
    </row>
    <row r="152" spans="2:12" x14ac:dyDescent="0.25">
      <c r="B152" t="s">
        <v>496</v>
      </c>
      <c r="C152">
        <v>12011</v>
      </c>
      <c r="D152">
        <v>2012</v>
      </c>
      <c r="E152">
        <v>2012</v>
      </c>
      <c r="F152" t="s">
        <v>334</v>
      </c>
      <c r="G152" t="s">
        <v>335</v>
      </c>
      <c r="H152" t="s">
        <v>583</v>
      </c>
      <c r="I152" t="s">
        <v>584</v>
      </c>
      <c r="J152">
        <v>28</v>
      </c>
      <c r="K152" t="s">
        <v>13</v>
      </c>
      <c r="L152" t="s">
        <v>13</v>
      </c>
    </row>
    <row r="153" spans="2:12" x14ac:dyDescent="0.25">
      <c r="B153" t="s">
        <v>496</v>
      </c>
      <c r="C153">
        <v>12011</v>
      </c>
      <c r="D153">
        <v>2012</v>
      </c>
      <c r="E153">
        <v>2012</v>
      </c>
      <c r="F153" t="s">
        <v>336</v>
      </c>
      <c r="G153" t="s">
        <v>337</v>
      </c>
      <c r="H153" t="s">
        <v>583</v>
      </c>
      <c r="I153" t="s">
        <v>584</v>
      </c>
      <c r="J153">
        <v>32</v>
      </c>
      <c r="K153" t="s">
        <v>13</v>
      </c>
      <c r="L153" t="s">
        <v>13</v>
      </c>
    </row>
    <row r="154" spans="2:12" x14ac:dyDescent="0.25">
      <c r="B154" t="s">
        <v>496</v>
      </c>
      <c r="C154">
        <v>12011</v>
      </c>
      <c r="D154">
        <v>2012</v>
      </c>
      <c r="E154">
        <v>2012</v>
      </c>
      <c r="F154" t="s">
        <v>338</v>
      </c>
      <c r="G154" t="s">
        <v>339</v>
      </c>
      <c r="H154" t="s">
        <v>583</v>
      </c>
      <c r="I154" t="s">
        <v>584</v>
      </c>
      <c r="J154">
        <v>33</v>
      </c>
      <c r="K154" t="s">
        <v>13</v>
      </c>
      <c r="L154" t="s">
        <v>13</v>
      </c>
    </row>
    <row r="155" spans="2:12" x14ac:dyDescent="0.25">
      <c r="B155" t="s">
        <v>496</v>
      </c>
      <c r="C155">
        <v>12011</v>
      </c>
      <c r="D155">
        <v>2012</v>
      </c>
      <c r="E155">
        <v>2012</v>
      </c>
      <c r="F155" t="s">
        <v>340</v>
      </c>
      <c r="G155" t="s">
        <v>341</v>
      </c>
      <c r="H155" t="s">
        <v>583</v>
      </c>
      <c r="I155" t="s">
        <v>584</v>
      </c>
      <c r="J155">
        <v>22</v>
      </c>
      <c r="K155" t="s">
        <v>13</v>
      </c>
      <c r="L155" t="s">
        <v>13</v>
      </c>
    </row>
    <row r="156" spans="2:12" x14ac:dyDescent="0.25">
      <c r="B156" t="s">
        <v>496</v>
      </c>
      <c r="C156">
        <v>12011</v>
      </c>
      <c r="D156">
        <v>2012</v>
      </c>
      <c r="E156">
        <v>2012</v>
      </c>
      <c r="F156" t="s">
        <v>342</v>
      </c>
      <c r="G156" t="s">
        <v>343</v>
      </c>
      <c r="H156" t="s">
        <v>583</v>
      </c>
      <c r="I156" t="s">
        <v>584</v>
      </c>
      <c r="J156">
        <v>41</v>
      </c>
      <c r="K156" t="s">
        <v>13</v>
      </c>
      <c r="L156" t="s">
        <v>13</v>
      </c>
    </row>
    <row r="157" spans="2:12" x14ac:dyDescent="0.25">
      <c r="B157" t="s">
        <v>496</v>
      </c>
      <c r="C157">
        <v>12011</v>
      </c>
      <c r="D157">
        <v>2012</v>
      </c>
      <c r="E157">
        <v>2012</v>
      </c>
      <c r="F157" t="s">
        <v>344</v>
      </c>
      <c r="G157" t="s">
        <v>345</v>
      </c>
      <c r="H157" t="s">
        <v>583</v>
      </c>
      <c r="I157" t="s">
        <v>584</v>
      </c>
      <c r="J157">
        <v>24</v>
      </c>
      <c r="K157" t="s">
        <v>13</v>
      </c>
      <c r="L157" t="s">
        <v>13</v>
      </c>
    </row>
    <row r="158" spans="2:12" x14ac:dyDescent="0.25">
      <c r="B158" t="s">
        <v>496</v>
      </c>
      <c r="C158">
        <v>12011</v>
      </c>
      <c r="D158">
        <v>2012</v>
      </c>
      <c r="E158">
        <v>2012</v>
      </c>
      <c r="F158" t="s">
        <v>346</v>
      </c>
      <c r="G158" t="s">
        <v>347</v>
      </c>
      <c r="H158" t="s">
        <v>583</v>
      </c>
      <c r="I158" t="s">
        <v>584</v>
      </c>
      <c r="J158">
        <v>39</v>
      </c>
      <c r="K158" t="s">
        <v>13</v>
      </c>
      <c r="L158" t="s">
        <v>13</v>
      </c>
    </row>
    <row r="159" spans="2:12" x14ac:dyDescent="0.25">
      <c r="B159" t="s">
        <v>496</v>
      </c>
      <c r="C159">
        <v>12011</v>
      </c>
      <c r="D159">
        <v>2013</v>
      </c>
      <c r="E159">
        <v>2013</v>
      </c>
      <c r="F159" t="s">
        <v>348</v>
      </c>
      <c r="G159" t="s">
        <v>349</v>
      </c>
      <c r="H159" t="s">
        <v>583</v>
      </c>
      <c r="I159" t="s">
        <v>584</v>
      </c>
      <c r="J159">
        <v>40</v>
      </c>
      <c r="K159" t="s">
        <v>13</v>
      </c>
      <c r="L159" t="s">
        <v>13</v>
      </c>
    </row>
    <row r="160" spans="2:12" x14ac:dyDescent="0.25">
      <c r="B160" t="s">
        <v>496</v>
      </c>
      <c r="C160">
        <v>12011</v>
      </c>
      <c r="D160">
        <v>2013</v>
      </c>
      <c r="E160">
        <v>2013</v>
      </c>
      <c r="F160" t="s">
        <v>350</v>
      </c>
      <c r="G160" t="s">
        <v>351</v>
      </c>
      <c r="H160" t="s">
        <v>583</v>
      </c>
      <c r="I160" t="s">
        <v>584</v>
      </c>
      <c r="J160">
        <v>36</v>
      </c>
      <c r="K160" t="s">
        <v>13</v>
      </c>
      <c r="L160" t="s">
        <v>13</v>
      </c>
    </row>
    <row r="161" spans="2:12" x14ac:dyDescent="0.25">
      <c r="B161" t="s">
        <v>496</v>
      </c>
      <c r="C161">
        <v>12011</v>
      </c>
      <c r="D161">
        <v>2013</v>
      </c>
      <c r="E161">
        <v>2013</v>
      </c>
      <c r="F161" t="s">
        <v>352</v>
      </c>
      <c r="G161" t="s">
        <v>353</v>
      </c>
      <c r="H161" t="s">
        <v>583</v>
      </c>
      <c r="I161" t="s">
        <v>584</v>
      </c>
      <c r="J161">
        <v>35</v>
      </c>
      <c r="K161" t="s">
        <v>13</v>
      </c>
      <c r="L161" t="s">
        <v>13</v>
      </c>
    </row>
    <row r="162" spans="2:12" x14ac:dyDescent="0.25">
      <c r="B162" t="s">
        <v>496</v>
      </c>
      <c r="C162">
        <v>12011</v>
      </c>
      <c r="D162">
        <v>2013</v>
      </c>
      <c r="E162">
        <v>2013</v>
      </c>
      <c r="F162" t="s">
        <v>354</v>
      </c>
      <c r="G162" t="s">
        <v>355</v>
      </c>
      <c r="H162" t="s">
        <v>583</v>
      </c>
      <c r="I162" t="s">
        <v>584</v>
      </c>
      <c r="J162">
        <v>33</v>
      </c>
      <c r="K162" t="s">
        <v>13</v>
      </c>
      <c r="L162" t="s">
        <v>13</v>
      </c>
    </row>
    <row r="163" spans="2:12" x14ac:dyDescent="0.25">
      <c r="B163" t="s">
        <v>496</v>
      </c>
      <c r="C163">
        <v>12011</v>
      </c>
      <c r="D163">
        <v>2013</v>
      </c>
      <c r="E163">
        <v>2013</v>
      </c>
      <c r="F163" t="s">
        <v>356</v>
      </c>
      <c r="G163" t="s">
        <v>357</v>
      </c>
      <c r="H163" t="s">
        <v>583</v>
      </c>
      <c r="I163" t="s">
        <v>584</v>
      </c>
      <c r="J163">
        <v>12</v>
      </c>
      <c r="K163" t="s">
        <v>13</v>
      </c>
      <c r="L163" t="s">
        <v>13</v>
      </c>
    </row>
    <row r="164" spans="2:12" x14ac:dyDescent="0.25">
      <c r="B164" t="s">
        <v>496</v>
      </c>
      <c r="C164">
        <v>12011</v>
      </c>
      <c r="D164">
        <v>2013</v>
      </c>
      <c r="E164">
        <v>2013</v>
      </c>
      <c r="F164" t="s">
        <v>358</v>
      </c>
      <c r="G164" t="s">
        <v>359</v>
      </c>
      <c r="H164" t="s">
        <v>583</v>
      </c>
      <c r="I164" t="s">
        <v>584</v>
      </c>
      <c r="J164">
        <v>11</v>
      </c>
      <c r="K164" t="s">
        <v>13</v>
      </c>
      <c r="L164" t="s">
        <v>13</v>
      </c>
    </row>
    <row r="165" spans="2:12" x14ac:dyDescent="0.25">
      <c r="B165" t="s">
        <v>496</v>
      </c>
      <c r="C165">
        <v>12011</v>
      </c>
      <c r="D165">
        <v>2013</v>
      </c>
      <c r="E165">
        <v>2013</v>
      </c>
      <c r="F165" t="s">
        <v>360</v>
      </c>
      <c r="G165" t="s">
        <v>361</v>
      </c>
      <c r="H165" t="s">
        <v>583</v>
      </c>
      <c r="I165" t="s">
        <v>584</v>
      </c>
      <c r="J165">
        <v>17</v>
      </c>
      <c r="K165" t="s">
        <v>13</v>
      </c>
      <c r="L165" t="s">
        <v>13</v>
      </c>
    </row>
    <row r="166" spans="2:12" x14ac:dyDescent="0.25">
      <c r="B166" t="s">
        <v>496</v>
      </c>
      <c r="C166">
        <v>12011</v>
      </c>
      <c r="D166">
        <v>2013</v>
      </c>
      <c r="E166">
        <v>2013</v>
      </c>
      <c r="F166" t="s">
        <v>366</v>
      </c>
      <c r="G166" t="s">
        <v>367</v>
      </c>
      <c r="H166" t="s">
        <v>583</v>
      </c>
      <c r="I166" t="s">
        <v>584</v>
      </c>
      <c r="J166">
        <v>10</v>
      </c>
      <c r="K166" t="s">
        <v>13</v>
      </c>
      <c r="L166" t="s">
        <v>13</v>
      </c>
    </row>
    <row r="167" spans="2:12" x14ac:dyDescent="0.25">
      <c r="B167" t="s">
        <v>496</v>
      </c>
      <c r="C167">
        <v>12011</v>
      </c>
      <c r="D167">
        <v>2013</v>
      </c>
      <c r="E167">
        <v>2013</v>
      </c>
      <c r="F167" t="s">
        <v>368</v>
      </c>
      <c r="G167" t="s">
        <v>369</v>
      </c>
      <c r="H167" t="s">
        <v>583</v>
      </c>
      <c r="I167" t="s">
        <v>584</v>
      </c>
      <c r="J167">
        <v>16</v>
      </c>
      <c r="K167" t="s">
        <v>13</v>
      </c>
      <c r="L167" t="s">
        <v>13</v>
      </c>
    </row>
    <row r="168" spans="2:12" x14ac:dyDescent="0.25">
      <c r="B168" t="s">
        <v>496</v>
      </c>
      <c r="C168">
        <v>12011</v>
      </c>
      <c r="D168">
        <v>2014</v>
      </c>
      <c r="E168">
        <v>2014</v>
      </c>
      <c r="F168" t="s">
        <v>372</v>
      </c>
      <c r="G168" t="s">
        <v>373</v>
      </c>
      <c r="H168" t="s">
        <v>583</v>
      </c>
      <c r="I168" t="s">
        <v>584</v>
      </c>
      <c r="J168">
        <v>22</v>
      </c>
      <c r="K168" t="s">
        <v>13</v>
      </c>
      <c r="L168" t="s">
        <v>13</v>
      </c>
    </row>
    <row r="169" spans="2:12" x14ac:dyDescent="0.25">
      <c r="B169" t="s">
        <v>496</v>
      </c>
      <c r="C169">
        <v>12011</v>
      </c>
      <c r="D169">
        <v>2014</v>
      </c>
      <c r="E169">
        <v>2014</v>
      </c>
      <c r="F169" t="s">
        <v>376</v>
      </c>
      <c r="G169" t="s">
        <v>377</v>
      </c>
      <c r="H169" t="s">
        <v>583</v>
      </c>
      <c r="I169" t="s">
        <v>584</v>
      </c>
      <c r="J169">
        <v>16</v>
      </c>
      <c r="K169" t="s">
        <v>13</v>
      </c>
      <c r="L169" t="s">
        <v>13</v>
      </c>
    </row>
    <row r="170" spans="2:12" x14ac:dyDescent="0.25">
      <c r="B170" t="s">
        <v>496</v>
      </c>
      <c r="C170">
        <v>12011</v>
      </c>
      <c r="D170">
        <v>2015</v>
      </c>
      <c r="E170">
        <v>2015</v>
      </c>
      <c r="F170" t="s">
        <v>400</v>
      </c>
      <c r="G170" t="s">
        <v>401</v>
      </c>
      <c r="H170" t="s">
        <v>583</v>
      </c>
      <c r="I170" t="s">
        <v>584</v>
      </c>
      <c r="J170">
        <v>11</v>
      </c>
      <c r="K170" t="s">
        <v>13</v>
      </c>
      <c r="L170" t="s">
        <v>13</v>
      </c>
    </row>
    <row r="171" spans="2:12" x14ac:dyDescent="0.25">
      <c r="B171" t="s">
        <v>504</v>
      </c>
      <c r="C171">
        <v>12031</v>
      </c>
      <c r="D171">
        <v>2002</v>
      </c>
      <c r="E171">
        <v>2002</v>
      </c>
      <c r="F171" t="s">
        <v>102</v>
      </c>
      <c r="G171" t="s">
        <v>103</v>
      </c>
      <c r="H171" t="s">
        <v>581</v>
      </c>
      <c r="I171" t="s">
        <v>582</v>
      </c>
      <c r="J171">
        <v>13</v>
      </c>
      <c r="K171" t="s">
        <v>13</v>
      </c>
      <c r="L171" t="s">
        <v>13</v>
      </c>
    </row>
    <row r="172" spans="2:12" x14ac:dyDescent="0.25">
      <c r="B172" t="s">
        <v>504</v>
      </c>
      <c r="C172">
        <v>12031</v>
      </c>
      <c r="D172">
        <v>2003</v>
      </c>
      <c r="E172">
        <v>2003</v>
      </c>
      <c r="F172" t="s">
        <v>108</v>
      </c>
      <c r="G172" t="s">
        <v>109</v>
      </c>
      <c r="H172" t="s">
        <v>581</v>
      </c>
      <c r="I172" t="s">
        <v>582</v>
      </c>
      <c r="J172">
        <v>17</v>
      </c>
      <c r="K172" t="s">
        <v>13</v>
      </c>
      <c r="L172" t="s">
        <v>13</v>
      </c>
    </row>
    <row r="173" spans="2:12" x14ac:dyDescent="0.25">
      <c r="B173" t="s">
        <v>504</v>
      </c>
      <c r="C173">
        <v>12031</v>
      </c>
      <c r="D173">
        <v>2004</v>
      </c>
      <c r="E173">
        <v>2004</v>
      </c>
      <c r="F173" t="s">
        <v>134</v>
      </c>
      <c r="G173" t="s">
        <v>135</v>
      </c>
      <c r="H173" t="s">
        <v>583</v>
      </c>
      <c r="I173" t="s">
        <v>584</v>
      </c>
      <c r="J173">
        <v>10</v>
      </c>
      <c r="K173" t="s">
        <v>13</v>
      </c>
      <c r="L173" t="s">
        <v>13</v>
      </c>
    </row>
    <row r="174" spans="2:12" x14ac:dyDescent="0.25">
      <c r="B174" t="s">
        <v>504</v>
      </c>
      <c r="C174">
        <v>12031</v>
      </c>
      <c r="D174">
        <v>2004</v>
      </c>
      <c r="E174">
        <v>2004</v>
      </c>
      <c r="F174" t="s">
        <v>138</v>
      </c>
      <c r="G174" t="s">
        <v>139</v>
      </c>
      <c r="H174" t="s">
        <v>583</v>
      </c>
      <c r="I174" t="s">
        <v>584</v>
      </c>
      <c r="J174">
        <v>12</v>
      </c>
      <c r="K174" t="s">
        <v>13</v>
      </c>
      <c r="L174" t="s">
        <v>13</v>
      </c>
    </row>
    <row r="175" spans="2:12" x14ac:dyDescent="0.25">
      <c r="B175" t="s">
        <v>504</v>
      </c>
      <c r="C175">
        <v>12031</v>
      </c>
      <c r="D175">
        <v>2004</v>
      </c>
      <c r="E175">
        <v>2004</v>
      </c>
      <c r="F175" t="s">
        <v>142</v>
      </c>
      <c r="G175" t="s">
        <v>143</v>
      </c>
      <c r="H175" t="s">
        <v>583</v>
      </c>
      <c r="I175" t="s">
        <v>584</v>
      </c>
      <c r="J175">
        <v>11</v>
      </c>
      <c r="K175" t="s">
        <v>13</v>
      </c>
      <c r="L175" t="s">
        <v>13</v>
      </c>
    </row>
    <row r="176" spans="2:12" x14ac:dyDescent="0.25">
      <c r="B176" t="s">
        <v>504</v>
      </c>
      <c r="C176">
        <v>12031</v>
      </c>
      <c r="D176">
        <v>2004</v>
      </c>
      <c r="E176">
        <v>2004</v>
      </c>
      <c r="F176" t="s">
        <v>152</v>
      </c>
      <c r="G176" t="s">
        <v>153</v>
      </c>
      <c r="H176" t="s">
        <v>583</v>
      </c>
      <c r="I176" t="s">
        <v>584</v>
      </c>
      <c r="J176">
        <v>11</v>
      </c>
      <c r="K176" t="s">
        <v>13</v>
      </c>
      <c r="L176" t="s">
        <v>13</v>
      </c>
    </row>
    <row r="177" spans="2:12" x14ac:dyDescent="0.25">
      <c r="B177" t="s">
        <v>504</v>
      </c>
      <c r="C177">
        <v>12031</v>
      </c>
      <c r="D177">
        <v>2004</v>
      </c>
      <c r="E177">
        <v>2004</v>
      </c>
      <c r="F177" t="s">
        <v>152</v>
      </c>
      <c r="G177" t="s">
        <v>153</v>
      </c>
      <c r="H177" t="s">
        <v>581</v>
      </c>
      <c r="I177" t="s">
        <v>582</v>
      </c>
      <c r="J177">
        <v>11</v>
      </c>
      <c r="K177" t="s">
        <v>13</v>
      </c>
      <c r="L177" t="s">
        <v>13</v>
      </c>
    </row>
    <row r="178" spans="2:12" x14ac:dyDescent="0.25">
      <c r="B178" t="s">
        <v>504</v>
      </c>
      <c r="C178">
        <v>12031</v>
      </c>
      <c r="D178">
        <v>2004</v>
      </c>
      <c r="E178">
        <v>2004</v>
      </c>
      <c r="F178" t="s">
        <v>154</v>
      </c>
      <c r="G178" t="s">
        <v>155</v>
      </c>
      <c r="H178" t="s">
        <v>583</v>
      </c>
      <c r="I178" t="s">
        <v>584</v>
      </c>
      <c r="J178">
        <v>11</v>
      </c>
      <c r="K178" t="s">
        <v>13</v>
      </c>
      <c r="L178" t="s">
        <v>13</v>
      </c>
    </row>
    <row r="179" spans="2:12" x14ac:dyDescent="0.25">
      <c r="B179" t="s">
        <v>504</v>
      </c>
      <c r="C179">
        <v>12031</v>
      </c>
      <c r="D179">
        <v>2004</v>
      </c>
      <c r="E179">
        <v>2004</v>
      </c>
      <c r="F179" t="s">
        <v>154</v>
      </c>
      <c r="G179" t="s">
        <v>155</v>
      </c>
      <c r="H179" t="s">
        <v>581</v>
      </c>
      <c r="I179" t="s">
        <v>582</v>
      </c>
      <c r="J179">
        <v>10</v>
      </c>
      <c r="K179" t="s">
        <v>13</v>
      </c>
      <c r="L179" t="s">
        <v>13</v>
      </c>
    </row>
    <row r="180" spans="2:12" x14ac:dyDescent="0.25">
      <c r="B180" t="s">
        <v>504</v>
      </c>
      <c r="C180">
        <v>12031</v>
      </c>
      <c r="D180">
        <v>2007</v>
      </c>
      <c r="E180">
        <v>2007</v>
      </c>
      <c r="F180" t="s">
        <v>216</v>
      </c>
      <c r="G180" t="s">
        <v>217</v>
      </c>
      <c r="H180" t="s">
        <v>581</v>
      </c>
      <c r="I180" t="s">
        <v>582</v>
      </c>
      <c r="J180">
        <v>10</v>
      </c>
      <c r="K180" t="s">
        <v>13</v>
      </c>
      <c r="L180" t="s">
        <v>13</v>
      </c>
    </row>
    <row r="181" spans="2:12" x14ac:dyDescent="0.25">
      <c r="B181" t="s">
        <v>504</v>
      </c>
      <c r="C181">
        <v>12031</v>
      </c>
      <c r="D181">
        <v>2011</v>
      </c>
      <c r="E181">
        <v>2011</v>
      </c>
      <c r="F181" t="s">
        <v>316</v>
      </c>
      <c r="G181" t="s">
        <v>317</v>
      </c>
      <c r="H181" t="s">
        <v>583</v>
      </c>
      <c r="I181" t="s">
        <v>584</v>
      </c>
      <c r="J181">
        <v>10</v>
      </c>
      <c r="K181" t="s">
        <v>13</v>
      </c>
      <c r="L181" t="s">
        <v>13</v>
      </c>
    </row>
    <row r="182" spans="2:12" x14ac:dyDescent="0.25">
      <c r="B182" t="s">
        <v>504</v>
      </c>
      <c r="C182">
        <v>12031</v>
      </c>
      <c r="D182">
        <v>2013</v>
      </c>
      <c r="E182">
        <v>2013</v>
      </c>
      <c r="F182" t="s">
        <v>348</v>
      </c>
      <c r="G182" t="s">
        <v>349</v>
      </c>
      <c r="H182" t="s">
        <v>583</v>
      </c>
      <c r="I182" t="s">
        <v>584</v>
      </c>
      <c r="J182">
        <v>10</v>
      </c>
      <c r="K182" t="s">
        <v>13</v>
      </c>
      <c r="L182" t="s">
        <v>13</v>
      </c>
    </row>
    <row r="183" spans="2:12" x14ac:dyDescent="0.25">
      <c r="B183" t="s">
        <v>504</v>
      </c>
      <c r="C183">
        <v>12031</v>
      </c>
      <c r="D183">
        <v>2013</v>
      </c>
      <c r="E183">
        <v>2013</v>
      </c>
      <c r="F183" t="s">
        <v>362</v>
      </c>
      <c r="G183" t="s">
        <v>363</v>
      </c>
      <c r="H183" t="s">
        <v>583</v>
      </c>
      <c r="I183" t="s">
        <v>584</v>
      </c>
      <c r="J183">
        <v>11</v>
      </c>
      <c r="K183" t="s">
        <v>13</v>
      </c>
      <c r="L183" t="s">
        <v>13</v>
      </c>
    </row>
    <row r="184" spans="2:12" x14ac:dyDescent="0.25">
      <c r="B184" t="s">
        <v>504</v>
      </c>
      <c r="C184">
        <v>12031</v>
      </c>
      <c r="D184">
        <v>2013</v>
      </c>
      <c r="E184">
        <v>2013</v>
      </c>
      <c r="F184" t="s">
        <v>368</v>
      </c>
      <c r="G184" t="s">
        <v>369</v>
      </c>
      <c r="H184" t="s">
        <v>583</v>
      </c>
      <c r="I184" t="s">
        <v>584</v>
      </c>
      <c r="J184">
        <v>13</v>
      </c>
      <c r="K184" t="s">
        <v>13</v>
      </c>
      <c r="L184" t="s">
        <v>13</v>
      </c>
    </row>
    <row r="185" spans="2:12" x14ac:dyDescent="0.25">
      <c r="B185" t="s">
        <v>504</v>
      </c>
      <c r="C185">
        <v>12031</v>
      </c>
      <c r="D185">
        <v>2014</v>
      </c>
      <c r="E185">
        <v>2014</v>
      </c>
      <c r="F185" t="s">
        <v>380</v>
      </c>
      <c r="G185" t="s">
        <v>381</v>
      </c>
      <c r="H185" t="s">
        <v>583</v>
      </c>
      <c r="I185" t="s">
        <v>584</v>
      </c>
      <c r="J185">
        <v>13</v>
      </c>
      <c r="K185" t="s">
        <v>13</v>
      </c>
      <c r="L185" t="s">
        <v>13</v>
      </c>
    </row>
    <row r="186" spans="2:12" x14ac:dyDescent="0.25">
      <c r="B186" t="s">
        <v>504</v>
      </c>
      <c r="C186">
        <v>12031</v>
      </c>
      <c r="D186">
        <v>2014</v>
      </c>
      <c r="E186">
        <v>2014</v>
      </c>
      <c r="F186" t="s">
        <v>384</v>
      </c>
      <c r="G186" t="s">
        <v>385</v>
      </c>
      <c r="H186" t="s">
        <v>583</v>
      </c>
      <c r="I186" t="s">
        <v>584</v>
      </c>
      <c r="J186">
        <v>14</v>
      </c>
      <c r="K186" t="s">
        <v>13</v>
      </c>
      <c r="L186" t="s">
        <v>13</v>
      </c>
    </row>
    <row r="187" spans="2:12" x14ac:dyDescent="0.25">
      <c r="B187" t="s">
        <v>504</v>
      </c>
      <c r="C187">
        <v>12031</v>
      </c>
      <c r="D187">
        <v>2014</v>
      </c>
      <c r="E187">
        <v>2014</v>
      </c>
      <c r="F187" t="s">
        <v>386</v>
      </c>
      <c r="G187" t="s">
        <v>387</v>
      </c>
      <c r="H187" t="s">
        <v>583</v>
      </c>
      <c r="I187" t="s">
        <v>584</v>
      </c>
      <c r="J187">
        <v>10</v>
      </c>
      <c r="K187" t="s">
        <v>13</v>
      </c>
      <c r="L187" t="s">
        <v>13</v>
      </c>
    </row>
    <row r="188" spans="2:12" x14ac:dyDescent="0.25">
      <c r="B188" t="s">
        <v>505</v>
      </c>
      <c r="C188">
        <v>12033</v>
      </c>
      <c r="D188">
        <v>2010</v>
      </c>
      <c r="E188">
        <v>2010</v>
      </c>
      <c r="F188" t="s">
        <v>290</v>
      </c>
      <c r="G188" t="s">
        <v>291</v>
      </c>
      <c r="H188" t="s">
        <v>583</v>
      </c>
      <c r="I188" t="s">
        <v>584</v>
      </c>
      <c r="J188">
        <v>10</v>
      </c>
      <c r="K188" t="s">
        <v>13</v>
      </c>
      <c r="L188" t="s">
        <v>13</v>
      </c>
    </row>
    <row r="189" spans="2:12" x14ac:dyDescent="0.25">
      <c r="B189" t="s">
        <v>505</v>
      </c>
      <c r="C189">
        <v>12033</v>
      </c>
      <c r="D189">
        <v>2011</v>
      </c>
      <c r="E189">
        <v>2011</v>
      </c>
      <c r="F189" t="s">
        <v>308</v>
      </c>
      <c r="G189" t="s">
        <v>309</v>
      </c>
      <c r="H189" t="s">
        <v>583</v>
      </c>
      <c r="I189" t="s">
        <v>584</v>
      </c>
      <c r="J189">
        <v>13</v>
      </c>
      <c r="K189" t="s">
        <v>13</v>
      </c>
      <c r="L189" t="s">
        <v>13</v>
      </c>
    </row>
    <row r="190" spans="2:12" x14ac:dyDescent="0.25">
      <c r="B190" t="s">
        <v>505</v>
      </c>
      <c r="C190">
        <v>12033</v>
      </c>
      <c r="D190">
        <v>2011</v>
      </c>
      <c r="E190">
        <v>2011</v>
      </c>
      <c r="F190" t="s">
        <v>322</v>
      </c>
      <c r="G190" t="s">
        <v>323</v>
      </c>
      <c r="H190" t="s">
        <v>583</v>
      </c>
      <c r="I190" t="s">
        <v>584</v>
      </c>
      <c r="J190">
        <v>10</v>
      </c>
      <c r="K190" t="s">
        <v>13</v>
      </c>
      <c r="L190" t="s">
        <v>13</v>
      </c>
    </row>
    <row r="191" spans="2:12" x14ac:dyDescent="0.25">
      <c r="B191" t="s">
        <v>505</v>
      </c>
      <c r="C191">
        <v>12033</v>
      </c>
      <c r="D191">
        <v>2012</v>
      </c>
      <c r="E191">
        <v>2012</v>
      </c>
      <c r="F191" t="s">
        <v>338</v>
      </c>
      <c r="G191" t="s">
        <v>339</v>
      </c>
      <c r="H191" t="s">
        <v>583</v>
      </c>
      <c r="I191" t="s">
        <v>584</v>
      </c>
      <c r="J191">
        <v>13</v>
      </c>
      <c r="K191" t="s">
        <v>13</v>
      </c>
      <c r="L191" t="s">
        <v>13</v>
      </c>
    </row>
    <row r="192" spans="2:12" x14ac:dyDescent="0.25">
      <c r="B192" t="s">
        <v>515</v>
      </c>
      <c r="C192">
        <v>12053</v>
      </c>
      <c r="D192">
        <v>2004</v>
      </c>
      <c r="E192">
        <v>2004</v>
      </c>
      <c r="F192" t="s">
        <v>148</v>
      </c>
      <c r="G192" t="s">
        <v>149</v>
      </c>
      <c r="H192" t="s">
        <v>583</v>
      </c>
      <c r="I192" t="s">
        <v>584</v>
      </c>
      <c r="J192">
        <v>11</v>
      </c>
      <c r="K192" t="s">
        <v>13</v>
      </c>
      <c r="L192" t="s">
        <v>13</v>
      </c>
    </row>
    <row r="193" spans="2:12" x14ac:dyDescent="0.25">
      <c r="B193" t="s">
        <v>515</v>
      </c>
      <c r="C193">
        <v>12053</v>
      </c>
      <c r="D193">
        <v>2004</v>
      </c>
      <c r="E193">
        <v>2004</v>
      </c>
      <c r="F193" t="s">
        <v>150</v>
      </c>
      <c r="G193" t="s">
        <v>151</v>
      </c>
      <c r="H193" t="s">
        <v>583</v>
      </c>
      <c r="I193" t="s">
        <v>584</v>
      </c>
      <c r="J193">
        <v>10</v>
      </c>
      <c r="K193" t="s">
        <v>13</v>
      </c>
      <c r="L193" t="s">
        <v>13</v>
      </c>
    </row>
    <row r="194" spans="2:12" x14ac:dyDescent="0.25">
      <c r="B194" t="s">
        <v>515</v>
      </c>
      <c r="C194">
        <v>12053</v>
      </c>
      <c r="D194">
        <v>2005</v>
      </c>
      <c r="E194">
        <v>2005</v>
      </c>
      <c r="F194" t="s">
        <v>164</v>
      </c>
      <c r="G194" t="s">
        <v>165</v>
      </c>
      <c r="H194" t="s">
        <v>583</v>
      </c>
      <c r="I194" t="s">
        <v>584</v>
      </c>
      <c r="J194">
        <v>10</v>
      </c>
      <c r="K194" t="s">
        <v>13</v>
      </c>
      <c r="L194" t="s">
        <v>13</v>
      </c>
    </row>
    <row r="195" spans="2:12" x14ac:dyDescent="0.25">
      <c r="B195" t="s">
        <v>515</v>
      </c>
      <c r="C195">
        <v>12053</v>
      </c>
      <c r="D195">
        <v>2005</v>
      </c>
      <c r="E195">
        <v>2005</v>
      </c>
      <c r="F195" t="s">
        <v>166</v>
      </c>
      <c r="G195" t="s">
        <v>167</v>
      </c>
      <c r="H195" t="s">
        <v>583</v>
      </c>
      <c r="I195" t="s">
        <v>584</v>
      </c>
      <c r="J195">
        <v>10</v>
      </c>
      <c r="K195" t="s">
        <v>13</v>
      </c>
      <c r="L195" t="s">
        <v>13</v>
      </c>
    </row>
    <row r="196" spans="2:12" x14ac:dyDescent="0.25">
      <c r="B196" t="s">
        <v>515</v>
      </c>
      <c r="C196">
        <v>12053</v>
      </c>
      <c r="D196">
        <v>2005</v>
      </c>
      <c r="E196">
        <v>2005</v>
      </c>
      <c r="F196" t="s">
        <v>170</v>
      </c>
      <c r="G196" t="s">
        <v>171</v>
      </c>
      <c r="H196" t="s">
        <v>583</v>
      </c>
      <c r="I196" t="s">
        <v>584</v>
      </c>
      <c r="J196">
        <v>10</v>
      </c>
      <c r="K196" t="s">
        <v>13</v>
      </c>
      <c r="L196" t="s">
        <v>13</v>
      </c>
    </row>
    <row r="197" spans="2:12" x14ac:dyDescent="0.25">
      <c r="B197" t="s">
        <v>515</v>
      </c>
      <c r="C197">
        <v>12053</v>
      </c>
      <c r="D197">
        <v>2006</v>
      </c>
      <c r="E197">
        <v>2006</v>
      </c>
      <c r="F197" t="s">
        <v>190</v>
      </c>
      <c r="G197" t="s">
        <v>191</v>
      </c>
      <c r="H197" t="s">
        <v>583</v>
      </c>
      <c r="I197" t="s">
        <v>584</v>
      </c>
      <c r="J197">
        <v>13</v>
      </c>
      <c r="K197" t="s">
        <v>13</v>
      </c>
      <c r="L197" t="s">
        <v>13</v>
      </c>
    </row>
    <row r="198" spans="2:12" x14ac:dyDescent="0.25">
      <c r="B198" t="s">
        <v>515</v>
      </c>
      <c r="C198">
        <v>12053</v>
      </c>
      <c r="D198">
        <v>2006</v>
      </c>
      <c r="E198">
        <v>2006</v>
      </c>
      <c r="F198" t="s">
        <v>196</v>
      </c>
      <c r="G198" t="s">
        <v>197</v>
      </c>
      <c r="H198" t="s">
        <v>583</v>
      </c>
      <c r="I198" t="s">
        <v>584</v>
      </c>
      <c r="J198">
        <v>10</v>
      </c>
      <c r="K198" t="s">
        <v>13</v>
      </c>
      <c r="L198" t="s">
        <v>13</v>
      </c>
    </row>
    <row r="199" spans="2:12" x14ac:dyDescent="0.25">
      <c r="B199" t="s">
        <v>515</v>
      </c>
      <c r="C199">
        <v>12053</v>
      </c>
      <c r="D199">
        <v>2007</v>
      </c>
      <c r="E199">
        <v>2007</v>
      </c>
      <c r="F199" t="s">
        <v>212</v>
      </c>
      <c r="G199" t="s">
        <v>213</v>
      </c>
      <c r="H199" t="s">
        <v>583</v>
      </c>
      <c r="I199" t="s">
        <v>584</v>
      </c>
      <c r="J199">
        <v>13</v>
      </c>
      <c r="K199" t="s">
        <v>13</v>
      </c>
      <c r="L199" t="s">
        <v>13</v>
      </c>
    </row>
    <row r="200" spans="2:12" x14ac:dyDescent="0.25">
      <c r="B200" t="s">
        <v>515</v>
      </c>
      <c r="C200">
        <v>12053</v>
      </c>
      <c r="D200">
        <v>2007</v>
      </c>
      <c r="E200">
        <v>2007</v>
      </c>
      <c r="F200" t="s">
        <v>214</v>
      </c>
      <c r="G200" t="s">
        <v>215</v>
      </c>
      <c r="H200" t="s">
        <v>583</v>
      </c>
      <c r="I200" t="s">
        <v>584</v>
      </c>
      <c r="J200">
        <v>12</v>
      </c>
      <c r="K200" t="s">
        <v>13</v>
      </c>
      <c r="L200" t="s">
        <v>13</v>
      </c>
    </row>
    <row r="201" spans="2:12" x14ac:dyDescent="0.25">
      <c r="B201" t="s">
        <v>515</v>
      </c>
      <c r="C201">
        <v>12053</v>
      </c>
      <c r="D201">
        <v>2007</v>
      </c>
      <c r="E201">
        <v>2007</v>
      </c>
      <c r="F201" t="s">
        <v>226</v>
      </c>
      <c r="G201" t="s">
        <v>227</v>
      </c>
      <c r="H201" t="s">
        <v>583</v>
      </c>
      <c r="I201" t="s">
        <v>584</v>
      </c>
      <c r="J201">
        <v>12</v>
      </c>
      <c r="K201" t="s">
        <v>13</v>
      </c>
      <c r="L201" t="s">
        <v>13</v>
      </c>
    </row>
    <row r="202" spans="2:12" x14ac:dyDescent="0.25">
      <c r="B202" t="s">
        <v>515</v>
      </c>
      <c r="C202">
        <v>12053</v>
      </c>
      <c r="D202">
        <v>2008</v>
      </c>
      <c r="E202">
        <v>2008</v>
      </c>
      <c r="F202" t="s">
        <v>234</v>
      </c>
      <c r="G202" t="s">
        <v>235</v>
      </c>
      <c r="H202" t="s">
        <v>583</v>
      </c>
      <c r="I202" t="s">
        <v>584</v>
      </c>
      <c r="J202">
        <v>13</v>
      </c>
      <c r="K202" t="s">
        <v>13</v>
      </c>
      <c r="L202" t="s">
        <v>13</v>
      </c>
    </row>
    <row r="203" spans="2:12" x14ac:dyDescent="0.25">
      <c r="B203" t="s">
        <v>515</v>
      </c>
      <c r="C203">
        <v>12053</v>
      </c>
      <c r="D203">
        <v>2008</v>
      </c>
      <c r="E203">
        <v>2008</v>
      </c>
      <c r="F203" t="s">
        <v>236</v>
      </c>
      <c r="G203" t="s">
        <v>237</v>
      </c>
      <c r="H203" t="s">
        <v>583</v>
      </c>
      <c r="I203" t="s">
        <v>584</v>
      </c>
      <c r="J203">
        <v>10</v>
      </c>
      <c r="K203" t="s">
        <v>13</v>
      </c>
      <c r="L203" t="s">
        <v>13</v>
      </c>
    </row>
    <row r="204" spans="2:12" x14ac:dyDescent="0.25">
      <c r="B204" t="s">
        <v>515</v>
      </c>
      <c r="C204">
        <v>12053</v>
      </c>
      <c r="D204">
        <v>2008</v>
      </c>
      <c r="E204">
        <v>2008</v>
      </c>
      <c r="F204" t="s">
        <v>240</v>
      </c>
      <c r="G204" t="s">
        <v>241</v>
      </c>
      <c r="H204" t="s">
        <v>583</v>
      </c>
      <c r="I204" t="s">
        <v>584</v>
      </c>
      <c r="J204">
        <v>14</v>
      </c>
      <c r="K204" t="s">
        <v>13</v>
      </c>
      <c r="L204" t="s">
        <v>13</v>
      </c>
    </row>
    <row r="205" spans="2:12" x14ac:dyDescent="0.25">
      <c r="B205" t="s">
        <v>515</v>
      </c>
      <c r="C205">
        <v>12053</v>
      </c>
      <c r="D205">
        <v>2010</v>
      </c>
      <c r="E205">
        <v>2010</v>
      </c>
      <c r="F205" t="s">
        <v>286</v>
      </c>
      <c r="G205" t="s">
        <v>287</v>
      </c>
      <c r="H205" t="s">
        <v>583</v>
      </c>
      <c r="I205" t="s">
        <v>584</v>
      </c>
      <c r="J205">
        <v>13</v>
      </c>
      <c r="K205" t="s">
        <v>13</v>
      </c>
      <c r="L205" t="s">
        <v>13</v>
      </c>
    </row>
    <row r="206" spans="2:12" x14ac:dyDescent="0.25">
      <c r="B206" t="s">
        <v>515</v>
      </c>
      <c r="C206">
        <v>12053</v>
      </c>
      <c r="D206">
        <v>2010</v>
      </c>
      <c r="E206">
        <v>2010</v>
      </c>
      <c r="F206" t="s">
        <v>288</v>
      </c>
      <c r="G206" t="s">
        <v>289</v>
      </c>
      <c r="H206" t="s">
        <v>583</v>
      </c>
      <c r="I206" t="s">
        <v>584</v>
      </c>
      <c r="J206">
        <v>21</v>
      </c>
      <c r="K206" t="s">
        <v>13</v>
      </c>
      <c r="L206" t="s">
        <v>13</v>
      </c>
    </row>
    <row r="207" spans="2:12" x14ac:dyDescent="0.25">
      <c r="B207" t="s">
        <v>515</v>
      </c>
      <c r="C207">
        <v>12053</v>
      </c>
      <c r="D207">
        <v>2010</v>
      </c>
      <c r="E207">
        <v>2010</v>
      </c>
      <c r="F207" t="s">
        <v>290</v>
      </c>
      <c r="G207" t="s">
        <v>291</v>
      </c>
      <c r="H207" t="s">
        <v>583</v>
      </c>
      <c r="I207" t="s">
        <v>584</v>
      </c>
      <c r="J207">
        <v>16</v>
      </c>
      <c r="K207" t="s">
        <v>13</v>
      </c>
      <c r="L207" t="s">
        <v>13</v>
      </c>
    </row>
    <row r="208" spans="2:12" x14ac:dyDescent="0.25">
      <c r="B208" t="s">
        <v>515</v>
      </c>
      <c r="C208">
        <v>12053</v>
      </c>
      <c r="D208">
        <v>2010</v>
      </c>
      <c r="E208">
        <v>2010</v>
      </c>
      <c r="F208" t="s">
        <v>292</v>
      </c>
      <c r="G208" t="s">
        <v>293</v>
      </c>
      <c r="H208" t="s">
        <v>583</v>
      </c>
      <c r="I208" t="s">
        <v>584</v>
      </c>
      <c r="J208">
        <v>16</v>
      </c>
      <c r="K208" t="s">
        <v>13</v>
      </c>
      <c r="L208" t="s">
        <v>13</v>
      </c>
    </row>
    <row r="209" spans="2:12" x14ac:dyDescent="0.25">
      <c r="B209" t="s">
        <v>515</v>
      </c>
      <c r="C209">
        <v>12053</v>
      </c>
      <c r="D209">
        <v>2010</v>
      </c>
      <c r="E209">
        <v>2010</v>
      </c>
      <c r="F209" t="s">
        <v>294</v>
      </c>
      <c r="G209" t="s">
        <v>295</v>
      </c>
      <c r="H209" t="s">
        <v>583</v>
      </c>
      <c r="I209" t="s">
        <v>584</v>
      </c>
      <c r="J209">
        <v>21</v>
      </c>
      <c r="K209" t="s">
        <v>13</v>
      </c>
      <c r="L209" t="s">
        <v>13</v>
      </c>
    </row>
    <row r="210" spans="2:12" x14ac:dyDescent="0.25">
      <c r="B210" t="s">
        <v>515</v>
      </c>
      <c r="C210">
        <v>12053</v>
      </c>
      <c r="D210">
        <v>2010</v>
      </c>
      <c r="E210">
        <v>2010</v>
      </c>
      <c r="F210" t="s">
        <v>296</v>
      </c>
      <c r="G210" t="s">
        <v>297</v>
      </c>
      <c r="H210" t="s">
        <v>583</v>
      </c>
      <c r="I210" t="s">
        <v>584</v>
      </c>
      <c r="J210">
        <v>20</v>
      </c>
      <c r="K210" t="s">
        <v>13</v>
      </c>
      <c r="L210" t="s">
        <v>13</v>
      </c>
    </row>
    <row r="211" spans="2:12" x14ac:dyDescent="0.25">
      <c r="B211" t="s">
        <v>515</v>
      </c>
      <c r="C211">
        <v>12053</v>
      </c>
      <c r="D211">
        <v>2010</v>
      </c>
      <c r="E211">
        <v>2010</v>
      </c>
      <c r="F211" t="s">
        <v>298</v>
      </c>
      <c r="G211" t="s">
        <v>299</v>
      </c>
      <c r="H211" t="s">
        <v>583</v>
      </c>
      <c r="I211" t="s">
        <v>584</v>
      </c>
      <c r="J211">
        <v>19</v>
      </c>
      <c r="K211" t="s">
        <v>13</v>
      </c>
      <c r="L211" t="s">
        <v>13</v>
      </c>
    </row>
    <row r="212" spans="2:12" x14ac:dyDescent="0.25">
      <c r="B212" t="s">
        <v>515</v>
      </c>
      <c r="C212">
        <v>12053</v>
      </c>
      <c r="D212">
        <v>2011</v>
      </c>
      <c r="E212">
        <v>2011</v>
      </c>
      <c r="F212" t="s">
        <v>300</v>
      </c>
      <c r="G212" t="s">
        <v>301</v>
      </c>
      <c r="H212" t="s">
        <v>583</v>
      </c>
      <c r="I212" t="s">
        <v>584</v>
      </c>
      <c r="J212">
        <v>20</v>
      </c>
      <c r="K212" t="s">
        <v>13</v>
      </c>
      <c r="L212" t="s">
        <v>13</v>
      </c>
    </row>
    <row r="213" spans="2:12" x14ac:dyDescent="0.25">
      <c r="B213" t="s">
        <v>515</v>
      </c>
      <c r="C213">
        <v>12053</v>
      </c>
      <c r="D213">
        <v>2011</v>
      </c>
      <c r="E213">
        <v>2011</v>
      </c>
      <c r="F213" t="s">
        <v>302</v>
      </c>
      <c r="G213" t="s">
        <v>303</v>
      </c>
      <c r="H213" t="s">
        <v>583</v>
      </c>
      <c r="I213" t="s">
        <v>584</v>
      </c>
      <c r="J213">
        <v>29</v>
      </c>
      <c r="K213" t="s">
        <v>13</v>
      </c>
      <c r="L213" t="s">
        <v>13</v>
      </c>
    </row>
    <row r="214" spans="2:12" x14ac:dyDescent="0.25">
      <c r="B214" t="s">
        <v>515</v>
      </c>
      <c r="C214">
        <v>12053</v>
      </c>
      <c r="D214">
        <v>2011</v>
      </c>
      <c r="E214">
        <v>2011</v>
      </c>
      <c r="F214" t="s">
        <v>304</v>
      </c>
      <c r="G214" t="s">
        <v>305</v>
      </c>
      <c r="H214" t="s">
        <v>583</v>
      </c>
      <c r="I214" t="s">
        <v>584</v>
      </c>
      <c r="J214">
        <v>17</v>
      </c>
      <c r="K214" t="s">
        <v>13</v>
      </c>
      <c r="L214" t="s">
        <v>13</v>
      </c>
    </row>
    <row r="215" spans="2:12" x14ac:dyDescent="0.25">
      <c r="B215" t="s">
        <v>515</v>
      </c>
      <c r="C215">
        <v>12053</v>
      </c>
      <c r="D215">
        <v>2011</v>
      </c>
      <c r="E215">
        <v>2011</v>
      </c>
      <c r="F215" t="s">
        <v>306</v>
      </c>
      <c r="G215" t="s">
        <v>307</v>
      </c>
      <c r="H215" t="s">
        <v>583</v>
      </c>
      <c r="I215" t="s">
        <v>584</v>
      </c>
      <c r="J215">
        <v>11</v>
      </c>
      <c r="K215" t="s">
        <v>13</v>
      </c>
      <c r="L215" t="s">
        <v>13</v>
      </c>
    </row>
    <row r="216" spans="2:12" x14ac:dyDescent="0.25">
      <c r="B216" t="s">
        <v>515</v>
      </c>
      <c r="C216">
        <v>12053</v>
      </c>
      <c r="D216">
        <v>2011</v>
      </c>
      <c r="E216">
        <v>2011</v>
      </c>
      <c r="F216" t="s">
        <v>308</v>
      </c>
      <c r="G216" t="s">
        <v>309</v>
      </c>
      <c r="H216" t="s">
        <v>583</v>
      </c>
      <c r="I216" t="s">
        <v>584</v>
      </c>
      <c r="J216">
        <v>29</v>
      </c>
      <c r="K216" t="s">
        <v>13</v>
      </c>
      <c r="L216" t="s">
        <v>13</v>
      </c>
    </row>
    <row r="217" spans="2:12" x14ac:dyDescent="0.25">
      <c r="B217" t="s">
        <v>515</v>
      </c>
      <c r="C217">
        <v>12053</v>
      </c>
      <c r="D217">
        <v>2011</v>
      </c>
      <c r="E217">
        <v>2011</v>
      </c>
      <c r="F217" t="s">
        <v>310</v>
      </c>
      <c r="G217" t="s">
        <v>311</v>
      </c>
      <c r="H217" t="s">
        <v>583</v>
      </c>
      <c r="I217" t="s">
        <v>584</v>
      </c>
      <c r="J217">
        <v>16</v>
      </c>
      <c r="K217" t="s">
        <v>13</v>
      </c>
      <c r="L217" t="s">
        <v>13</v>
      </c>
    </row>
    <row r="218" spans="2:12" x14ac:dyDescent="0.25">
      <c r="B218" t="s">
        <v>515</v>
      </c>
      <c r="C218">
        <v>12053</v>
      </c>
      <c r="D218">
        <v>2011</v>
      </c>
      <c r="E218">
        <v>2011</v>
      </c>
      <c r="F218" t="s">
        <v>312</v>
      </c>
      <c r="G218" t="s">
        <v>313</v>
      </c>
      <c r="H218" t="s">
        <v>583</v>
      </c>
      <c r="I218" t="s">
        <v>584</v>
      </c>
      <c r="J218">
        <v>23</v>
      </c>
      <c r="K218" t="s">
        <v>13</v>
      </c>
      <c r="L218" t="s">
        <v>13</v>
      </c>
    </row>
    <row r="219" spans="2:12" x14ac:dyDescent="0.25">
      <c r="B219" t="s">
        <v>515</v>
      </c>
      <c r="C219">
        <v>12053</v>
      </c>
      <c r="D219">
        <v>2011</v>
      </c>
      <c r="E219">
        <v>2011</v>
      </c>
      <c r="F219" t="s">
        <v>314</v>
      </c>
      <c r="G219" t="s">
        <v>315</v>
      </c>
      <c r="H219" t="s">
        <v>583</v>
      </c>
      <c r="I219" t="s">
        <v>584</v>
      </c>
      <c r="J219">
        <v>21</v>
      </c>
      <c r="K219" t="s">
        <v>13</v>
      </c>
      <c r="L219" t="s">
        <v>13</v>
      </c>
    </row>
    <row r="220" spans="2:12" x14ac:dyDescent="0.25">
      <c r="B220" t="s">
        <v>515</v>
      </c>
      <c r="C220">
        <v>12053</v>
      </c>
      <c r="D220">
        <v>2011</v>
      </c>
      <c r="E220">
        <v>2011</v>
      </c>
      <c r="F220" t="s">
        <v>316</v>
      </c>
      <c r="G220" t="s">
        <v>317</v>
      </c>
      <c r="H220" t="s">
        <v>583</v>
      </c>
      <c r="I220" t="s">
        <v>584</v>
      </c>
      <c r="J220">
        <v>24</v>
      </c>
      <c r="K220" t="s">
        <v>13</v>
      </c>
      <c r="L220" t="s">
        <v>13</v>
      </c>
    </row>
    <row r="221" spans="2:12" x14ac:dyDescent="0.25">
      <c r="B221" t="s">
        <v>515</v>
      </c>
      <c r="C221">
        <v>12053</v>
      </c>
      <c r="D221">
        <v>2011</v>
      </c>
      <c r="E221">
        <v>2011</v>
      </c>
      <c r="F221" t="s">
        <v>318</v>
      </c>
      <c r="G221" t="s">
        <v>319</v>
      </c>
      <c r="H221" t="s">
        <v>583</v>
      </c>
      <c r="I221" t="s">
        <v>584</v>
      </c>
      <c r="J221">
        <v>16</v>
      </c>
      <c r="K221" t="s">
        <v>13</v>
      </c>
      <c r="L221" t="s">
        <v>13</v>
      </c>
    </row>
    <row r="222" spans="2:12" x14ac:dyDescent="0.25">
      <c r="B222" t="s">
        <v>515</v>
      </c>
      <c r="C222">
        <v>12053</v>
      </c>
      <c r="D222">
        <v>2011</v>
      </c>
      <c r="E222">
        <v>2011</v>
      </c>
      <c r="F222" t="s">
        <v>320</v>
      </c>
      <c r="G222" t="s">
        <v>321</v>
      </c>
      <c r="H222" t="s">
        <v>583</v>
      </c>
      <c r="I222" t="s">
        <v>584</v>
      </c>
      <c r="J222">
        <v>30</v>
      </c>
      <c r="K222" t="s">
        <v>13</v>
      </c>
      <c r="L222" t="s">
        <v>13</v>
      </c>
    </row>
    <row r="223" spans="2:12" x14ac:dyDescent="0.25">
      <c r="B223" t="s">
        <v>515</v>
      </c>
      <c r="C223">
        <v>12053</v>
      </c>
      <c r="D223">
        <v>2011</v>
      </c>
      <c r="E223">
        <v>2011</v>
      </c>
      <c r="F223" t="s">
        <v>322</v>
      </c>
      <c r="G223" t="s">
        <v>323</v>
      </c>
      <c r="H223" t="s">
        <v>583</v>
      </c>
      <c r="I223" t="s">
        <v>584</v>
      </c>
      <c r="J223">
        <v>22</v>
      </c>
      <c r="K223" t="s">
        <v>13</v>
      </c>
      <c r="L223" t="s">
        <v>13</v>
      </c>
    </row>
    <row r="224" spans="2:12" x14ac:dyDescent="0.25">
      <c r="B224" t="s">
        <v>515</v>
      </c>
      <c r="C224">
        <v>12053</v>
      </c>
      <c r="D224">
        <v>2012</v>
      </c>
      <c r="E224">
        <v>2012</v>
      </c>
      <c r="F224" t="s">
        <v>324</v>
      </c>
      <c r="G224" t="s">
        <v>325</v>
      </c>
      <c r="H224" t="s">
        <v>583</v>
      </c>
      <c r="I224" t="s">
        <v>584</v>
      </c>
      <c r="J224">
        <v>33</v>
      </c>
      <c r="K224" t="s">
        <v>13</v>
      </c>
      <c r="L224" t="s">
        <v>13</v>
      </c>
    </row>
    <row r="225" spans="2:12" x14ac:dyDescent="0.25">
      <c r="B225" t="s">
        <v>515</v>
      </c>
      <c r="C225">
        <v>12053</v>
      </c>
      <c r="D225">
        <v>2012</v>
      </c>
      <c r="E225">
        <v>2012</v>
      </c>
      <c r="F225" t="s">
        <v>326</v>
      </c>
      <c r="G225" t="s">
        <v>327</v>
      </c>
      <c r="H225" t="s">
        <v>583</v>
      </c>
      <c r="I225" t="s">
        <v>584</v>
      </c>
      <c r="J225">
        <v>33</v>
      </c>
      <c r="K225" t="s">
        <v>13</v>
      </c>
      <c r="L225" t="s">
        <v>13</v>
      </c>
    </row>
    <row r="226" spans="2:12" x14ac:dyDescent="0.25">
      <c r="B226" t="s">
        <v>515</v>
      </c>
      <c r="C226">
        <v>12053</v>
      </c>
      <c r="D226">
        <v>2012</v>
      </c>
      <c r="E226">
        <v>2012</v>
      </c>
      <c r="F226" t="s">
        <v>328</v>
      </c>
      <c r="G226" t="s">
        <v>329</v>
      </c>
      <c r="H226" t="s">
        <v>583</v>
      </c>
      <c r="I226" t="s">
        <v>584</v>
      </c>
      <c r="J226">
        <v>23</v>
      </c>
      <c r="K226" t="s">
        <v>13</v>
      </c>
      <c r="L226" t="s">
        <v>13</v>
      </c>
    </row>
    <row r="227" spans="2:12" x14ac:dyDescent="0.25">
      <c r="B227" t="s">
        <v>515</v>
      </c>
      <c r="C227">
        <v>12053</v>
      </c>
      <c r="D227">
        <v>2012</v>
      </c>
      <c r="E227">
        <v>2012</v>
      </c>
      <c r="F227" t="s">
        <v>330</v>
      </c>
      <c r="G227" t="s">
        <v>331</v>
      </c>
      <c r="H227" t="s">
        <v>583</v>
      </c>
      <c r="I227" t="s">
        <v>584</v>
      </c>
      <c r="J227">
        <v>24</v>
      </c>
      <c r="K227" t="s">
        <v>13</v>
      </c>
      <c r="L227" t="s">
        <v>13</v>
      </c>
    </row>
    <row r="228" spans="2:12" x14ac:dyDescent="0.25">
      <c r="B228" t="s">
        <v>515</v>
      </c>
      <c r="C228">
        <v>12053</v>
      </c>
      <c r="D228">
        <v>2012</v>
      </c>
      <c r="E228">
        <v>2012</v>
      </c>
      <c r="F228" t="s">
        <v>332</v>
      </c>
      <c r="G228" t="s">
        <v>333</v>
      </c>
      <c r="H228" t="s">
        <v>583</v>
      </c>
      <c r="I228" t="s">
        <v>584</v>
      </c>
      <c r="J228">
        <v>25</v>
      </c>
      <c r="K228" t="s">
        <v>13</v>
      </c>
      <c r="L228" t="s">
        <v>13</v>
      </c>
    </row>
    <row r="229" spans="2:12" x14ac:dyDescent="0.25">
      <c r="B229" t="s">
        <v>515</v>
      </c>
      <c r="C229">
        <v>12053</v>
      </c>
      <c r="D229">
        <v>2012</v>
      </c>
      <c r="E229">
        <v>2012</v>
      </c>
      <c r="F229" t="s">
        <v>334</v>
      </c>
      <c r="G229" t="s">
        <v>335</v>
      </c>
      <c r="H229" t="s">
        <v>583</v>
      </c>
      <c r="I229" t="s">
        <v>584</v>
      </c>
      <c r="J229">
        <v>20</v>
      </c>
      <c r="K229" t="s">
        <v>13</v>
      </c>
      <c r="L229" t="s">
        <v>13</v>
      </c>
    </row>
    <row r="230" spans="2:12" x14ac:dyDescent="0.25">
      <c r="B230" t="s">
        <v>515</v>
      </c>
      <c r="C230">
        <v>12053</v>
      </c>
      <c r="D230">
        <v>2012</v>
      </c>
      <c r="E230">
        <v>2012</v>
      </c>
      <c r="F230" t="s">
        <v>336</v>
      </c>
      <c r="G230" t="s">
        <v>337</v>
      </c>
      <c r="H230" t="s">
        <v>583</v>
      </c>
      <c r="I230" t="s">
        <v>584</v>
      </c>
      <c r="J230">
        <v>22</v>
      </c>
      <c r="K230" t="s">
        <v>13</v>
      </c>
      <c r="L230" t="s">
        <v>13</v>
      </c>
    </row>
    <row r="231" spans="2:12" x14ac:dyDescent="0.25">
      <c r="B231" t="s">
        <v>515</v>
      </c>
      <c r="C231">
        <v>12053</v>
      </c>
      <c r="D231">
        <v>2012</v>
      </c>
      <c r="E231">
        <v>2012</v>
      </c>
      <c r="F231" t="s">
        <v>338</v>
      </c>
      <c r="G231" t="s">
        <v>339</v>
      </c>
      <c r="H231" t="s">
        <v>583</v>
      </c>
      <c r="I231" t="s">
        <v>584</v>
      </c>
      <c r="J231">
        <v>14</v>
      </c>
      <c r="K231" t="s">
        <v>13</v>
      </c>
      <c r="L231" t="s">
        <v>13</v>
      </c>
    </row>
    <row r="232" spans="2:12" x14ac:dyDescent="0.25">
      <c r="B232" t="s">
        <v>515</v>
      </c>
      <c r="C232">
        <v>12053</v>
      </c>
      <c r="D232">
        <v>2012</v>
      </c>
      <c r="E232">
        <v>2012</v>
      </c>
      <c r="F232" t="s">
        <v>340</v>
      </c>
      <c r="G232" t="s">
        <v>341</v>
      </c>
      <c r="H232" t="s">
        <v>583</v>
      </c>
      <c r="I232" t="s">
        <v>584</v>
      </c>
      <c r="J232">
        <v>26</v>
      </c>
      <c r="K232" t="s">
        <v>13</v>
      </c>
      <c r="L232" t="s">
        <v>13</v>
      </c>
    </row>
    <row r="233" spans="2:12" x14ac:dyDescent="0.25">
      <c r="B233" t="s">
        <v>515</v>
      </c>
      <c r="C233">
        <v>12053</v>
      </c>
      <c r="D233">
        <v>2012</v>
      </c>
      <c r="E233">
        <v>2012</v>
      </c>
      <c r="F233" t="s">
        <v>342</v>
      </c>
      <c r="G233" t="s">
        <v>343</v>
      </c>
      <c r="H233" t="s">
        <v>583</v>
      </c>
      <c r="I233" t="s">
        <v>584</v>
      </c>
      <c r="J233">
        <v>20</v>
      </c>
      <c r="K233" t="s">
        <v>13</v>
      </c>
      <c r="L233" t="s">
        <v>13</v>
      </c>
    </row>
    <row r="234" spans="2:12" x14ac:dyDescent="0.25">
      <c r="B234" t="s">
        <v>515</v>
      </c>
      <c r="C234">
        <v>12053</v>
      </c>
      <c r="D234">
        <v>2012</v>
      </c>
      <c r="E234">
        <v>2012</v>
      </c>
      <c r="F234" t="s">
        <v>344</v>
      </c>
      <c r="G234" t="s">
        <v>345</v>
      </c>
      <c r="H234" t="s">
        <v>583</v>
      </c>
      <c r="I234" t="s">
        <v>584</v>
      </c>
      <c r="J234">
        <v>15</v>
      </c>
      <c r="K234" t="s">
        <v>13</v>
      </c>
      <c r="L234" t="s">
        <v>13</v>
      </c>
    </row>
    <row r="235" spans="2:12" x14ac:dyDescent="0.25">
      <c r="B235" t="s">
        <v>515</v>
      </c>
      <c r="C235">
        <v>12053</v>
      </c>
      <c r="D235">
        <v>2012</v>
      </c>
      <c r="E235">
        <v>2012</v>
      </c>
      <c r="F235" t="s">
        <v>346</v>
      </c>
      <c r="G235" t="s">
        <v>347</v>
      </c>
      <c r="H235" t="s">
        <v>583</v>
      </c>
      <c r="I235" t="s">
        <v>584</v>
      </c>
      <c r="J235">
        <v>30</v>
      </c>
      <c r="K235" t="s">
        <v>13</v>
      </c>
      <c r="L235" t="s">
        <v>13</v>
      </c>
    </row>
    <row r="236" spans="2:12" x14ac:dyDescent="0.25">
      <c r="B236" t="s">
        <v>515</v>
      </c>
      <c r="C236">
        <v>12053</v>
      </c>
      <c r="D236">
        <v>2013</v>
      </c>
      <c r="E236">
        <v>2013</v>
      </c>
      <c r="F236" t="s">
        <v>348</v>
      </c>
      <c r="G236" t="s">
        <v>349</v>
      </c>
      <c r="H236" t="s">
        <v>583</v>
      </c>
      <c r="I236" t="s">
        <v>584</v>
      </c>
      <c r="J236">
        <v>42</v>
      </c>
      <c r="K236" t="s">
        <v>13</v>
      </c>
      <c r="L236" t="s">
        <v>13</v>
      </c>
    </row>
    <row r="237" spans="2:12" x14ac:dyDescent="0.25">
      <c r="B237" t="s">
        <v>515</v>
      </c>
      <c r="C237">
        <v>12053</v>
      </c>
      <c r="D237">
        <v>2013</v>
      </c>
      <c r="E237">
        <v>2013</v>
      </c>
      <c r="F237" t="s">
        <v>350</v>
      </c>
      <c r="G237" t="s">
        <v>351</v>
      </c>
      <c r="H237" t="s">
        <v>583</v>
      </c>
      <c r="I237" t="s">
        <v>584</v>
      </c>
      <c r="J237">
        <v>23</v>
      </c>
      <c r="K237" t="s">
        <v>13</v>
      </c>
      <c r="L237" t="s">
        <v>13</v>
      </c>
    </row>
    <row r="238" spans="2:12" x14ac:dyDescent="0.25">
      <c r="B238" t="s">
        <v>515</v>
      </c>
      <c r="C238">
        <v>12053</v>
      </c>
      <c r="D238">
        <v>2013</v>
      </c>
      <c r="E238">
        <v>2013</v>
      </c>
      <c r="F238" t="s">
        <v>352</v>
      </c>
      <c r="G238" t="s">
        <v>353</v>
      </c>
      <c r="H238" t="s">
        <v>583</v>
      </c>
      <c r="I238" t="s">
        <v>584</v>
      </c>
      <c r="J238">
        <v>25</v>
      </c>
      <c r="K238" t="s">
        <v>13</v>
      </c>
      <c r="L238" t="s">
        <v>13</v>
      </c>
    </row>
    <row r="239" spans="2:12" x14ac:dyDescent="0.25">
      <c r="B239" t="s">
        <v>515</v>
      </c>
      <c r="C239">
        <v>12053</v>
      </c>
      <c r="D239">
        <v>2013</v>
      </c>
      <c r="E239">
        <v>2013</v>
      </c>
      <c r="F239" t="s">
        <v>354</v>
      </c>
      <c r="G239" t="s">
        <v>355</v>
      </c>
      <c r="H239" t="s">
        <v>583</v>
      </c>
      <c r="I239" t="s">
        <v>584</v>
      </c>
      <c r="J239">
        <v>46</v>
      </c>
      <c r="K239" t="s">
        <v>13</v>
      </c>
      <c r="L239" t="s">
        <v>13</v>
      </c>
    </row>
    <row r="240" spans="2:12" x14ac:dyDescent="0.25">
      <c r="B240" t="s">
        <v>515</v>
      </c>
      <c r="C240">
        <v>12053</v>
      </c>
      <c r="D240">
        <v>2013</v>
      </c>
      <c r="E240">
        <v>2013</v>
      </c>
      <c r="F240" t="s">
        <v>356</v>
      </c>
      <c r="G240" t="s">
        <v>357</v>
      </c>
      <c r="H240" t="s">
        <v>583</v>
      </c>
      <c r="I240" t="s">
        <v>584</v>
      </c>
      <c r="J240">
        <v>35</v>
      </c>
      <c r="K240" t="s">
        <v>13</v>
      </c>
      <c r="L240" t="s">
        <v>13</v>
      </c>
    </row>
    <row r="241" spans="2:12" x14ac:dyDescent="0.25">
      <c r="B241" t="s">
        <v>515</v>
      </c>
      <c r="C241">
        <v>12053</v>
      </c>
      <c r="D241">
        <v>2013</v>
      </c>
      <c r="E241">
        <v>2013</v>
      </c>
      <c r="F241" t="s">
        <v>358</v>
      </c>
      <c r="G241" t="s">
        <v>359</v>
      </c>
      <c r="H241" t="s">
        <v>583</v>
      </c>
      <c r="I241" t="s">
        <v>584</v>
      </c>
      <c r="J241">
        <v>14</v>
      </c>
      <c r="K241" t="s">
        <v>13</v>
      </c>
      <c r="L241" t="s">
        <v>13</v>
      </c>
    </row>
    <row r="242" spans="2:12" x14ac:dyDescent="0.25">
      <c r="B242" t="s">
        <v>515</v>
      </c>
      <c r="C242">
        <v>12053</v>
      </c>
      <c r="D242">
        <v>2013</v>
      </c>
      <c r="E242">
        <v>2013</v>
      </c>
      <c r="F242" t="s">
        <v>360</v>
      </c>
      <c r="G242" t="s">
        <v>361</v>
      </c>
      <c r="H242" t="s">
        <v>583</v>
      </c>
      <c r="I242" t="s">
        <v>584</v>
      </c>
      <c r="J242">
        <v>13</v>
      </c>
      <c r="K242" t="s">
        <v>13</v>
      </c>
      <c r="L242" t="s">
        <v>13</v>
      </c>
    </row>
    <row r="243" spans="2:12" x14ac:dyDescent="0.25">
      <c r="B243" t="s">
        <v>515</v>
      </c>
      <c r="C243">
        <v>12053</v>
      </c>
      <c r="D243">
        <v>2013</v>
      </c>
      <c r="E243">
        <v>2013</v>
      </c>
      <c r="F243" t="s">
        <v>362</v>
      </c>
      <c r="G243" t="s">
        <v>363</v>
      </c>
      <c r="H243" t="s">
        <v>583</v>
      </c>
      <c r="I243" t="s">
        <v>584</v>
      </c>
      <c r="J243">
        <v>21</v>
      </c>
      <c r="K243" t="s">
        <v>13</v>
      </c>
      <c r="L243" t="s">
        <v>13</v>
      </c>
    </row>
    <row r="244" spans="2:12" x14ac:dyDescent="0.25">
      <c r="B244" t="s">
        <v>515</v>
      </c>
      <c r="C244">
        <v>12053</v>
      </c>
      <c r="D244">
        <v>2013</v>
      </c>
      <c r="E244">
        <v>2013</v>
      </c>
      <c r="F244" t="s">
        <v>364</v>
      </c>
      <c r="G244" t="s">
        <v>365</v>
      </c>
      <c r="H244" t="s">
        <v>583</v>
      </c>
      <c r="I244" t="s">
        <v>584</v>
      </c>
      <c r="J244">
        <v>14</v>
      </c>
      <c r="K244" t="s">
        <v>13</v>
      </c>
      <c r="L244" t="s">
        <v>13</v>
      </c>
    </row>
    <row r="245" spans="2:12" x14ac:dyDescent="0.25">
      <c r="B245" t="s">
        <v>515</v>
      </c>
      <c r="C245">
        <v>12053</v>
      </c>
      <c r="D245">
        <v>2013</v>
      </c>
      <c r="E245">
        <v>2013</v>
      </c>
      <c r="F245" t="s">
        <v>366</v>
      </c>
      <c r="G245" t="s">
        <v>367</v>
      </c>
      <c r="H245" t="s">
        <v>583</v>
      </c>
      <c r="I245" t="s">
        <v>584</v>
      </c>
      <c r="J245">
        <v>14</v>
      </c>
      <c r="K245" t="s">
        <v>13</v>
      </c>
      <c r="L245" t="s">
        <v>13</v>
      </c>
    </row>
    <row r="246" spans="2:12" x14ac:dyDescent="0.25">
      <c r="B246" t="s">
        <v>515</v>
      </c>
      <c r="C246">
        <v>12053</v>
      </c>
      <c r="D246">
        <v>2013</v>
      </c>
      <c r="E246">
        <v>2013</v>
      </c>
      <c r="F246" t="s">
        <v>368</v>
      </c>
      <c r="G246" t="s">
        <v>369</v>
      </c>
      <c r="H246" t="s">
        <v>583</v>
      </c>
      <c r="I246" t="s">
        <v>584</v>
      </c>
      <c r="J246">
        <v>22</v>
      </c>
      <c r="K246" t="s">
        <v>13</v>
      </c>
      <c r="L246" t="s">
        <v>13</v>
      </c>
    </row>
    <row r="247" spans="2:12" x14ac:dyDescent="0.25">
      <c r="B247" t="s">
        <v>515</v>
      </c>
      <c r="C247">
        <v>12053</v>
      </c>
      <c r="D247">
        <v>2013</v>
      </c>
      <c r="E247">
        <v>2013</v>
      </c>
      <c r="F247" t="s">
        <v>370</v>
      </c>
      <c r="G247" t="s">
        <v>371</v>
      </c>
      <c r="H247" t="s">
        <v>583</v>
      </c>
      <c r="I247" t="s">
        <v>584</v>
      </c>
      <c r="J247">
        <v>27</v>
      </c>
      <c r="K247" t="s">
        <v>13</v>
      </c>
      <c r="L247" t="s">
        <v>13</v>
      </c>
    </row>
    <row r="248" spans="2:12" x14ac:dyDescent="0.25">
      <c r="B248" t="s">
        <v>515</v>
      </c>
      <c r="C248">
        <v>12053</v>
      </c>
      <c r="D248">
        <v>2014</v>
      </c>
      <c r="E248">
        <v>2014</v>
      </c>
      <c r="F248" t="s">
        <v>372</v>
      </c>
      <c r="G248" t="s">
        <v>373</v>
      </c>
      <c r="H248" t="s">
        <v>583</v>
      </c>
      <c r="I248" t="s">
        <v>584</v>
      </c>
      <c r="J248">
        <v>22</v>
      </c>
      <c r="K248" t="s">
        <v>13</v>
      </c>
      <c r="L248" t="s">
        <v>13</v>
      </c>
    </row>
    <row r="249" spans="2:12" x14ac:dyDescent="0.25">
      <c r="B249" t="s">
        <v>515</v>
      </c>
      <c r="C249">
        <v>12053</v>
      </c>
      <c r="D249">
        <v>2014</v>
      </c>
      <c r="E249">
        <v>2014</v>
      </c>
      <c r="F249" t="s">
        <v>374</v>
      </c>
      <c r="G249" t="s">
        <v>375</v>
      </c>
      <c r="H249" t="s">
        <v>583</v>
      </c>
      <c r="I249" t="s">
        <v>584</v>
      </c>
      <c r="J249">
        <v>23</v>
      </c>
      <c r="K249" t="s">
        <v>13</v>
      </c>
      <c r="L249" t="s">
        <v>13</v>
      </c>
    </row>
    <row r="250" spans="2:12" x14ac:dyDescent="0.25">
      <c r="B250" t="s">
        <v>515</v>
      </c>
      <c r="C250">
        <v>12053</v>
      </c>
      <c r="D250">
        <v>2014</v>
      </c>
      <c r="E250">
        <v>2014</v>
      </c>
      <c r="F250" t="s">
        <v>376</v>
      </c>
      <c r="G250" t="s">
        <v>377</v>
      </c>
      <c r="H250" t="s">
        <v>583</v>
      </c>
      <c r="I250" t="s">
        <v>584</v>
      </c>
      <c r="J250">
        <v>26</v>
      </c>
      <c r="K250" t="s">
        <v>13</v>
      </c>
      <c r="L250" t="s">
        <v>13</v>
      </c>
    </row>
    <row r="251" spans="2:12" x14ac:dyDescent="0.25">
      <c r="B251" t="s">
        <v>515</v>
      </c>
      <c r="C251">
        <v>12053</v>
      </c>
      <c r="D251">
        <v>2014</v>
      </c>
      <c r="E251">
        <v>2014</v>
      </c>
      <c r="F251" t="s">
        <v>378</v>
      </c>
      <c r="G251" t="s">
        <v>379</v>
      </c>
      <c r="H251" t="s">
        <v>583</v>
      </c>
      <c r="I251" t="s">
        <v>584</v>
      </c>
      <c r="J251">
        <v>25</v>
      </c>
      <c r="K251" t="s">
        <v>13</v>
      </c>
      <c r="L251" t="s">
        <v>13</v>
      </c>
    </row>
    <row r="252" spans="2:12" x14ac:dyDescent="0.25">
      <c r="B252" t="s">
        <v>515</v>
      </c>
      <c r="C252">
        <v>12053</v>
      </c>
      <c r="D252">
        <v>2014</v>
      </c>
      <c r="E252">
        <v>2014</v>
      </c>
      <c r="F252" t="s">
        <v>380</v>
      </c>
      <c r="G252" t="s">
        <v>381</v>
      </c>
      <c r="H252" t="s">
        <v>583</v>
      </c>
      <c r="I252" t="s">
        <v>584</v>
      </c>
      <c r="J252">
        <v>22</v>
      </c>
      <c r="K252" t="s">
        <v>13</v>
      </c>
      <c r="L252" t="s">
        <v>13</v>
      </c>
    </row>
    <row r="253" spans="2:12" x14ac:dyDescent="0.25">
      <c r="B253" t="s">
        <v>515</v>
      </c>
      <c r="C253">
        <v>12053</v>
      </c>
      <c r="D253">
        <v>2014</v>
      </c>
      <c r="E253">
        <v>2014</v>
      </c>
      <c r="F253" t="s">
        <v>382</v>
      </c>
      <c r="G253" t="s">
        <v>383</v>
      </c>
      <c r="H253" t="s">
        <v>583</v>
      </c>
      <c r="I253" t="s">
        <v>584</v>
      </c>
      <c r="J253">
        <v>16</v>
      </c>
      <c r="K253" t="s">
        <v>13</v>
      </c>
      <c r="L253" t="s">
        <v>13</v>
      </c>
    </row>
    <row r="254" spans="2:12" x14ac:dyDescent="0.25">
      <c r="B254" t="s">
        <v>515</v>
      </c>
      <c r="C254">
        <v>12053</v>
      </c>
      <c r="D254">
        <v>2014</v>
      </c>
      <c r="E254">
        <v>2014</v>
      </c>
      <c r="F254" t="s">
        <v>384</v>
      </c>
      <c r="G254" t="s">
        <v>385</v>
      </c>
      <c r="H254" t="s">
        <v>583</v>
      </c>
      <c r="I254" t="s">
        <v>584</v>
      </c>
      <c r="J254">
        <v>23</v>
      </c>
      <c r="K254" t="s">
        <v>13</v>
      </c>
      <c r="L254" t="s">
        <v>13</v>
      </c>
    </row>
    <row r="255" spans="2:12" x14ac:dyDescent="0.25">
      <c r="B255" t="s">
        <v>515</v>
      </c>
      <c r="C255">
        <v>12053</v>
      </c>
      <c r="D255">
        <v>2014</v>
      </c>
      <c r="E255">
        <v>2014</v>
      </c>
      <c r="F255" t="s">
        <v>386</v>
      </c>
      <c r="G255" t="s">
        <v>387</v>
      </c>
      <c r="H255" t="s">
        <v>583</v>
      </c>
      <c r="I255" t="s">
        <v>584</v>
      </c>
      <c r="J255">
        <v>13</v>
      </c>
      <c r="K255" t="s">
        <v>13</v>
      </c>
      <c r="L255" t="s">
        <v>13</v>
      </c>
    </row>
    <row r="256" spans="2:12" x14ac:dyDescent="0.25">
      <c r="B256" t="s">
        <v>515</v>
      </c>
      <c r="C256">
        <v>12053</v>
      </c>
      <c r="D256">
        <v>2014</v>
      </c>
      <c r="E256">
        <v>2014</v>
      </c>
      <c r="F256" t="s">
        <v>388</v>
      </c>
      <c r="G256" t="s">
        <v>389</v>
      </c>
      <c r="H256" t="s">
        <v>583</v>
      </c>
      <c r="I256" t="s">
        <v>584</v>
      </c>
      <c r="J256">
        <v>12</v>
      </c>
      <c r="K256" t="s">
        <v>13</v>
      </c>
      <c r="L256" t="s">
        <v>13</v>
      </c>
    </row>
    <row r="257" spans="2:12" x14ac:dyDescent="0.25">
      <c r="B257" t="s">
        <v>515</v>
      </c>
      <c r="C257">
        <v>12053</v>
      </c>
      <c r="D257">
        <v>2014</v>
      </c>
      <c r="E257">
        <v>2014</v>
      </c>
      <c r="F257" t="s">
        <v>390</v>
      </c>
      <c r="G257" t="s">
        <v>391</v>
      </c>
      <c r="H257" t="s">
        <v>583</v>
      </c>
      <c r="I257" t="s">
        <v>584</v>
      </c>
      <c r="J257">
        <v>15</v>
      </c>
      <c r="K257" t="s">
        <v>13</v>
      </c>
      <c r="L257" t="s">
        <v>13</v>
      </c>
    </row>
    <row r="258" spans="2:12" x14ac:dyDescent="0.25">
      <c r="B258" t="s">
        <v>515</v>
      </c>
      <c r="C258">
        <v>12053</v>
      </c>
      <c r="D258">
        <v>2014</v>
      </c>
      <c r="E258">
        <v>2014</v>
      </c>
      <c r="F258" t="s">
        <v>392</v>
      </c>
      <c r="G258" t="s">
        <v>393</v>
      </c>
      <c r="H258" t="s">
        <v>583</v>
      </c>
      <c r="I258" t="s">
        <v>584</v>
      </c>
      <c r="J258">
        <v>19</v>
      </c>
      <c r="K258" t="s">
        <v>13</v>
      </c>
      <c r="L258" t="s">
        <v>13</v>
      </c>
    </row>
    <row r="259" spans="2:12" x14ac:dyDescent="0.25">
      <c r="B259" t="s">
        <v>515</v>
      </c>
      <c r="C259">
        <v>12053</v>
      </c>
      <c r="D259">
        <v>2014</v>
      </c>
      <c r="E259">
        <v>2014</v>
      </c>
      <c r="F259" t="s">
        <v>394</v>
      </c>
      <c r="G259" t="s">
        <v>395</v>
      </c>
      <c r="H259" t="s">
        <v>583</v>
      </c>
      <c r="I259" t="s">
        <v>584</v>
      </c>
      <c r="J259">
        <v>30</v>
      </c>
      <c r="K259" t="s">
        <v>13</v>
      </c>
      <c r="L259" t="s">
        <v>13</v>
      </c>
    </row>
    <row r="260" spans="2:12" x14ac:dyDescent="0.25">
      <c r="B260" t="s">
        <v>515</v>
      </c>
      <c r="C260">
        <v>12053</v>
      </c>
      <c r="D260">
        <v>2015</v>
      </c>
      <c r="E260">
        <v>2015</v>
      </c>
      <c r="F260" t="s">
        <v>396</v>
      </c>
      <c r="G260" t="s">
        <v>397</v>
      </c>
      <c r="H260" t="s">
        <v>583</v>
      </c>
      <c r="I260" t="s">
        <v>584</v>
      </c>
      <c r="J260">
        <v>34</v>
      </c>
      <c r="K260" t="s">
        <v>13</v>
      </c>
      <c r="L260" t="s">
        <v>13</v>
      </c>
    </row>
    <row r="261" spans="2:12" x14ac:dyDescent="0.25">
      <c r="B261" t="s">
        <v>515</v>
      </c>
      <c r="C261">
        <v>12053</v>
      </c>
      <c r="D261">
        <v>2015</v>
      </c>
      <c r="E261">
        <v>2015</v>
      </c>
      <c r="F261" t="s">
        <v>398</v>
      </c>
      <c r="G261" t="s">
        <v>399</v>
      </c>
      <c r="H261" t="s">
        <v>583</v>
      </c>
      <c r="I261" t="s">
        <v>584</v>
      </c>
      <c r="J261">
        <v>28</v>
      </c>
      <c r="K261" t="s">
        <v>13</v>
      </c>
      <c r="L261" t="s">
        <v>13</v>
      </c>
    </row>
    <row r="262" spans="2:12" x14ac:dyDescent="0.25">
      <c r="B262" t="s">
        <v>515</v>
      </c>
      <c r="C262">
        <v>12053</v>
      </c>
      <c r="D262">
        <v>2015</v>
      </c>
      <c r="E262">
        <v>2015</v>
      </c>
      <c r="F262" t="s">
        <v>400</v>
      </c>
      <c r="G262" t="s">
        <v>401</v>
      </c>
      <c r="H262" t="s">
        <v>583</v>
      </c>
      <c r="I262" t="s">
        <v>584</v>
      </c>
      <c r="J262">
        <v>24</v>
      </c>
      <c r="K262" t="s">
        <v>13</v>
      </c>
      <c r="L262" t="s">
        <v>13</v>
      </c>
    </row>
    <row r="263" spans="2:12" x14ac:dyDescent="0.25">
      <c r="B263" t="s">
        <v>515</v>
      </c>
      <c r="C263">
        <v>12053</v>
      </c>
      <c r="D263">
        <v>2015</v>
      </c>
      <c r="E263">
        <v>2015</v>
      </c>
      <c r="F263" t="s">
        <v>402</v>
      </c>
      <c r="G263" t="s">
        <v>403</v>
      </c>
      <c r="H263" t="s">
        <v>583</v>
      </c>
      <c r="I263" t="s">
        <v>584</v>
      </c>
      <c r="J263">
        <v>17</v>
      </c>
      <c r="K263" t="s">
        <v>13</v>
      </c>
      <c r="L263" t="s">
        <v>13</v>
      </c>
    </row>
    <row r="264" spans="2:12" x14ac:dyDescent="0.25">
      <c r="B264" t="s">
        <v>515</v>
      </c>
      <c r="C264">
        <v>12053</v>
      </c>
      <c r="D264">
        <v>2015</v>
      </c>
      <c r="E264">
        <v>2015</v>
      </c>
      <c r="F264" t="s">
        <v>404</v>
      </c>
      <c r="G264" t="s">
        <v>405</v>
      </c>
      <c r="H264" t="s">
        <v>583</v>
      </c>
      <c r="I264" t="s">
        <v>584</v>
      </c>
      <c r="J264">
        <v>29</v>
      </c>
      <c r="K264" t="s">
        <v>13</v>
      </c>
      <c r="L264" t="s">
        <v>13</v>
      </c>
    </row>
    <row r="265" spans="2:12" x14ac:dyDescent="0.25">
      <c r="B265" t="s">
        <v>515</v>
      </c>
      <c r="C265">
        <v>12053</v>
      </c>
      <c r="D265">
        <v>2015</v>
      </c>
      <c r="E265">
        <v>2015</v>
      </c>
      <c r="F265" t="s">
        <v>406</v>
      </c>
      <c r="G265" t="s">
        <v>407</v>
      </c>
      <c r="H265" t="s">
        <v>583</v>
      </c>
      <c r="I265" t="s">
        <v>584</v>
      </c>
      <c r="J265">
        <v>10</v>
      </c>
      <c r="K265" t="s">
        <v>13</v>
      </c>
      <c r="L265" t="s">
        <v>13</v>
      </c>
    </row>
    <row r="266" spans="2:12" x14ac:dyDescent="0.25">
      <c r="B266" t="s">
        <v>515</v>
      </c>
      <c r="C266">
        <v>12053</v>
      </c>
      <c r="D266">
        <v>2015</v>
      </c>
      <c r="E266">
        <v>2015</v>
      </c>
      <c r="F266" t="s">
        <v>414</v>
      </c>
      <c r="G266" t="s">
        <v>415</v>
      </c>
      <c r="H266" t="s">
        <v>583</v>
      </c>
      <c r="I266" t="s">
        <v>584</v>
      </c>
      <c r="J266">
        <v>16</v>
      </c>
      <c r="K266" t="s">
        <v>13</v>
      </c>
      <c r="L266" t="s">
        <v>13</v>
      </c>
    </row>
    <row r="267" spans="2:12" x14ac:dyDescent="0.25">
      <c r="B267" t="s">
        <v>515</v>
      </c>
      <c r="C267">
        <v>12053</v>
      </c>
      <c r="D267">
        <v>2015</v>
      </c>
      <c r="E267">
        <v>2015</v>
      </c>
      <c r="F267" t="s">
        <v>416</v>
      </c>
      <c r="G267" t="s">
        <v>417</v>
      </c>
      <c r="H267" t="s">
        <v>583</v>
      </c>
      <c r="I267" t="s">
        <v>584</v>
      </c>
      <c r="J267">
        <v>12</v>
      </c>
      <c r="K267" t="s">
        <v>13</v>
      </c>
      <c r="L267" t="s">
        <v>13</v>
      </c>
    </row>
    <row r="268" spans="2:12" x14ac:dyDescent="0.25">
      <c r="B268" t="s">
        <v>515</v>
      </c>
      <c r="C268">
        <v>12053</v>
      </c>
      <c r="D268">
        <v>2015</v>
      </c>
      <c r="E268">
        <v>2015</v>
      </c>
      <c r="F268" t="s">
        <v>418</v>
      </c>
      <c r="G268" t="s">
        <v>419</v>
      </c>
      <c r="H268" t="s">
        <v>583</v>
      </c>
      <c r="I268" t="s">
        <v>584</v>
      </c>
      <c r="J268">
        <v>13</v>
      </c>
      <c r="K268" t="s">
        <v>13</v>
      </c>
      <c r="L268" t="s">
        <v>13</v>
      </c>
    </row>
    <row r="269" spans="2:12" x14ac:dyDescent="0.25">
      <c r="B269" t="s">
        <v>515</v>
      </c>
      <c r="C269">
        <v>12053</v>
      </c>
      <c r="D269">
        <v>2016</v>
      </c>
      <c r="E269">
        <v>2016</v>
      </c>
      <c r="F269" t="s">
        <v>420</v>
      </c>
      <c r="G269" t="s">
        <v>421</v>
      </c>
      <c r="H269" t="s">
        <v>583</v>
      </c>
      <c r="I269" t="s">
        <v>584</v>
      </c>
      <c r="J269">
        <v>13</v>
      </c>
      <c r="K269" t="s">
        <v>13</v>
      </c>
      <c r="L269" t="s">
        <v>13</v>
      </c>
    </row>
    <row r="270" spans="2:12" x14ac:dyDescent="0.25">
      <c r="B270" t="s">
        <v>515</v>
      </c>
      <c r="C270">
        <v>12053</v>
      </c>
      <c r="D270">
        <v>2016</v>
      </c>
      <c r="E270">
        <v>2016</v>
      </c>
      <c r="F270" t="s">
        <v>424</v>
      </c>
      <c r="G270" t="s">
        <v>425</v>
      </c>
      <c r="H270" t="s">
        <v>583</v>
      </c>
      <c r="I270" t="s">
        <v>584</v>
      </c>
      <c r="J270">
        <v>11</v>
      </c>
      <c r="K270" t="s">
        <v>13</v>
      </c>
      <c r="L270" t="s">
        <v>13</v>
      </c>
    </row>
    <row r="271" spans="2:12" x14ac:dyDescent="0.25">
      <c r="B271" t="s">
        <v>515</v>
      </c>
      <c r="C271">
        <v>12053</v>
      </c>
      <c r="D271">
        <v>2016</v>
      </c>
      <c r="E271">
        <v>2016</v>
      </c>
      <c r="F271" t="s">
        <v>426</v>
      </c>
      <c r="G271" t="s">
        <v>427</v>
      </c>
      <c r="H271" t="s">
        <v>583</v>
      </c>
      <c r="I271" t="s">
        <v>584</v>
      </c>
      <c r="J271">
        <v>13</v>
      </c>
      <c r="K271" t="s">
        <v>13</v>
      </c>
      <c r="L271" t="s">
        <v>13</v>
      </c>
    </row>
    <row r="272" spans="2:12" x14ac:dyDescent="0.25">
      <c r="B272" t="s">
        <v>515</v>
      </c>
      <c r="C272">
        <v>12053</v>
      </c>
      <c r="D272">
        <v>2016</v>
      </c>
      <c r="E272">
        <v>2016</v>
      </c>
      <c r="F272" t="s">
        <v>428</v>
      </c>
      <c r="G272" t="s">
        <v>429</v>
      </c>
      <c r="H272" t="s">
        <v>583</v>
      </c>
      <c r="I272" t="s">
        <v>584</v>
      </c>
      <c r="J272">
        <v>12</v>
      </c>
      <c r="K272" t="s">
        <v>13</v>
      </c>
      <c r="L272" t="s">
        <v>13</v>
      </c>
    </row>
    <row r="273" spans="2:12" x14ac:dyDescent="0.25">
      <c r="B273" t="s">
        <v>515</v>
      </c>
      <c r="C273">
        <v>12053</v>
      </c>
      <c r="D273">
        <v>2016</v>
      </c>
      <c r="E273">
        <v>2016</v>
      </c>
      <c r="F273" t="s">
        <v>430</v>
      </c>
      <c r="G273" t="s">
        <v>431</v>
      </c>
      <c r="H273" t="s">
        <v>583</v>
      </c>
      <c r="I273" t="s">
        <v>584</v>
      </c>
      <c r="J273">
        <v>11</v>
      </c>
      <c r="K273" t="s">
        <v>13</v>
      </c>
      <c r="L273" t="s">
        <v>13</v>
      </c>
    </row>
    <row r="274" spans="2:12" x14ac:dyDescent="0.25">
      <c r="B274" t="s">
        <v>515</v>
      </c>
      <c r="C274">
        <v>12053</v>
      </c>
      <c r="D274">
        <v>2016</v>
      </c>
      <c r="E274">
        <v>2016</v>
      </c>
      <c r="F274" t="s">
        <v>432</v>
      </c>
      <c r="G274" t="s">
        <v>433</v>
      </c>
      <c r="H274" t="s">
        <v>583</v>
      </c>
      <c r="I274" t="s">
        <v>584</v>
      </c>
      <c r="J274">
        <v>19</v>
      </c>
      <c r="K274" t="s">
        <v>13</v>
      </c>
      <c r="L274" t="s">
        <v>13</v>
      </c>
    </row>
    <row r="275" spans="2:12" x14ac:dyDescent="0.25">
      <c r="B275" t="s">
        <v>515</v>
      </c>
      <c r="C275">
        <v>12053</v>
      </c>
      <c r="D275">
        <v>2016</v>
      </c>
      <c r="E275">
        <v>2016</v>
      </c>
      <c r="F275" t="s">
        <v>434</v>
      </c>
      <c r="G275" t="s">
        <v>435</v>
      </c>
      <c r="H275" t="s">
        <v>583</v>
      </c>
      <c r="I275" t="s">
        <v>584</v>
      </c>
      <c r="J275">
        <v>14</v>
      </c>
      <c r="K275" t="s">
        <v>13</v>
      </c>
      <c r="L275" t="s">
        <v>13</v>
      </c>
    </row>
    <row r="276" spans="2:12" x14ac:dyDescent="0.25">
      <c r="B276" t="s">
        <v>515</v>
      </c>
      <c r="C276">
        <v>12053</v>
      </c>
      <c r="D276">
        <v>2016</v>
      </c>
      <c r="E276">
        <v>2016</v>
      </c>
      <c r="F276" t="s">
        <v>436</v>
      </c>
      <c r="G276" t="s">
        <v>437</v>
      </c>
      <c r="H276" t="s">
        <v>583</v>
      </c>
      <c r="I276" t="s">
        <v>584</v>
      </c>
      <c r="J276">
        <v>11</v>
      </c>
      <c r="K276" t="s">
        <v>13</v>
      </c>
      <c r="L276" t="s">
        <v>13</v>
      </c>
    </row>
    <row r="277" spans="2:12" x14ac:dyDescent="0.25">
      <c r="B277" t="s">
        <v>515</v>
      </c>
      <c r="C277">
        <v>12053</v>
      </c>
      <c r="D277">
        <v>2016</v>
      </c>
      <c r="E277">
        <v>2016</v>
      </c>
      <c r="F277" t="s">
        <v>440</v>
      </c>
      <c r="G277" t="s">
        <v>441</v>
      </c>
      <c r="H277" t="s">
        <v>583</v>
      </c>
      <c r="I277" t="s">
        <v>584</v>
      </c>
      <c r="J277">
        <v>12</v>
      </c>
      <c r="K277" t="s">
        <v>13</v>
      </c>
      <c r="L277" t="s">
        <v>13</v>
      </c>
    </row>
    <row r="278" spans="2:12" x14ac:dyDescent="0.25">
      <c r="B278" t="s">
        <v>515</v>
      </c>
      <c r="C278">
        <v>12053</v>
      </c>
      <c r="D278">
        <v>2016</v>
      </c>
      <c r="E278">
        <v>2016</v>
      </c>
      <c r="F278" t="s">
        <v>442</v>
      </c>
      <c r="G278" t="s">
        <v>443</v>
      </c>
      <c r="H278" t="s">
        <v>583</v>
      </c>
      <c r="I278" t="s">
        <v>584</v>
      </c>
      <c r="J278">
        <v>18</v>
      </c>
      <c r="K278" t="s">
        <v>13</v>
      </c>
      <c r="L278" t="s">
        <v>13</v>
      </c>
    </row>
    <row r="279" spans="2:12" x14ac:dyDescent="0.25">
      <c r="B279" t="s">
        <v>515</v>
      </c>
      <c r="C279">
        <v>12053</v>
      </c>
      <c r="D279">
        <v>2017</v>
      </c>
      <c r="E279">
        <v>2017</v>
      </c>
      <c r="F279" t="s">
        <v>444</v>
      </c>
      <c r="G279" t="s">
        <v>445</v>
      </c>
      <c r="H279" t="s">
        <v>583</v>
      </c>
      <c r="I279" t="s">
        <v>584</v>
      </c>
      <c r="J279">
        <v>10</v>
      </c>
      <c r="K279" t="s">
        <v>13</v>
      </c>
      <c r="L279" t="s">
        <v>13</v>
      </c>
    </row>
    <row r="280" spans="2:12" x14ac:dyDescent="0.25">
      <c r="B280" t="s">
        <v>515</v>
      </c>
      <c r="C280">
        <v>12053</v>
      </c>
      <c r="D280">
        <v>2017</v>
      </c>
      <c r="E280">
        <v>2017</v>
      </c>
      <c r="F280" t="s">
        <v>446</v>
      </c>
      <c r="G280" t="s">
        <v>447</v>
      </c>
      <c r="H280" t="s">
        <v>583</v>
      </c>
      <c r="I280" t="s">
        <v>584</v>
      </c>
      <c r="J280">
        <v>12</v>
      </c>
      <c r="K280" t="s">
        <v>13</v>
      </c>
      <c r="L280" t="s">
        <v>13</v>
      </c>
    </row>
    <row r="281" spans="2:12" x14ac:dyDescent="0.25">
      <c r="B281" t="s">
        <v>515</v>
      </c>
      <c r="C281">
        <v>12053</v>
      </c>
      <c r="D281">
        <v>2017</v>
      </c>
      <c r="E281">
        <v>2017</v>
      </c>
      <c r="F281" t="s">
        <v>448</v>
      </c>
      <c r="G281" t="s">
        <v>449</v>
      </c>
      <c r="H281" t="s">
        <v>583</v>
      </c>
      <c r="I281" t="s">
        <v>584</v>
      </c>
      <c r="J281">
        <v>14</v>
      </c>
      <c r="K281" t="s">
        <v>13</v>
      </c>
      <c r="L281" t="s">
        <v>13</v>
      </c>
    </row>
    <row r="282" spans="2:12" x14ac:dyDescent="0.25">
      <c r="B282" t="s">
        <v>515</v>
      </c>
      <c r="C282">
        <v>12053</v>
      </c>
      <c r="D282">
        <v>2017</v>
      </c>
      <c r="E282">
        <v>2017</v>
      </c>
      <c r="F282" t="s">
        <v>454</v>
      </c>
      <c r="G282" t="s">
        <v>455</v>
      </c>
      <c r="H282" t="s">
        <v>583</v>
      </c>
      <c r="I282" t="s">
        <v>584</v>
      </c>
      <c r="J282">
        <v>13</v>
      </c>
      <c r="K282" t="s">
        <v>13</v>
      </c>
      <c r="L282" t="s">
        <v>13</v>
      </c>
    </row>
    <row r="283" spans="2:12" x14ac:dyDescent="0.25">
      <c r="B283" t="s">
        <v>515</v>
      </c>
      <c r="C283">
        <v>12053</v>
      </c>
      <c r="D283">
        <v>2017</v>
      </c>
      <c r="E283">
        <v>2017</v>
      </c>
      <c r="F283" t="s">
        <v>460</v>
      </c>
      <c r="G283" t="s">
        <v>461</v>
      </c>
      <c r="H283" t="s">
        <v>583</v>
      </c>
      <c r="I283" t="s">
        <v>584</v>
      </c>
      <c r="J283">
        <v>10</v>
      </c>
      <c r="K283" t="s">
        <v>13</v>
      </c>
      <c r="L283" t="s">
        <v>13</v>
      </c>
    </row>
    <row r="284" spans="2:12" x14ac:dyDescent="0.25">
      <c r="B284" t="s">
        <v>515</v>
      </c>
      <c r="C284">
        <v>12053</v>
      </c>
      <c r="D284">
        <v>2017</v>
      </c>
      <c r="E284">
        <v>2017</v>
      </c>
      <c r="F284" t="s">
        <v>462</v>
      </c>
      <c r="G284" t="s">
        <v>463</v>
      </c>
      <c r="H284" t="s">
        <v>583</v>
      </c>
      <c r="I284" t="s">
        <v>584</v>
      </c>
      <c r="J284">
        <v>12</v>
      </c>
      <c r="K284" t="s">
        <v>13</v>
      </c>
      <c r="L284" t="s">
        <v>13</v>
      </c>
    </row>
    <row r="285" spans="2:12" x14ac:dyDescent="0.25">
      <c r="B285" t="s">
        <v>515</v>
      </c>
      <c r="C285">
        <v>12053</v>
      </c>
      <c r="D285">
        <v>2017</v>
      </c>
      <c r="E285">
        <v>2017</v>
      </c>
      <c r="F285" t="s">
        <v>464</v>
      </c>
      <c r="G285" t="s">
        <v>465</v>
      </c>
      <c r="H285" t="s">
        <v>583</v>
      </c>
      <c r="I285" t="s">
        <v>584</v>
      </c>
      <c r="J285">
        <v>15</v>
      </c>
      <c r="K285" t="s">
        <v>13</v>
      </c>
      <c r="L285" t="s">
        <v>13</v>
      </c>
    </row>
    <row r="286" spans="2:12" x14ac:dyDescent="0.25">
      <c r="B286" t="s">
        <v>515</v>
      </c>
      <c r="C286">
        <v>12053</v>
      </c>
      <c r="D286">
        <v>2017</v>
      </c>
      <c r="E286">
        <v>2017</v>
      </c>
      <c r="F286" t="s">
        <v>466</v>
      </c>
      <c r="G286" t="s">
        <v>467</v>
      </c>
      <c r="H286" t="s">
        <v>583</v>
      </c>
      <c r="I286" t="s">
        <v>584</v>
      </c>
      <c r="J286">
        <v>14</v>
      </c>
      <c r="K286" t="s">
        <v>13</v>
      </c>
      <c r="L286" t="s">
        <v>13</v>
      </c>
    </row>
    <row r="287" spans="2:12" x14ac:dyDescent="0.25">
      <c r="B287" t="s">
        <v>515</v>
      </c>
      <c r="C287">
        <v>12053</v>
      </c>
      <c r="D287">
        <v>2018</v>
      </c>
      <c r="E287">
        <v>2018</v>
      </c>
      <c r="F287" t="s">
        <v>470</v>
      </c>
      <c r="G287" t="s">
        <v>471</v>
      </c>
      <c r="H287" t="s">
        <v>583</v>
      </c>
      <c r="I287" t="s">
        <v>584</v>
      </c>
      <c r="J287">
        <v>16</v>
      </c>
      <c r="K287" t="s">
        <v>13</v>
      </c>
      <c r="L287" t="s">
        <v>13</v>
      </c>
    </row>
    <row r="288" spans="2:12" x14ac:dyDescent="0.25">
      <c r="B288" t="s">
        <v>515</v>
      </c>
      <c r="C288">
        <v>12053</v>
      </c>
      <c r="D288">
        <v>2018</v>
      </c>
      <c r="E288">
        <v>2018</v>
      </c>
      <c r="F288" t="s">
        <v>472</v>
      </c>
      <c r="G288" t="s">
        <v>473</v>
      </c>
      <c r="H288" t="s">
        <v>583</v>
      </c>
      <c r="I288" t="s">
        <v>584</v>
      </c>
      <c r="J288">
        <v>11</v>
      </c>
      <c r="K288" t="s">
        <v>13</v>
      </c>
      <c r="L288" t="s">
        <v>13</v>
      </c>
    </row>
    <row r="289" spans="2:12" x14ac:dyDescent="0.25">
      <c r="B289" t="s">
        <v>515</v>
      </c>
      <c r="C289">
        <v>12053</v>
      </c>
      <c r="D289">
        <v>2018</v>
      </c>
      <c r="E289">
        <v>2018</v>
      </c>
      <c r="F289" t="s">
        <v>474</v>
      </c>
      <c r="G289" t="s">
        <v>475</v>
      </c>
      <c r="H289" t="s">
        <v>583</v>
      </c>
      <c r="I289" t="s">
        <v>584</v>
      </c>
      <c r="J289">
        <v>16</v>
      </c>
      <c r="K289" t="s">
        <v>13</v>
      </c>
      <c r="L289" t="s">
        <v>13</v>
      </c>
    </row>
    <row r="290" spans="2:12" x14ac:dyDescent="0.25">
      <c r="B290" t="s">
        <v>515</v>
      </c>
      <c r="C290">
        <v>12053</v>
      </c>
      <c r="D290">
        <v>2018</v>
      </c>
      <c r="E290">
        <v>2018</v>
      </c>
      <c r="F290" t="s">
        <v>476</v>
      </c>
      <c r="G290" t="s">
        <v>477</v>
      </c>
      <c r="H290" t="s">
        <v>583</v>
      </c>
      <c r="I290" t="s">
        <v>584</v>
      </c>
      <c r="J290">
        <v>10</v>
      </c>
      <c r="K290" t="s">
        <v>13</v>
      </c>
      <c r="L290" t="s">
        <v>13</v>
      </c>
    </row>
    <row r="291" spans="2:12" x14ac:dyDescent="0.25">
      <c r="B291" t="s">
        <v>515</v>
      </c>
      <c r="C291">
        <v>12053</v>
      </c>
      <c r="D291">
        <v>2018</v>
      </c>
      <c r="E291">
        <v>2018</v>
      </c>
      <c r="F291" t="s">
        <v>486</v>
      </c>
      <c r="G291" t="s">
        <v>487</v>
      </c>
      <c r="H291" t="s">
        <v>583</v>
      </c>
      <c r="I291" t="s">
        <v>584</v>
      </c>
      <c r="J291">
        <v>13</v>
      </c>
      <c r="K291" t="s">
        <v>13</v>
      </c>
      <c r="L291" t="s">
        <v>13</v>
      </c>
    </row>
    <row r="292" spans="2:12" x14ac:dyDescent="0.25">
      <c r="B292" t="s">
        <v>515</v>
      </c>
      <c r="C292">
        <v>12053</v>
      </c>
      <c r="D292">
        <v>2018</v>
      </c>
      <c r="E292">
        <v>2018</v>
      </c>
      <c r="F292" t="s">
        <v>490</v>
      </c>
      <c r="G292" t="s">
        <v>491</v>
      </c>
      <c r="H292" t="s">
        <v>583</v>
      </c>
      <c r="I292" t="s">
        <v>584</v>
      </c>
      <c r="J292">
        <v>12</v>
      </c>
      <c r="K292" t="s">
        <v>13</v>
      </c>
      <c r="L292" t="s">
        <v>13</v>
      </c>
    </row>
    <row r="293" spans="2:12" x14ac:dyDescent="0.25">
      <c r="B293" t="s">
        <v>517</v>
      </c>
      <c r="C293">
        <v>12057</v>
      </c>
      <c r="D293">
        <v>1999</v>
      </c>
      <c r="E293">
        <v>1999</v>
      </c>
      <c r="F293" t="s">
        <v>16</v>
      </c>
      <c r="G293" t="s">
        <v>17</v>
      </c>
      <c r="H293" t="s">
        <v>583</v>
      </c>
      <c r="I293" t="s">
        <v>584</v>
      </c>
      <c r="J293">
        <v>12</v>
      </c>
      <c r="K293" t="s">
        <v>13</v>
      </c>
      <c r="L293" t="s">
        <v>13</v>
      </c>
    </row>
    <row r="294" spans="2:12" x14ac:dyDescent="0.25">
      <c r="B294" t="s">
        <v>517</v>
      </c>
      <c r="C294">
        <v>12057</v>
      </c>
      <c r="D294">
        <v>1999</v>
      </c>
      <c r="E294">
        <v>1999</v>
      </c>
      <c r="F294" t="s">
        <v>18</v>
      </c>
      <c r="G294" t="s">
        <v>19</v>
      </c>
      <c r="H294" t="s">
        <v>583</v>
      </c>
      <c r="I294" t="s">
        <v>584</v>
      </c>
      <c r="J294">
        <v>10</v>
      </c>
      <c r="K294" t="s">
        <v>13</v>
      </c>
      <c r="L294" t="s">
        <v>13</v>
      </c>
    </row>
    <row r="295" spans="2:12" x14ac:dyDescent="0.25">
      <c r="B295" t="s">
        <v>517</v>
      </c>
      <c r="C295">
        <v>12057</v>
      </c>
      <c r="D295">
        <v>1999</v>
      </c>
      <c r="E295">
        <v>1999</v>
      </c>
      <c r="F295" t="s">
        <v>22</v>
      </c>
      <c r="G295" t="s">
        <v>23</v>
      </c>
      <c r="H295" t="s">
        <v>583</v>
      </c>
      <c r="I295" t="s">
        <v>584</v>
      </c>
      <c r="J295">
        <v>11</v>
      </c>
      <c r="K295" t="s">
        <v>13</v>
      </c>
      <c r="L295" t="s">
        <v>13</v>
      </c>
    </row>
    <row r="296" spans="2:12" x14ac:dyDescent="0.25">
      <c r="B296" t="s">
        <v>517</v>
      </c>
      <c r="C296">
        <v>12057</v>
      </c>
      <c r="D296">
        <v>2000</v>
      </c>
      <c r="E296">
        <v>2000</v>
      </c>
      <c r="F296" t="s">
        <v>36</v>
      </c>
      <c r="G296" t="s">
        <v>37</v>
      </c>
      <c r="H296" t="s">
        <v>583</v>
      </c>
      <c r="I296" t="s">
        <v>584</v>
      </c>
      <c r="J296">
        <v>12</v>
      </c>
      <c r="K296" t="s">
        <v>13</v>
      </c>
      <c r="L296" t="s">
        <v>13</v>
      </c>
    </row>
    <row r="297" spans="2:12" x14ac:dyDescent="0.25">
      <c r="B297" t="s">
        <v>517</v>
      </c>
      <c r="C297">
        <v>12057</v>
      </c>
      <c r="D297">
        <v>2000</v>
      </c>
      <c r="E297">
        <v>2000</v>
      </c>
      <c r="F297" t="s">
        <v>48</v>
      </c>
      <c r="G297" t="s">
        <v>49</v>
      </c>
      <c r="H297" t="s">
        <v>581</v>
      </c>
      <c r="I297" t="s">
        <v>582</v>
      </c>
      <c r="J297">
        <v>29</v>
      </c>
      <c r="K297" t="s">
        <v>13</v>
      </c>
      <c r="L297" t="s">
        <v>13</v>
      </c>
    </row>
    <row r="298" spans="2:12" x14ac:dyDescent="0.25">
      <c r="B298" t="s">
        <v>517</v>
      </c>
      <c r="C298">
        <v>12057</v>
      </c>
      <c r="D298">
        <v>2000</v>
      </c>
      <c r="E298">
        <v>2000</v>
      </c>
      <c r="F298" t="s">
        <v>50</v>
      </c>
      <c r="G298" t="s">
        <v>51</v>
      </c>
      <c r="H298" t="s">
        <v>583</v>
      </c>
      <c r="I298" t="s">
        <v>584</v>
      </c>
      <c r="J298">
        <v>12</v>
      </c>
      <c r="K298" t="s">
        <v>13</v>
      </c>
      <c r="L298" t="s">
        <v>13</v>
      </c>
    </row>
    <row r="299" spans="2:12" x14ac:dyDescent="0.25">
      <c r="B299" t="s">
        <v>517</v>
      </c>
      <c r="C299">
        <v>12057</v>
      </c>
      <c r="D299">
        <v>2000</v>
      </c>
      <c r="E299">
        <v>2000</v>
      </c>
      <c r="F299" t="s">
        <v>50</v>
      </c>
      <c r="G299" t="s">
        <v>51</v>
      </c>
      <c r="H299" t="s">
        <v>581</v>
      </c>
      <c r="I299" t="s">
        <v>582</v>
      </c>
      <c r="J299">
        <v>10</v>
      </c>
      <c r="K299" t="s">
        <v>13</v>
      </c>
      <c r="L299" t="s">
        <v>13</v>
      </c>
    </row>
    <row r="300" spans="2:12" x14ac:dyDescent="0.25">
      <c r="B300" t="s">
        <v>517</v>
      </c>
      <c r="C300">
        <v>12057</v>
      </c>
      <c r="D300">
        <v>2001</v>
      </c>
      <c r="E300">
        <v>2001</v>
      </c>
      <c r="F300" t="s">
        <v>60</v>
      </c>
      <c r="G300" t="s">
        <v>61</v>
      </c>
      <c r="H300" t="s">
        <v>583</v>
      </c>
      <c r="I300" t="s">
        <v>584</v>
      </c>
      <c r="J300">
        <v>10</v>
      </c>
      <c r="K300" t="s">
        <v>13</v>
      </c>
      <c r="L300" t="s">
        <v>13</v>
      </c>
    </row>
    <row r="301" spans="2:12" x14ac:dyDescent="0.25">
      <c r="B301" t="s">
        <v>517</v>
      </c>
      <c r="C301">
        <v>12057</v>
      </c>
      <c r="D301">
        <v>2001</v>
      </c>
      <c r="E301">
        <v>2001</v>
      </c>
      <c r="F301" t="s">
        <v>62</v>
      </c>
      <c r="G301" t="s">
        <v>63</v>
      </c>
      <c r="H301" t="s">
        <v>583</v>
      </c>
      <c r="I301" t="s">
        <v>584</v>
      </c>
      <c r="J301">
        <v>13</v>
      </c>
      <c r="K301" t="s">
        <v>13</v>
      </c>
      <c r="L301" t="s">
        <v>13</v>
      </c>
    </row>
    <row r="302" spans="2:12" x14ac:dyDescent="0.25">
      <c r="B302" t="s">
        <v>517</v>
      </c>
      <c r="C302">
        <v>12057</v>
      </c>
      <c r="D302">
        <v>2001</v>
      </c>
      <c r="E302">
        <v>2001</v>
      </c>
      <c r="F302" t="s">
        <v>70</v>
      </c>
      <c r="G302" t="s">
        <v>71</v>
      </c>
      <c r="H302" t="s">
        <v>583</v>
      </c>
      <c r="I302" t="s">
        <v>584</v>
      </c>
      <c r="J302">
        <v>10</v>
      </c>
      <c r="K302" t="s">
        <v>13</v>
      </c>
      <c r="L302" t="s">
        <v>13</v>
      </c>
    </row>
    <row r="303" spans="2:12" x14ac:dyDescent="0.25">
      <c r="B303" t="s">
        <v>517</v>
      </c>
      <c r="C303">
        <v>12057</v>
      </c>
      <c r="D303">
        <v>2001</v>
      </c>
      <c r="E303">
        <v>2001</v>
      </c>
      <c r="F303" t="s">
        <v>78</v>
      </c>
      <c r="G303" t="s">
        <v>79</v>
      </c>
      <c r="H303" t="s">
        <v>583</v>
      </c>
      <c r="I303" t="s">
        <v>584</v>
      </c>
      <c r="J303">
        <v>10</v>
      </c>
      <c r="K303" t="s">
        <v>13</v>
      </c>
      <c r="L303" t="s">
        <v>13</v>
      </c>
    </row>
    <row r="304" spans="2:12" x14ac:dyDescent="0.25">
      <c r="B304" t="s">
        <v>517</v>
      </c>
      <c r="C304">
        <v>12057</v>
      </c>
      <c r="D304">
        <v>2001</v>
      </c>
      <c r="E304">
        <v>2001</v>
      </c>
      <c r="F304" t="s">
        <v>80</v>
      </c>
      <c r="G304" t="s">
        <v>81</v>
      </c>
      <c r="H304" t="s">
        <v>583</v>
      </c>
      <c r="I304" t="s">
        <v>584</v>
      </c>
      <c r="J304">
        <v>15</v>
      </c>
      <c r="K304" t="s">
        <v>13</v>
      </c>
      <c r="L304" t="s">
        <v>13</v>
      </c>
    </row>
    <row r="305" spans="2:12" x14ac:dyDescent="0.25">
      <c r="B305" t="s">
        <v>517</v>
      </c>
      <c r="C305">
        <v>12057</v>
      </c>
      <c r="D305">
        <v>2002</v>
      </c>
      <c r="E305">
        <v>2002</v>
      </c>
      <c r="F305" t="s">
        <v>88</v>
      </c>
      <c r="G305" t="s">
        <v>89</v>
      </c>
      <c r="H305" t="s">
        <v>583</v>
      </c>
      <c r="I305" t="s">
        <v>584</v>
      </c>
      <c r="J305">
        <v>14</v>
      </c>
      <c r="K305" t="s">
        <v>13</v>
      </c>
      <c r="L305" t="s">
        <v>13</v>
      </c>
    </row>
    <row r="306" spans="2:12" x14ac:dyDescent="0.25">
      <c r="B306" t="s">
        <v>517</v>
      </c>
      <c r="C306">
        <v>12057</v>
      </c>
      <c r="D306">
        <v>2002</v>
      </c>
      <c r="E306">
        <v>2002</v>
      </c>
      <c r="F306" t="s">
        <v>104</v>
      </c>
      <c r="G306" t="s">
        <v>105</v>
      </c>
      <c r="H306" t="s">
        <v>581</v>
      </c>
      <c r="I306" t="s">
        <v>582</v>
      </c>
      <c r="J306">
        <v>11</v>
      </c>
      <c r="K306" t="s">
        <v>13</v>
      </c>
      <c r="L306" t="s">
        <v>13</v>
      </c>
    </row>
    <row r="307" spans="2:12" x14ac:dyDescent="0.25">
      <c r="B307" t="s">
        <v>517</v>
      </c>
      <c r="C307">
        <v>12057</v>
      </c>
      <c r="D307">
        <v>2002</v>
      </c>
      <c r="E307">
        <v>2002</v>
      </c>
      <c r="F307" t="s">
        <v>106</v>
      </c>
      <c r="G307" t="s">
        <v>107</v>
      </c>
      <c r="H307" t="s">
        <v>581</v>
      </c>
      <c r="I307" t="s">
        <v>582</v>
      </c>
      <c r="J307">
        <v>11</v>
      </c>
      <c r="K307" t="s">
        <v>13</v>
      </c>
      <c r="L307" t="s">
        <v>13</v>
      </c>
    </row>
    <row r="308" spans="2:12" x14ac:dyDescent="0.25">
      <c r="B308" t="s">
        <v>517</v>
      </c>
      <c r="C308">
        <v>12057</v>
      </c>
      <c r="D308">
        <v>2003</v>
      </c>
      <c r="E308">
        <v>2003</v>
      </c>
      <c r="F308" t="s">
        <v>114</v>
      </c>
      <c r="G308" t="s">
        <v>115</v>
      </c>
      <c r="H308" t="s">
        <v>583</v>
      </c>
      <c r="I308" t="s">
        <v>584</v>
      </c>
      <c r="J308">
        <v>11</v>
      </c>
      <c r="K308" t="s">
        <v>13</v>
      </c>
      <c r="L308" t="s">
        <v>13</v>
      </c>
    </row>
    <row r="309" spans="2:12" x14ac:dyDescent="0.25">
      <c r="B309" t="s">
        <v>517</v>
      </c>
      <c r="C309">
        <v>12057</v>
      </c>
      <c r="D309">
        <v>2003</v>
      </c>
      <c r="E309">
        <v>2003</v>
      </c>
      <c r="F309" t="s">
        <v>118</v>
      </c>
      <c r="G309" t="s">
        <v>119</v>
      </c>
      <c r="H309" t="s">
        <v>583</v>
      </c>
      <c r="I309" t="s">
        <v>584</v>
      </c>
      <c r="J309">
        <v>10</v>
      </c>
      <c r="K309" t="s">
        <v>13</v>
      </c>
      <c r="L309" t="s">
        <v>13</v>
      </c>
    </row>
    <row r="310" spans="2:12" x14ac:dyDescent="0.25">
      <c r="B310" t="s">
        <v>517</v>
      </c>
      <c r="C310">
        <v>12057</v>
      </c>
      <c r="D310">
        <v>2003</v>
      </c>
      <c r="E310">
        <v>2003</v>
      </c>
      <c r="F310" t="s">
        <v>120</v>
      </c>
      <c r="G310" t="s">
        <v>121</v>
      </c>
      <c r="H310" t="s">
        <v>583</v>
      </c>
      <c r="I310" t="s">
        <v>584</v>
      </c>
      <c r="J310">
        <v>11</v>
      </c>
      <c r="K310" t="s">
        <v>13</v>
      </c>
      <c r="L310" t="s">
        <v>13</v>
      </c>
    </row>
    <row r="311" spans="2:12" x14ac:dyDescent="0.25">
      <c r="B311" t="s">
        <v>517</v>
      </c>
      <c r="C311">
        <v>12057</v>
      </c>
      <c r="D311">
        <v>2003</v>
      </c>
      <c r="E311">
        <v>2003</v>
      </c>
      <c r="F311" t="s">
        <v>126</v>
      </c>
      <c r="G311" t="s">
        <v>127</v>
      </c>
      <c r="H311" t="s">
        <v>583</v>
      </c>
      <c r="I311" t="s">
        <v>584</v>
      </c>
      <c r="J311">
        <v>11</v>
      </c>
      <c r="K311" t="s">
        <v>13</v>
      </c>
      <c r="L311" t="s">
        <v>13</v>
      </c>
    </row>
    <row r="312" spans="2:12" x14ac:dyDescent="0.25">
      <c r="B312" t="s">
        <v>517</v>
      </c>
      <c r="C312">
        <v>12057</v>
      </c>
      <c r="D312">
        <v>2003</v>
      </c>
      <c r="E312">
        <v>2003</v>
      </c>
      <c r="F312" t="s">
        <v>128</v>
      </c>
      <c r="G312" t="s">
        <v>129</v>
      </c>
      <c r="H312" t="s">
        <v>583</v>
      </c>
      <c r="I312" t="s">
        <v>584</v>
      </c>
      <c r="J312">
        <v>14</v>
      </c>
      <c r="K312" t="s">
        <v>13</v>
      </c>
      <c r="L312" t="s">
        <v>13</v>
      </c>
    </row>
    <row r="313" spans="2:12" x14ac:dyDescent="0.25">
      <c r="B313" t="s">
        <v>517</v>
      </c>
      <c r="C313">
        <v>12057</v>
      </c>
      <c r="D313">
        <v>2003</v>
      </c>
      <c r="E313">
        <v>2003</v>
      </c>
      <c r="F313" t="s">
        <v>130</v>
      </c>
      <c r="G313" t="s">
        <v>131</v>
      </c>
      <c r="H313" t="s">
        <v>583</v>
      </c>
      <c r="I313" t="s">
        <v>584</v>
      </c>
      <c r="J313">
        <v>15</v>
      </c>
      <c r="K313" t="s">
        <v>13</v>
      </c>
      <c r="L313" t="s">
        <v>13</v>
      </c>
    </row>
    <row r="314" spans="2:12" x14ac:dyDescent="0.25">
      <c r="B314" t="s">
        <v>517</v>
      </c>
      <c r="C314">
        <v>12057</v>
      </c>
      <c r="D314">
        <v>2004</v>
      </c>
      <c r="E314">
        <v>2004</v>
      </c>
      <c r="F314" t="s">
        <v>132</v>
      </c>
      <c r="G314" t="s">
        <v>133</v>
      </c>
      <c r="H314" t="s">
        <v>583</v>
      </c>
      <c r="I314" t="s">
        <v>584</v>
      </c>
      <c r="J314">
        <v>10</v>
      </c>
      <c r="K314" t="s">
        <v>13</v>
      </c>
      <c r="L314" t="s">
        <v>13</v>
      </c>
    </row>
    <row r="315" spans="2:12" x14ac:dyDescent="0.25">
      <c r="B315" t="s">
        <v>517</v>
      </c>
      <c r="C315">
        <v>12057</v>
      </c>
      <c r="D315">
        <v>2004</v>
      </c>
      <c r="E315">
        <v>2004</v>
      </c>
      <c r="F315" t="s">
        <v>134</v>
      </c>
      <c r="G315" t="s">
        <v>135</v>
      </c>
      <c r="H315" t="s">
        <v>583</v>
      </c>
      <c r="I315" t="s">
        <v>584</v>
      </c>
      <c r="J315">
        <v>16</v>
      </c>
      <c r="K315" t="s">
        <v>13</v>
      </c>
      <c r="L315" t="s">
        <v>13</v>
      </c>
    </row>
    <row r="316" spans="2:12" x14ac:dyDescent="0.25">
      <c r="B316" t="s">
        <v>517</v>
      </c>
      <c r="C316">
        <v>12057</v>
      </c>
      <c r="D316">
        <v>2004</v>
      </c>
      <c r="E316">
        <v>2004</v>
      </c>
      <c r="F316" t="s">
        <v>140</v>
      </c>
      <c r="G316" t="s">
        <v>141</v>
      </c>
      <c r="H316" t="s">
        <v>583</v>
      </c>
      <c r="I316" t="s">
        <v>584</v>
      </c>
      <c r="J316">
        <v>13</v>
      </c>
      <c r="K316" t="s">
        <v>13</v>
      </c>
      <c r="L316" t="s">
        <v>13</v>
      </c>
    </row>
    <row r="317" spans="2:12" x14ac:dyDescent="0.25">
      <c r="B317" t="s">
        <v>517</v>
      </c>
      <c r="C317">
        <v>12057</v>
      </c>
      <c r="D317">
        <v>2004</v>
      </c>
      <c r="E317">
        <v>2004</v>
      </c>
      <c r="F317" t="s">
        <v>144</v>
      </c>
      <c r="G317" t="s">
        <v>145</v>
      </c>
      <c r="H317" t="s">
        <v>583</v>
      </c>
      <c r="I317" t="s">
        <v>584</v>
      </c>
      <c r="J317">
        <v>10</v>
      </c>
      <c r="K317" t="s">
        <v>13</v>
      </c>
      <c r="L317" t="s">
        <v>13</v>
      </c>
    </row>
    <row r="318" spans="2:12" x14ac:dyDescent="0.25">
      <c r="B318" t="s">
        <v>517</v>
      </c>
      <c r="C318">
        <v>12057</v>
      </c>
      <c r="D318">
        <v>2004</v>
      </c>
      <c r="E318">
        <v>2004</v>
      </c>
      <c r="F318" t="s">
        <v>148</v>
      </c>
      <c r="G318" t="s">
        <v>149</v>
      </c>
      <c r="H318" t="s">
        <v>583</v>
      </c>
      <c r="I318" t="s">
        <v>584</v>
      </c>
      <c r="J318">
        <v>11</v>
      </c>
      <c r="K318" t="s">
        <v>13</v>
      </c>
      <c r="L318" t="s">
        <v>13</v>
      </c>
    </row>
    <row r="319" spans="2:12" x14ac:dyDescent="0.25">
      <c r="B319" t="s">
        <v>517</v>
      </c>
      <c r="C319">
        <v>12057</v>
      </c>
      <c r="D319">
        <v>2005</v>
      </c>
      <c r="E319">
        <v>2005</v>
      </c>
      <c r="F319" t="s">
        <v>156</v>
      </c>
      <c r="G319" t="s">
        <v>157</v>
      </c>
      <c r="H319" t="s">
        <v>583</v>
      </c>
      <c r="I319" t="s">
        <v>584</v>
      </c>
      <c r="J319">
        <v>11</v>
      </c>
      <c r="K319" t="s">
        <v>13</v>
      </c>
      <c r="L319" t="s">
        <v>13</v>
      </c>
    </row>
    <row r="320" spans="2:12" x14ac:dyDescent="0.25">
      <c r="B320" t="s">
        <v>517</v>
      </c>
      <c r="C320">
        <v>12057</v>
      </c>
      <c r="D320">
        <v>2005</v>
      </c>
      <c r="E320">
        <v>2005</v>
      </c>
      <c r="F320" t="s">
        <v>160</v>
      </c>
      <c r="G320" t="s">
        <v>161</v>
      </c>
      <c r="H320" t="s">
        <v>583</v>
      </c>
      <c r="I320" t="s">
        <v>584</v>
      </c>
      <c r="J320">
        <v>10</v>
      </c>
      <c r="K320" t="s">
        <v>13</v>
      </c>
      <c r="L320" t="s">
        <v>13</v>
      </c>
    </row>
    <row r="321" spans="2:12" x14ac:dyDescent="0.25">
      <c r="B321" t="s">
        <v>517</v>
      </c>
      <c r="C321">
        <v>12057</v>
      </c>
      <c r="D321">
        <v>2005</v>
      </c>
      <c r="E321">
        <v>2005</v>
      </c>
      <c r="F321" t="s">
        <v>162</v>
      </c>
      <c r="G321" t="s">
        <v>163</v>
      </c>
      <c r="H321" t="s">
        <v>583</v>
      </c>
      <c r="I321" t="s">
        <v>584</v>
      </c>
      <c r="J321">
        <v>12</v>
      </c>
      <c r="K321" t="s">
        <v>13</v>
      </c>
      <c r="L321" t="s">
        <v>13</v>
      </c>
    </row>
    <row r="322" spans="2:12" x14ac:dyDescent="0.25">
      <c r="B322" t="s">
        <v>517</v>
      </c>
      <c r="C322">
        <v>12057</v>
      </c>
      <c r="D322">
        <v>2007</v>
      </c>
      <c r="E322">
        <v>2007</v>
      </c>
      <c r="F322" t="s">
        <v>208</v>
      </c>
      <c r="G322" t="s">
        <v>209</v>
      </c>
      <c r="H322" t="s">
        <v>583</v>
      </c>
      <c r="I322" t="s">
        <v>584</v>
      </c>
      <c r="J322">
        <v>10</v>
      </c>
      <c r="K322" t="s">
        <v>13</v>
      </c>
      <c r="L322" t="s">
        <v>13</v>
      </c>
    </row>
    <row r="323" spans="2:12" x14ac:dyDescent="0.25">
      <c r="B323" t="s">
        <v>517</v>
      </c>
      <c r="C323">
        <v>12057</v>
      </c>
      <c r="D323">
        <v>2009</v>
      </c>
      <c r="E323">
        <v>2009</v>
      </c>
      <c r="F323" t="s">
        <v>252</v>
      </c>
      <c r="G323" t="s">
        <v>253</v>
      </c>
      <c r="H323" t="s">
        <v>583</v>
      </c>
      <c r="I323" t="s">
        <v>584</v>
      </c>
      <c r="J323">
        <v>20</v>
      </c>
      <c r="K323" t="s">
        <v>13</v>
      </c>
      <c r="L323" t="s">
        <v>13</v>
      </c>
    </row>
    <row r="324" spans="2:12" x14ac:dyDescent="0.25">
      <c r="B324" t="s">
        <v>517</v>
      </c>
      <c r="C324">
        <v>12057</v>
      </c>
      <c r="D324">
        <v>2009</v>
      </c>
      <c r="E324">
        <v>2009</v>
      </c>
      <c r="F324" t="s">
        <v>272</v>
      </c>
      <c r="G324" t="s">
        <v>273</v>
      </c>
      <c r="H324" t="s">
        <v>583</v>
      </c>
      <c r="I324" t="s">
        <v>584</v>
      </c>
      <c r="J324">
        <v>11</v>
      </c>
      <c r="K324" t="s">
        <v>13</v>
      </c>
      <c r="L324" t="s">
        <v>13</v>
      </c>
    </row>
    <row r="325" spans="2:12" x14ac:dyDescent="0.25">
      <c r="B325" t="s">
        <v>517</v>
      </c>
      <c r="C325">
        <v>12057</v>
      </c>
      <c r="D325">
        <v>2010</v>
      </c>
      <c r="E325">
        <v>2010</v>
      </c>
      <c r="F325" t="s">
        <v>292</v>
      </c>
      <c r="G325" t="s">
        <v>293</v>
      </c>
      <c r="H325" t="s">
        <v>583</v>
      </c>
      <c r="I325" t="s">
        <v>584</v>
      </c>
      <c r="J325">
        <v>10</v>
      </c>
      <c r="K325" t="s">
        <v>13</v>
      </c>
      <c r="L325" t="s">
        <v>13</v>
      </c>
    </row>
    <row r="326" spans="2:12" x14ac:dyDescent="0.25">
      <c r="B326" t="s">
        <v>517</v>
      </c>
      <c r="C326">
        <v>12057</v>
      </c>
      <c r="D326">
        <v>2010</v>
      </c>
      <c r="E326">
        <v>2010</v>
      </c>
      <c r="F326" t="s">
        <v>296</v>
      </c>
      <c r="G326" t="s">
        <v>297</v>
      </c>
      <c r="H326" t="s">
        <v>583</v>
      </c>
      <c r="I326" t="s">
        <v>584</v>
      </c>
      <c r="J326">
        <v>12</v>
      </c>
      <c r="K326" t="s">
        <v>13</v>
      </c>
      <c r="L326" t="s">
        <v>13</v>
      </c>
    </row>
    <row r="327" spans="2:12" x14ac:dyDescent="0.25">
      <c r="B327" t="s">
        <v>517</v>
      </c>
      <c r="C327">
        <v>12057</v>
      </c>
      <c r="D327">
        <v>2010</v>
      </c>
      <c r="E327">
        <v>2010</v>
      </c>
      <c r="F327" t="s">
        <v>298</v>
      </c>
      <c r="G327" t="s">
        <v>299</v>
      </c>
      <c r="H327" t="s">
        <v>583</v>
      </c>
      <c r="I327" t="s">
        <v>584</v>
      </c>
      <c r="J327">
        <v>10</v>
      </c>
      <c r="K327" t="s">
        <v>13</v>
      </c>
      <c r="L327" t="s">
        <v>13</v>
      </c>
    </row>
    <row r="328" spans="2:12" x14ac:dyDescent="0.25">
      <c r="B328" t="s">
        <v>517</v>
      </c>
      <c r="C328">
        <v>12057</v>
      </c>
      <c r="D328">
        <v>2011</v>
      </c>
      <c r="E328">
        <v>2011</v>
      </c>
      <c r="F328" t="s">
        <v>302</v>
      </c>
      <c r="G328" t="s">
        <v>303</v>
      </c>
      <c r="H328" t="s">
        <v>583</v>
      </c>
      <c r="I328" t="s">
        <v>584</v>
      </c>
      <c r="J328">
        <v>10</v>
      </c>
      <c r="K328" t="s">
        <v>13</v>
      </c>
      <c r="L328" t="s">
        <v>13</v>
      </c>
    </row>
    <row r="329" spans="2:12" x14ac:dyDescent="0.25">
      <c r="B329" t="s">
        <v>517</v>
      </c>
      <c r="C329">
        <v>12057</v>
      </c>
      <c r="D329">
        <v>2011</v>
      </c>
      <c r="E329">
        <v>2011</v>
      </c>
      <c r="F329" t="s">
        <v>304</v>
      </c>
      <c r="G329" t="s">
        <v>305</v>
      </c>
      <c r="H329" t="s">
        <v>583</v>
      </c>
      <c r="I329" t="s">
        <v>584</v>
      </c>
      <c r="J329">
        <v>13</v>
      </c>
      <c r="K329" t="s">
        <v>13</v>
      </c>
      <c r="L329" t="s">
        <v>13</v>
      </c>
    </row>
    <row r="330" spans="2:12" x14ac:dyDescent="0.25">
      <c r="B330" t="s">
        <v>517</v>
      </c>
      <c r="C330">
        <v>12057</v>
      </c>
      <c r="D330">
        <v>2011</v>
      </c>
      <c r="E330">
        <v>2011</v>
      </c>
      <c r="F330" t="s">
        <v>306</v>
      </c>
      <c r="G330" t="s">
        <v>307</v>
      </c>
      <c r="H330" t="s">
        <v>583</v>
      </c>
      <c r="I330" t="s">
        <v>584</v>
      </c>
      <c r="J330">
        <v>18</v>
      </c>
      <c r="K330" t="s">
        <v>13</v>
      </c>
      <c r="L330" t="s">
        <v>13</v>
      </c>
    </row>
    <row r="331" spans="2:12" x14ac:dyDescent="0.25">
      <c r="B331" t="s">
        <v>517</v>
      </c>
      <c r="C331">
        <v>12057</v>
      </c>
      <c r="D331">
        <v>2011</v>
      </c>
      <c r="E331">
        <v>2011</v>
      </c>
      <c r="F331" t="s">
        <v>308</v>
      </c>
      <c r="G331" t="s">
        <v>309</v>
      </c>
      <c r="H331" t="s">
        <v>583</v>
      </c>
      <c r="I331" t="s">
        <v>584</v>
      </c>
      <c r="J331">
        <v>15</v>
      </c>
      <c r="K331" t="s">
        <v>13</v>
      </c>
      <c r="L331" t="s">
        <v>13</v>
      </c>
    </row>
    <row r="332" spans="2:12" x14ac:dyDescent="0.25">
      <c r="B332" t="s">
        <v>517</v>
      </c>
      <c r="C332">
        <v>12057</v>
      </c>
      <c r="D332">
        <v>2011</v>
      </c>
      <c r="E332">
        <v>2011</v>
      </c>
      <c r="F332" t="s">
        <v>310</v>
      </c>
      <c r="G332" t="s">
        <v>311</v>
      </c>
      <c r="H332" t="s">
        <v>583</v>
      </c>
      <c r="I332" t="s">
        <v>584</v>
      </c>
      <c r="J332">
        <v>12</v>
      </c>
      <c r="K332" t="s">
        <v>13</v>
      </c>
      <c r="L332" t="s">
        <v>13</v>
      </c>
    </row>
    <row r="333" spans="2:12" x14ac:dyDescent="0.25">
      <c r="B333" t="s">
        <v>517</v>
      </c>
      <c r="C333">
        <v>12057</v>
      </c>
      <c r="D333">
        <v>2011</v>
      </c>
      <c r="E333">
        <v>2011</v>
      </c>
      <c r="F333" t="s">
        <v>314</v>
      </c>
      <c r="G333" t="s">
        <v>315</v>
      </c>
      <c r="H333" t="s">
        <v>583</v>
      </c>
      <c r="I333" t="s">
        <v>584</v>
      </c>
      <c r="J333">
        <v>12</v>
      </c>
      <c r="K333" t="s">
        <v>13</v>
      </c>
      <c r="L333" t="s">
        <v>13</v>
      </c>
    </row>
    <row r="334" spans="2:12" x14ac:dyDescent="0.25">
      <c r="B334" t="s">
        <v>517</v>
      </c>
      <c r="C334">
        <v>12057</v>
      </c>
      <c r="D334">
        <v>2011</v>
      </c>
      <c r="E334">
        <v>2011</v>
      </c>
      <c r="F334" t="s">
        <v>320</v>
      </c>
      <c r="G334" t="s">
        <v>321</v>
      </c>
      <c r="H334" t="s">
        <v>583</v>
      </c>
      <c r="I334" t="s">
        <v>584</v>
      </c>
      <c r="J334">
        <v>14</v>
      </c>
      <c r="K334" t="s">
        <v>13</v>
      </c>
      <c r="L334" t="s">
        <v>13</v>
      </c>
    </row>
    <row r="335" spans="2:12" x14ac:dyDescent="0.25">
      <c r="B335" t="s">
        <v>517</v>
      </c>
      <c r="C335">
        <v>12057</v>
      </c>
      <c r="D335">
        <v>2011</v>
      </c>
      <c r="E335">
        <v>2011</v>
      </c>
      <c r="F335" t="s">
        <v>322</v>
      </c>
      <c r="G335" t="s">
        <v>323</v>
      </c>
      <c r="H335" t="s">
        <v>583</v>
      </c>
      <c r="I335" t="s">
        <v>584</v>
      </c>
      <c r="J335">
        <v>13</v>
      </c>
      <c r="K335" t="s">
        <v>13</v>
      </c>
      <c r="L335" t="s">
        <v>13</v>
      </c>
    </row>
    <row r="336" spans="2:12" x14ac:dyDescent="0.25">
      <c r="B336" t="s">
        <v>517</v>
      </c>
      <c r="C336">
        <v>12057</v>
      </c>
      <c r="D336">
        <v>2012</v>
      </c>
      <c r="E336">
        <v>2012</v>
      </c>
      <c r="F336" t="s">
        <v>324</v>
      </c>
      <c r="G336" t="s">
        <v>325</v>
      </c>
      <c r="H336" t="s">
        <v>583</v>
      </c>
      <c r="I336" t="s">
        <v>584</v>
      </c>
      <c r="J336">
        <v>15</v>
      </c>
      <c r="K336" t="s">
        <v>13</v>
      </c>
      <c r="L336" t="s">
        <v>13</v>
      </c>
    </row>
    <row r="337" spans="2:12" x14ac:dyDescent="0.25">
      <c r="B337" t="s">
        <v>517</v>
      </c>
      <c r="C337">
        <v>12057</v>
      </c>
      <c r="D337">
        <v>2012</v>
      </c>
      <c r="E337">
        <v>2012</v>
      </c>
      <c r="F337" t="s">
        <v>330</v>
      </c>
      <c r="G337" t="s">
        <v>331</v>
      </c>
      <c r="H337" t="s">
        <v>583</v>
      </c>
      <c r="I337" t="s">
        <v>584</v>
      </c>
      <c r="J337">
        <v>14</v>
      </c>
      <c r="K337" t="s">
        <v>13</v>
      </c>
      <c r="L337" t="s">
        <v>13</v>
      </c>
    </row>
    <row r="338" spans="2:12" x14ac:dyDescent="0.25">
      <c r="B338" t="s">
        <v>517</v>
      </c>
      <c r="C338">
        <v>12057</v>
      </c>
      <c r="D338">
        <v>2012</v>
      </c>
      <c r="E338">
        <v>2012</v>
      </c>
      <c r="F338" t="s">
        <v>336</v>
      </c>
      <c r="G338" t="s">
        <v>337</v>
      </c>
      <c r="H338" t="s">
        <v>583</v>
      </c>
      <c r="I338" t="s">
        <v>584</v>
      </c>
      <c r="J338">
        <v>11</v>
      </c>
      <c r="K338" t="s">
        <v>13</v>
      </c>
      <c r="L338" t="s">
        <v>13</v>
      </c>
    </row>
    <row r="339" spans="2:12" x14ac:dyDescent="0.25">
      <c r="B339" t="s">
        <v>517</v>
      </c>
      <c r="C339">
        <v>12057</v>
      </c>
      <c r="D339">
        <v>2012</v>
      </c>
      <c r="E339">
        <v>2012</v>
      </c>
      <c r="F339" t="s">
        <v>338</v>
      </c>
      <c r="G339" t="s">
        <v>339</v>
      </c>
      <c r="H339" t="s">
        <v>583</v>
      </c>
      <c r="I339" t="s">
        <v>584</v>
      </c>
      <c r="J339">
        <v>11</v>
      </c>
      <c r="K339" t="s">
        <v>13</v>
      </c>
      <c r="L339" t="s">
        <v>13</v>
      </c>
    </row>
    <row r="340" spans="2:12" x14ac:dyDescent="0.25">
      <c r="B340" t="s">
        <v>517</v>
      </c>
      <c r="C340">
        <v>12057</v>
      </c>
      <c r="D340">
        <v>2012</v>
      </c>
      <c r="E340">
        <v>2012</v>
      </c>
      <c r="F340" t="s">
        <v>340</v>
      </c>
      <c r="G340" t="s">
        <v>341</v>
      </c>
      <c r="H340" t="s">
        <v>583</v>
      </c>
      <c r="I340" t="s">
        <v>584</v>
      </c>
      <c r="J340">
        <v>10</v>
      </c>
      <c r="K340" t="s">
        <v>13</v>
      </c>
      <c r="L340" t="s">
        <v>13</v>
      </c>
    </row>
    <row r="341" spans="2:12" x14ac:dyDescent="0.25">
      <c r="B341" t="s">
        <v>517</v>
      </c>
      <c r="C341">
        <v>12057</v>
      </c>
      <c r="D341">
        <v>2013</v>
      </c>
      <c r="E341">
        <v>2013</v>
      </c>
      <c r="F341" t="s">
        <v>348</v>
      </c>
      <c r="G341" t="s">
        <v>349</v>
      </c>
      <c r="H341" t="s">
        <v>583</v>
      </c>
      <c r="I341" t="s">
        <v>584</v>
      </c>
      <c r="J341">
        <v>19</v>
      </c>
      <c r="K341" t="s">
        <v>13</v>
      </c>
      <c r="L341" t="s">
        <v>13</v>
      </c>
    </row>
    <row r="342" spans="2:12" x14ac:dyDescent="0.25">
      <c r="B342" t="s">
        <v>517</v>
      </c>
      <c r="C342">
        <v>12057</v>
      </c>
      <c r="D342">
        <v>2013</v>
      </c>
      <c r="E342">
        <v>2013</v>
      </c>
      <c r="F342" t="s">
        <v>350</v>
      </c>
      <c r="G342" t="s">
        <v>351</v>
      </c>
      <c r="H342" t="s">
        <v>583</v>
      </c>
      <c r="I342" t="s">
        <v>584</v>
      </c>
      <c r="J342">
        <v>24</v>
      </c>
      <c r="K342" t="s">
        <v>13</v>
      </c>
      <c r="L342" t="s">
        <v>13</v>
      </c>
    </row>
    <row r="343" spans="2:12" x14ac:dyDescent="0.25">
      <c r="B343" t="s">
        <v>517</v>
      </c>
      <c r="C343">
        <v>12057</v>
      </c>
      <c r="D343">
        <v>2013</v>
      </c>
      <c r="E343">
        <v>2013</v>
      </c>
      <c r="F343" t="s">
        <v>352</v>
      </c>
      <c r="G343" t="s">
        <v>353</v>
      </c>
      <c r="H343" t="s">
        <v>583</v>
      </c>
      <c r="I343" t="s">
        <v>584</v>
      </c>
      <c r="J343">
        <v>14</v>
      </c>
      <c r="K343" t="s">
        <v>13</v>
      </c>
      <c r="L343" t="s">
        <v>13</v>
      </c>
    </row>
    <row r="344" spans="2:12" x14ac:dyDescent="0.25">
      <c r="B344" t="s">
        <v>517</v>
      </c>
      <c r="C344">
        <v>12057</v>
      </c>
      <c r="D344">
        <v>2013</v>
      </c>
      <c r="E344">
        <v>2013</v>
      </c>
      <c r="F344" t="s">
        <v>362</v>
      </c>
      <c r="G344" t="s">
        <v>363</v>
      </c>
      <c r="H344" t="s">
        <v>583</v>
      </c>
      <c r="I344" t="s">
        <v>584</v>
      </c>
      <c r="J344">
        <v>10</v>
      </c>
      <c r="K344" t="s">
        <v>13</v>
      </c>
      <c r="L344" t="s">
        <v>13</v>
      </c>
    </row>
    <row r="345" spans="2:12" x14ac:dyDescent="0.25">
      <c r="B345" t="s">
        <v>517</v>
      </c>
      <c r="C345">
        <v>12057</v>
      </c>
      <c r="D345">
        <v>2013</v>
      </c>
      <c r="E345">
        <v>2013</v>
      </c>
      <c r="F345" t="s">
        <v>366</v>
      </c>
      <c r="G345" t="s">
        <v>367</v>
      </c>
      <c r="H345" t="s">
        <v>583</v>
      </c>
      <c r="I345" t="s">
        <v>584</v>
      </c>
      <c r="J345">
        <v>13</v>
      </c>
      <c r="K345" t="s">
        <v>13</v>
      </c>
      <c r="L345" t="s">
        <v>13</v>
      </c>
    </row>
    <row r="346" spans="2:12" x14ac:dyDescent="0.25">
      <c r="B346" t="s">
        <v>517</v>
      </c>
      <c r="C346">
        <v>12057</v>
      </c>
      <c r="D346">
        <v>2013</v>
      </c>
      <c r="E346">
        <v>2013</v>
      </c>
      <c r="F346" t="s">
        <v>368</v>
      </c>
      <c r="G346" t="s">
        <v>369</v>
      </c>
      <c r="H346" t="s">
        <v>583</v>
      </c>
      <c r="I346" t="s">
        <v>584</v>
      </c>
      <c r="J346">
        <v>11</v>
      </c>
      <c r="K346" t="s">
        <v>13</v>
      </c>
      <c r="L346" t="s">
        <v>13</v>
      </c>
    </row>
    <row r="347" spans="2:12" x14ac:dyDescent="0.25">
      <c r="B347" t="s">
        <v>517</v>
      </c>
      <c r="C347">
        <v>12057</v>
      </c>
      <c r="D347">
        <v>2013</v>
      </c>
      <c r="E347">
        <v>2013</v>
      </c>
      <c r="F347" t="s">
        <v>370</v>
      </c>
      <c r="G347" t="s">
        <v>371</v>
      </c>
      <c r="H347" t="s">
        <v>583</v>
      </c>
      <c r="I347" t="s">
        <v>584</v>
      </c>
      <c r="J347">
        <v>13</v>
      </c>
      <c r="K347" t="s">
        <v>13</v>
      </c>
      <c r="L347" t="s">
        <v>13</v>
      </c>
    </row>
    <row r="348" spans="2:12" x14ac:dyDescent="0.25">
      <c r="B348" t="s">
        <v>517</v>
      </c>
      <c r="C348">
        <v>12057</v>
      </c>
      <c r="D348">
        <v>2014</v>
      </c>
      <c r="E348">
        <v>2014</v>
      </c>
      <c r="F348" t="s">
        <v>374</v>
      </c>
      <c r="G348" t="s">
        <v>375</v>
      </c>
      <c r="H348" t="s">
        <v>583</v>
      </c>
      <c r="I348" t="s">
        <v>584</v>
      </c>
      <c r="J348">
        <v>10</v>
      </c>
      <c r="K348" t="s">
        <v>13</v>
      </c>
      <c r="L348" t="s">
        <v>13</v>
      </c>
    </row>
    <row r="349" spans="2:12" x14ac:dyDescent="0.25">
      <c r="B349" t="s">
        <v>517</v>
      </c>
      <c r="C349">
        <v>12057</v>
      </c>
      <c r="D349">
        <v>2014</v>
      </c>
      <c r="E349">
        <v>2014</v>
      </c>
      <c r="F349" t="s">
        <v>380</v>
      </c>
      <c r="G349" t="s">
        <v>381</v>
      </c>
      <c r="H349" t="s">
        <v>583</v>
      </c>
      <c r="I349" t="s">
        <v>584</v>
      </c>
      <c r="J349">
        <v>16</v>
      </c>
      <c r="K349" t="s">
        <v>13</v>
      </c>
      <c r="L349" t="s">
        <v>13</v>
      </c>
    </row>
    <row r="350" spans="2:12" x14ac:dyDescent="0.25">
      <c r="B350" t="s">
        <v>517</v>
      </c>
      <c r="C350">
        <v>12057</v>
      </c>
      <c r="D350">
        <v>2014</v>
      </c>
      <c r="E350">
        <v>2014</v>
      </c>
      <c r="F350" t="s">
        <v>384</v>
      </c>
      <c r="G350" t="s">
        <v>385</v>
      </c>
      <c r="H350" t="s">
        <v>583</v>
      </c>
      <c r="I350" t="s">
        <v>584</v>
      </c>
      <c r="J350">
        <v>11</v>
      </c>
      <c r="K350" t="s">
        <v>13</v>
      </c>
      <c r="L350" t="s">
        <v>13</v>
      </c>
    </row>
    <row r="351" spans="2:12" x14ac:dyDescent="0.25">
      <c r="B351" t="s">
        <v>517</v>
      </c>
      <c r="C351">
        <v>12057</v>
      </c>
      <c r="D351">
        <v>2014</v>
      </c>
      <c r="E351">
        <v>2014</v>
      </c>
      <c r="F351" t="s">
        <v>392</v>
      </c>
      <c r="G351" t="s">
        <v>393</v>
      </c>
      <c r="H351" t="s">
        <v>583</v>
      </c>
      <c r="I351" t="s">
        <v>584</v>
      </c>
      <c r="J351">
        <v>18</v>
      </c>
      <c r="K351" t="s">
        <v>13</v>
      </c>
      <c r="L351" t="s">
        <v>13</v>
      </c>
    </row>
    <row r="352" spans="2:12" x14ac:dyDescent="0.25">
      <c r="B352" t="s">
        <v>517</v>
      </c>
      <c r="C352">
        <v>12057</v>
      </c>
      <c r="D352">
        <v>2015</v>
      </c>
      <c r="E352">
        <v>2015</v>
      </c>
      <c r="F352" t="s">
        <v>396</v>
      </c>
      <c r="G352" t="s">
        <v>397</v>
      </c>
      <c r="H352" t="s">
        <v>583</v>
      </c>
      <c r="I352" t="s">
        <v>584</v>
      </c>
      <c r="J352">
        <v>12</v>
      </c>
      <c r="K352" t="s">
        <v>13</v>
      </c>
      <c r="L352" t="s">
        <v>13</v>
      </c>
    </row>
    <row r="353" spans="2:12" x14ac:dyDescent="0.25">
      <c r="B353" t="s">
        <v>517</v>
      </c>
      <c r="C353">
        <v>12057</v>
      </c>
      <c r="D353">
        <v>2015</v>
      </c>
      <c r="E353">
        <v>2015</v>
      </c>
      <c r="F353" t="s">
        <v>418</v>
      </c>
      <c r="G353" t="s">
        <v>419</v>
      </c>
      <c r="H353" t="s">
        <v>583</v>
      </c>
      <c r="I353" t="s">
        <v>584</v>
      </c>
      <c r="J353">
        <v>11</v>
      </c>
      <c r="K353" t="s">
        <v>13</v>
      </c>
      <c r="L353" t="s">
        <v>13</v>
      </c>
    </row>
    <row r="354" spans="2:12" x14ac:dyDescent="0.25">
      <c r="B354" t="s">
        <v>517</v>
      </c>
      <c r="C354">
        <v>12057</v>
      </c>
      <c r="D354">
        <v>2016</v>
      </c>
      <c r="E354">
        <v>2016</v>
      </c>
      <c r="F354" t="s">
        <v>420</v>
      </c>
      <c r="G354" t="s">
        <v>421</v>
      </c>
      <c r="H354" t="s">
        <v>583</v>
      </c>
      <c r="I354" t="s">
        <v>584</v>
      </c>
      <c r="J354">
        <v>10</v>
      </c>
      <c r="K354" t="s">
        <v>13</v>
      </c>
      <c r="L354" t="s">
        <v>13</v>
      </c>
    </row>
    <row r="355" spans="2:12" x14ac:dyDescent="0.25">
      <c r="B355" t="s">
        <v>517</v>
      </c>
      <c r="C355">
        <v>12057</v>
      </c>
      <c r="D355">
        <v>2016</v>
      </c>
      <c r="E355">
        <v>2016</v>
      </c>
      <c r="F355" t="s">
        <v>422</v>
      </c>
      <c r="G355" t="s">
        <v>423</v>
      </c>
      <c r="H355" t="s">
        <v>583</v>
      </c>
      <c r="I355" t="s">
        <v>584</v>
      </c>
      <c r="J355">
        <v>10</v>
      </c>
      <c r="K355" t="s">
        <v>13</v>
      </c>
      <c r="L355" t="s">
        <v>13</v>
      </c>
    </row>
    <row r="356" spans="2:12" x14ac:dyDescent="0.25">
      <c r="B356" t="s">
        <v>517</v>
      </c>
      <c r="C356">
        <v>12057</v>
      </c>
      <c r="D356">
        <v>2016</v>
      </c>
      <c r="E356">
        <v>2016</v>
      </c>
      <c r="F356" t="s">
        <v>432</v>
      </c>
      <c r="G356" t="s">
        <v>433</v>
      </c>
      <c r="H356" t="s">
        <v>583</v>
      </c>
      <c r="I356" t="s">
        <v>584</v>
      </c>
      <c r="J356">
        <v>11</v>
      </c>
      <c r="K356" t="s">
        <v>13</v>
      </c>
      <c r="L356" t="s">
        <v>13</v>
      </c>
    </row>
    <row r="357" spans="2:12" x14ac:dyDescent="0.25">
      <c r="B357" t="s">
        <v>517</v>
      </c>
      <c r="C357">
        <v>12057</v>
      </c>
      <c r="D357">
        <v>2016</v>
      </c>
      <c r="E357">
        <v>2016</v>
      </c>
      <c r="F357" t="s">
        <v>438</v>
      </c>
      <c r="G357" t="s">
        <v>439</v>
      </c>
      <c r="H357" t="s">
        <v>583</v>
      </c>
      <c r="I357" t="s">
        <v>584</v>
      </c>
      <c r="J357">
        <v>11</v>
      </c>
      <c r="K357" t="s">
        <v>13</v>
      </c>
      <c r="L357" t="s">
        <v>13</v>
      </c>
    </row>
    <row r="358" spans="2:12" x14ac:dyDescent="0.25">
      <c r="B358" t="s">
        <v>517</v>
      </c>
      <c r="C358">
        <v>12057</v>
      </c>
      <c r="D358">
        <v>2016</v>
      </c>
      <c r="E358">
        <v>2016</v>
      </c>
      <c r="F358" t="s">
        <v>440</v>
      </c>
      <c r="G358" t="s">
        <v>441</v>
      </c>
      <c r="H358" t="s">
        <v>583</v>
      </c>
      <c r="I358" t="s">
        <v>584</v>
      </c>
      <c r="J358">
        <v>10</v>
      </c>
      <c r="K358" t="s">
        <v>13</v>
      </c>
      <c r="L358" t="s">
        <v>13</v>
      </c>
    </row>
    <row r="359" spans="2:12" x14ac:dyDescent="0.25">
      <c r="B359" t="s">
        <v>517</v>
      </c>
      <c r="C359">
        <v>12057</v>
      </c>
      <c r="D359">
        <v>2017</v>
      </c>
      <c r="E359">
        <v>2017</v>
      </c>
      <c r="F359" t="s">
        <v>446</v>
      </c>
      <c r="G359" t="s">
        <v>447</v>
      </c>
      <c r="H359" t="s">
        <v>583</v>
      </c>
      <c r="I359" t="s">
        <v>584</v>
      </c>
      <c r="J359">
        <v>10</v>
      </c>
      <c r="K359" t="s">
        <v>13</v>
      </c>
      <c r="L359" t="s">
        <v>13</v>
      </c>
    </row>
    <row r="360" spans="2:12" x14ac:dyDescent="0.25">
      <c r="B360" t="s">
        <v>517</v>
      </c>
      <c r="C360">
        <v>12057</v>
      </c>
      <c r="D360">
        <v>2017</v>
      </c>
      <c r="E360">
        <v>2017</v>
      </c>
      <c r="F360" t="s">
        <v>448</v>
      </c>
      <c r="G360" t="s">
        <v>449</v>
      </c>
      <c r="H360" t="s">
        <v>583</v>
      </c>
      <c r="I360" t="s">
        <v>584</v>
      </c>
      <c r="J360">
        <v>12</v>
      </c>
      <c r="K360" t="s">
        <v>13</v>
      </c>
      <c r="L360" t="s">
        <v>13</v>
      </c>
    </row>
    <row r="361" spans="2:12" x14ac:dyDescent="0.25">
      <c r="B361" t="s">
        <v>517</v>
      </c>
      <c r="C361">
        <v>12057</v>
      </c>
      <c r="D361">
        <v>2017</v>
      </c>
      <c r="E361">
        <v>2017</v>
      </c>
      <c r="F361" t="s">
        <v>452</v>
      </c>
      <c r="G361" t="s">
        <v>453</v>
      </c>
      <c r="H361" t="s">
        <v>583</v>
      </c>
      <c r="I361" t="s">
        <v>584</v>
      </c>
      <c r="J361">
        <v>11</v>
      </c>
      <c r="K361" t="s">
        <v>13</v>
      </c>
      <c r="L361" t="s">
        <v>13</v>
      </c>
    </row>
    <row r="362" spans="2:12" x14ac:dyDescent="0.25">
      <c r="B362" t="s">
        <v>517</v>
      </c>
      <c r="C362">
        <v>12057</v>
      </c>
      <c r="D362">
        <v>2017</v>
      </c>
      <c r="E362">
        <v>2017</v>
      </c>
      <c r="F362" t="s">
        <v>462</v>
      </c>
      <c r="G362" t="s">
        <v>463</v>
      </c>
      <c r="H362" t="s">
        <v>583</v>
      </c>
      <c r="I362" t="s">
        <v>584</v>
      </c>
      <c r="J362">
        <v>11</v>
      </c>
      <c r="K362" t="s">
        <v>13</v>
      </c>
      <c r="L362" t="s">
        <v>13</v>
      </c>
    </row>
    <row r="363" spans="2:12" x14ac:dyDescent="0.25">
      <c r="B363" t="s">
        <v>517</v>
      </c>
      <c r="C363">
        <v>12057</v>
      </c>
      <c r="D363">
        <v>2017</v>
      </c>
      <c r="E363">
        <v>2017</v>
      </c>
      <c r="F363" t="s">
        <v>464</v>
      </c>
      <c r="G363" t="s">
        <v>465</v>
      </c>
      <c r="H363" t="s">
        <v>583</v>
      </c>
      <c r="I363" t="s">
        <v>584</v>
      </c>
      <c r="J363">
        <v>11</v>
      </c>
      <c r="K363" t="s">
        <v>13</v>
      </c>
      <c r="L363" t="s">
        <v>13</v>
      </c>
    </row>
    <row r="364" spans="2:12" x14ac:dyDescent="0.25">
      <c r="B364" t="s">
        <v>517</v>
      </c>
      <c r="C364">
        <v>12057</v>
      </c>
      <c r="D364">
        <v>2017</v>
      </c>
      <c r="E364">
        <v>2017</v>
      </c>
      <c r="F364" t="s">
        <v>466</v>
      </c>
      <c r="G364" t="s">
        <v>467</v>
      </c>
      <c r="H364" t="s">
        <v>583</v>
      </c>
      <c r="I364" t="s">
        <v>584</v>
      </c>
      <c r="J364">
        <v>11</v>
      </c>
      <c r="K364" t="s">
        <v>13</v>
      </c>
      <c r="L364" t="s">
        <v>13</v>
      </c>
    </row>
    <row r="365" spans="2:12" x14ac:dyDescent="0.25">
      <c r="B365" t="s">
        <v>517</v>
      </c>
      <c r="C365">
        <v>12057</v>
      </c>
      <c r="D365">
        <v>2018</v>
      </c>
      <c r="E365">
        <v>2018</v>
      </c>
      <c r="F365" t="s">
        <v>468</v>
      </c>
      <c r="G365" t="s">
        <v>469</v>
      </c>
      <c r="H365" t="s">
        <v>583</v>
      </c>
      <c r="I365" t="s">
        <v>584</v>
      </c>
      <c r="J365">
        <v>17</v>
      </c>
      <c r="K365" t="s">
        <v>13</v>
      </c>
      <c r="L365" t="s">
        <v>13</v>
      </c>
    </row>
    <row r="366" spans="2:12" x14ac:dyDescent="0.25">
      <c r="B366" t="s">
        <v>517</v>
      </c>
      <c r="C366">
        <v>12057</v>
      </c>
      <c r="D366">
        <v>2018</v>
      </c>
      <c r="E366">
        <v>2018</v>
      </c>
      <c r="F366" t="s">
        <v>472</v>
      </c>
      <c r="G366" t="s">
        <v>473</v>
      </c>
      <c r="H366" t="s">
        <v>583</v>
      </c>
      <c r="I366" t="s">
        <v>584</v>
      </c>
      <c r="J366">
        <v>11</v>
      </c>
      <c r="K366" t="s">
        <v>13</v>
      </c>
      <c r="L366" t="s">
        <v>13</v>
      </c>
    </row>
    <row r="367" spans="2:12" x14ac:dyDescent="0.25">
      <c r="B367" t="s">
        <v>517</v>
      </c>
      <c r="C367">
        <v>12057</v>
      </c>
      <c r="D367">
        <v>2018</v>
      </c>
      <c r="E367">
        <v>2018</v>
      </c>
      <c r="F367" t="s">
        <v>478</v>
      </c>
      <c r="G367" t="s">
        <v>479</v>
      </c>
      <c r="H367" t="s">
        <v>583</v>
      </c>
      <c r="I367" t="s">
        <v>584</v>
      </c>
      <c r="J367">
        <v>13</v>
      </c>
      <c r="K367" t="s">
        <v>13</v>
      </c>
      <c r="L367" t="s">
        <v>13</v>
      </c>
    </row>
    <row r="368" spans="2:12" x14ac:dyDescent="0.25">
      <c r="B368" t="s">
        <v>517</v>
      </c>
      <c r="C368">
        <v>12057</v>
      </c>
      <c r="D368">
        <v>2018</v>
      </c>
      <c r="E368">
        <v>2018</v>
      </c>
      <c r="F368" t="s">
        <v>480</v>
      </c>
      <c r="G368" t="s">
        <v>481</v>
      </c>
      <c r="H368" t="s">
        <v>583</v>
      </c>
      <c r="I368" t="s">
        <v>584</v>
      </c>
      <c r="J368">
        <v>15</v>
      </c>
      <c r="K368" t="s">
        <v>13</v>
      </c>
      <c r="L368" t="s">
        <v>13</v>
      </c>
    </row>
    <row r="369" spans="2:12" x14ac:dyDescent="0.25">
      <c r="B369" t="s">
        <v>517</v>
      </c>
      <c r="C369">
        <v>12057</v>
      </c>
      <c r="D369">
        <v>2018</v>
      </c>
      <c r="E369">
        <v>2018</v>
      </c>
      <c r="F369" t="s">
        <v>486</v>
      </c>
      <c r="G369" t="s">
        <v>487</v>
      </c>
      <c r="H369" t="s">
        <v>583</v>
      </c>
      <c r="I369" t="s">
        <v>584</v>
      </c>
      <c r="J369">
        <v>12</v>
      </c>
      <c r="K369" t="s">
        <v>13</v>
      </c>
      <c r="L369" t="s">
        <v>13</v>
      </c>
    </row>
    <row r="370" spans="2:12" x14ac:dyDescent="0.25">
      <c r="B370" t="s">
        <v>517</v>
      </c>
      <c r="C370">
        <v>12057</v>
      </c>
      <c r="D370">
        <v>2018</v>
      </c>
      <c r="E370">
        <v>2018</v>
      </c>
      <c r="F370" t="s">
        <v>488</v>
      </c>
      <c r="G370" t="s">
        <v>489</v>
      </c>
      <c r="H370" t="s">
        <v>583</v>
      </c>
      <c r="I370" t="s">
        <v>584</v>
      </c>
      <c r="J370">
        <v>16</v>
      </c>
      <c r="K370" t="s">
        <v>13</v>
      </c>
      <c r="L370" t="s">
        <v>13</v>
      </c>
    </row>
    <row r="371" spans="2:12" x14ac:dyDescent="0.25">
      <c r="B371" t="s">
        <v>519</v>
      </c>
      <c r="C371">
        <v>12061</v>
      </c>
      <c r="D371">
        <v>2014</v>
      </c>
      <c r="E371">
        <v>2014</v>
      </c>
      <c r="F371" t="s">
        <v>392</v>
      </c>
      <c r="G371" t="s">
        <v>393</v>
      </c>
      <c r="H371" t="s">
        <v>583</v>
      </c>
      <c r="I371" t="s">
        <v>584</v>
      </c>
      <c r="J371">
        <v>19</v>
      </c>
      <c r="K371" t="s">
        <v>13</v>
      </c>
      <c r="L371" t="s">
        <v>13</v>
      </c>
    </row>
    <row r="372" spans="2:12" x14ac:dyDescent="0.25">
      <c r="B372" t="s">
        <v>519</v>
      </c>
      <c r="C372">
        <v>12061</v>
      </c>
      <c r="D372">
        <v>2015</v>
      </c>
      <c r="E372">
        <v>2015</v>
      </c>
      <c r="F372" t="s">
        <v>396</v>
      </c>
      <c r="G372" t="s">
        <v>397</v>
      </c>
      <c r="H372" t="s">
        <v>583</v>
      </c>
      <c r="I372" t="s">
        <v>584</v>
      </c>
      <c r="J372">
        <v>11</v>
      </c>
      <c r="K372" t="s">
        <v>13</v>
      </c>
      <c r="L372" t="s">
        <v>13</v>
      </c>
    </row>
    <row r="373" spans="2:12" x14ac:dyDescent="0.25">
      <c r="B373" t="s">
        <v>519</v>
      </c>
      <c r="C373">
        <v>12061</v>
      </c>
      <c r="D373">
        <v>2015</v>
      </c>
      <c r="E373">
        <v>2015</v>
      </c>
      <c r="F373" t="s">
        <v>398</v>
      </c>
      <c r="G373" t="s">
        <v>399</v>
      </c>
      <c r="H373" t="s">
        <v>583</v>
      </c>
      <c r="I373" t="s">
        <v>584</v>
      </c>
      <c r="J373">
        <v>10</v>
      </c>
      <c r="K373" t="s">
        <v>13</v>
      </c>
      <c r="L373" t="s">
        <v>13</v>
      </c>
    </row>
    <row r="374" spans="2:12" x14ac:dyDescent="0.25">
      <c r="B374" t="s">
        <v>519</v>
      </c>
      <c r="C374">
        <v>12061</v>
      </c>
      <c r="D374">
        <v>2015</v>
      </c>
      <c r="E374">
        <v>2015</v>
      </c>
      <c r="F374" t="s">
        <v>402</v>
      </c>
      <c r="G374" t="s">
        <v>403</v>
      </c>
      <c r="H374" t="s">
        <v>583</v>
      </c>
      <c r="I374" t="s">
        <v>584</v>
      </c>
      <c r="J374">
        <v>14</v>
      </c>
      <c r="K374" t="s">
        <v>13</v>
      </c>
      <c r="L374" t="s">
        <v>13</v>
      </c>
    </row>
    <row r="375" spans="2:12" x14ac:dyDescent="0.25">
      <c r="B375" t="s">
        <v>523</v>
      </c>
      <c r="C375">
        <v>12069</v>
      </c>
      <c r="D375">
        <v>2001</v>
      </c>
      <c r="E375">
        <v>2001</v>
      </c>
      <c r="F375" t="s">
        <v>60</v>
      </c>
      <c r="G375" t="s">
        <v>61</v>
      </c>
      <c r="H375" t="s">
        <v>583</v>
      </c>
      <c r="I375" t="s">
        <v>584</v>
      </c>
      <c r="J375">
        <v>11</v>
      </c>
      <c r="K375" t="s">
        <v>13</v>
      </c>
      <c r="L375" t="s">
        <v>13</v>
      </c>
    </row>
    <row r="376" spans="2:12" x14ac:dyDescent="0.25">
      <c r="B376" t="s">
        <v>523</v>
      </c>
      <c r="C376">
        <v>12069</v>
      </c>
      <c r="D376">
        <v>2001</v>
      </c>
      <c r="E376">
        <v>2001</v>
      </c>
      <c r="F376" t="s">
        <v>76</v>
      </c>
      <c r="G376" t="s">
        <v>77</v>
      </c>
      <c r="H376" t="s">
        <v>583</v>
      </c>
      <c r="I376" t="s">
        <v>584</v>
      </c>
      <c r="J376">
        <v>11</v>
      </c>
      <c r="K376" t="s">
        <v>13</v>
      </c>
      <c r="L376" t="s">
        <v>13</v>
      </c>
    </row>
    <row r="377" spans="2:12" x14ac:dyDescent="0.25">
      <c r="B377" t="s">
        <v>523</v>
      </c>
      <c r="C377">
        <v>12069</v>
      </c>
      <c r="D377">
        <v>2003</v>
      </c>
      <c r="E377">
        <v>2003</v>
      </c>
      <c r="F377" t="s">
        <v>108</v>
      </c>
      <c r="G377" t="s">
        <v>109</v>
      </c>
      <c r="H377" t="s">
        <v>583</v>
      </c>
      <c r="I377" t="s">
        <v>584</v>
      </c>
      <c r="J377">
        <v>11</v>
      </c>
      <c r="K377" t="s">
        <v>13</v>
      </c>
      <c r="L377" t="s">
        <v>13</v>
      </c>
    </row>
    <row r="378" spans="2:12" x14ac:dyDescent="0.25">
      <c r="B378" t="s">
        <v>523</v>
      </c>
      <c r="C378">
        <v>12069</v>
      </c>
      <c r="D378">
        <v>2009</v>
      </c>
      <c r="E378">
        <v>2009</v>
      </c>
      <c r="F378" t="s">
        <v>260</v>
      </c>
      <c r="G378" t="s">
        <v>261</v>
      </c>
      <c r="H378" t="s">
        <v>583</v>
      </c>
      <c r="I378" t="s">
        <v>584</v>
      </c>
      <c r="J378">
        <v>12</v>
      </c>
      <c r="K378" t="s">
        <v>13</v>
      </c>
      <c r="L378" t="s">
        <v>13</v>
      </c>
    </row>
    <row r="379" spans="2:12" x14ac:dyDescent="0.25">
      <c r="B379" t="s">
        <v>523</v>
      </c>
      <c r="C379">
        <v>12069</v>
      </c>
      <c r="D379">
        <v>2010</v>
      </c>
      <c r="E379">
        <v>2010</v>
      </c>
      <c r="F379" t="s">
        <v>294</v>
      </c>
      <c r="G379" t="s">
        <v>295</v>
      </c>
      <c r="H379" t="s">
        <v>583</v>
      </c>
      <c r="I379" t="s">
        <v>584</v>
      </c>
      <c r="J379">
        <v>11</v>
      </c>
      <c r="K379" t="s">
        <v>13</v>
      </c>
      <c r="L379" t="s">
        <v>13</v>
      </c>
    </row>
    <row r="380" spans="2:12" x14ac:dyDescent="0.25">
      <c r="B380" t="s">
        <v>523</v>
      </c>
      <c r="C380">
        <v>12069</v>
      </c>
      <c r="D380">
        <v>2013</v>
      </c>
      <c r="E380">
        <v>2013</v>
      </c>
      <c r="F380" t="s">
        <v>356</v>
      </c>
      <c r="G380" t="s">
        <v>357</v>
      </c>
      <c r="H380" t="s">
        <v>583</v>
      </c>
      <c r="I380" t="s">
        <v>584</v>
      </c>
      <c r="J380">
        <v>10</v>
      </c>
      <c r="K380" t="s">
        <v>13</v>
      </c>
      <c r="L380" t="s">
        <v>13</v>
      </c>
    </row>
    <row r="381" spans="2:12" x14ac:dyDescent="0.25">
      <c r="B381" t="s">
        <v>524</v>
      </c>
      <c r="C381">
        <v>12071</v>
      </c>
      <c r="D381">
        <v>2000</v>
      </c>
      <c r="E381">
        <v>2000</v>
      </c>
      <c r="F381" t="s">
        <v>48</v>
      </c>
      <c r="G381" t="s">
        <v>49</v>
      </c>
      <c r="H381" t="s">
        <v>581</v>
      </c>
      <c r="I381" t="s">
        <v>582</v>
      </c>
      <c r="J381">
        <v>10</v>
      </c>
      <c r="K381" t="s">
        <v>13</v>
      </c>
      <c r="L381" t="s">
        <v>13</v>
      </c>
    </row>
    <row r="382" spans="2:12" x14ac:dyDescent="0.25">
      <c r="B382" t="s">
        <v>524</v>
      </c>
      <c r="C382">
        <v>12071</v>
      </c>
      <c r="D382">
        <v>2010</v>
      </c>
      <c r="E382">
        <v>2010</v>
      </c>
      <c r="F382" t="s">
        <v>290</v>
      </c>
      <c r="G382" t="s">
        <v>291</v>
      </c>
      <c r="H382" t="s">
        <v>583</v>
      </c>
      <c r="I382" t="s">
        <v>584</v>
      </c>
      <c r="J382">
        <v>14</v>
      </c>
      <c r="K382" t="s">
        <v>13</v>
      </c>
      <c r="L382" t="s">
        <v>13</v>
      </c>
    </row>
    <row r="383" spans="2:12" x14ac:dyDescent="0.25">
      <c r="B383" t="s">
        <v>524</v>
      </c>
      <c r="C383">
        <v>12071</v>
      </c>
      <c r="D383">
        <v>2010</v>
      </c>
      <c r="E383">
        <v>2010</v>
      </c>
      <c r="F383" t="s">
        <v>296</v>
      </c>
      <c r="G383" t="s">
        <v>297</v>
      </c>
      <c r="H383" t="s">
        <v>583</v>
      </c>
      <c r="I383" t="s">
        <v>584</v>
      </c>
      <c r="J383">
        <v>16</v>
      </c>
      <c r="K383" t="s">
        <v>13</v>
      </c>
      <c r="L383" t="s">
        <v>13</v>
      </c>
    </row>
    <row r="384" spans="2:12" x14ac:dyDescent="0.25">
      <c r="B384" t="s">
        <v>524</v>
      </c>
      <c r="C384">
        <v>12071</v>
      </c>
      <c r="D384">
        <v>2010</v>
      </c>
      <c r="E384">
        <v>2010</v>
      </c>
      <c r="F384" t="s">
        <v>298</v>
      </c>
      <c r="G384" t="s">
        <v>299</v>
      </c>
      <c r="H384" t="s">
        <v>583</v>
      </c>
      <c r="I384" t="s">
        <v>584</v>
      </c>
      <c r="J384">
        <v>14</v>
      </c>
      <c r="K384" t="s">
        <v>13</v>
      </c>
      <c r="L384" t="s">
        <v>13</v>
      </c>
    </row>
    <row r="385" spans="2:12" x14ac:dyDescent="0.25">
      <c r="B385" t="s">
        <v>524</v>
      </c>
      <c r="C385">
        <v>12071</v>
      </c>
      <c r="D385">
        <v>2011</v>
      </c>
      <c r="E385">
        <v>2011</v>
      </c>
      <c r="F385" t="s">
        <v>308</v>
      </c>
      <c r="G385" t="s">
        <v>309</v>
      </c>
      <c r="H385" t="s">
        <v>583</v>
      </c>
      <c r="I385" t="s">
        <v>584</v>
      </c>
      <c r="J385">
        <v>10</v>
      </c>
      <c r="K385" t="s">
        <v>13</v>
      </c>
      <c r="L385" t="s">
        <v>13</v>
      </c>
    </row>
    <row r="386" spans="2:12" x14ac:dyDescent="0.25">
      <c r="B386" t="s">
        <v>524</v>
      </c>
      <c r="C386">
        <v>12071</v>
      </c>
      <c r="D386">
        <v>2011</v>
      </c>
      <c r="E386">
        <v>2011</v>
      </c>
      <c r="F386" t="s">
        <v>318</v>
      </c>
      <c r="G386" t="s">
        <v>319</v>
      </c>
      <c r="H386" t="s">
        <v>583</v>
      </c>
      <c r="I386" t="s">
        <v>584</v>
      </c>
      <c r="J386">
        <v>14</v>
      </c>
      <c r="K386" t="s">
        <v>13</v>
      </c>
      <c r="L386" t="s">
        <v>13</v>
      </c>
    </row>
    <row r="387" spans="2:12" x14ac:dyDescent="0.25">
      <c r="B387" t="s">
        <v>524</v>
      </c>
      <c r="C387">
        <v>12071</v>
      </c>
      <c r="D387">
        <v>2011</v>
      </c>
      <c r="E387">
        <v>2011</v>
      </c>
      <c r="F387" t="s">
        <v>322</v>
      </c>
      <c r="G387" t="s">
        <v>323</v>
      </c>
      <c r="H387" t="s">
        <v>583</v>
      </c>
      <c r="I387" t="s">
        <v>584</v>
      </c>
      <c r="J387">
        <v>14</v>
      </c>
      <c r="K387" t="s">
        <v>13</v>
      </c>
      <c r="L387" t="s">
        <v>13</v>
      </c>
    </row>
    <row r="388" spans="2:12" x14ac:dyDescent="0.25">
      <c r="B388" t="s">
        <v>524</v>
      </c>
      <c r="C388">
        <v>12071</v>
      </c>
      <c r="D388">
        <v>2012</v>
      </c>
      <c r="E388">
        <v>2012</v>
      </c>
      <c r="F388" t="s">
        <v>324</v>
      </c>
      <c r="G388" t="s">
        <v>325</v>
      </c>
      <c r="H388" t="s">
        <v>583</v>
      </c>
      <c r="I388" t="s">
        <v>584</v>
      </c>
      <c r="J388">
        <v>10</v>
      </c>
      <c r="K388" t="s">
        <v>13</v>
      </c>
      <c r="L388" t="s">
        <v>13</v>
      </c>
    </row>
    <row r="389" spans="2:12" x14ac:dyDescent="0.25">
      <c r="B389" t="s">
        <v>524</v>
      </c>
      <c r="C389">
        <v>12071</v>
      </c>
      <c r="D389">
        <v>2012</v>
      </c>
      <c r="E389">
        <v>2012</v>
      </c>
      <c r="F389" t="s">
        <v>326</v>
      </c>
      <c r="G389" t="s">
        <v>327</v>
      </c>
      <c r="H389" t="s">
        <v>583</v>
      </c>
      <c r="I389" t="s">
        <v>584</v>
      </c>
      <c r="J389">
        <v>10</v>
      </c>
      <c r="K389" t="s">
        <v>13</v>
      </c>
      <c r="L389" t="s">
        <v>13</v>
      </c>
    </row>
    <row r="390" spans="2:12" x14ac:dyDescent="0.25">
      <c r="B390" t="s">
        <v>524</v>
      </c>
      <c r="C390">
        <v>12071</v>
      </c>
      <c r="D390">
        <v>2012</v>
      </c>
      <c r="E390">
        <v>2012</v>
      </c>
      <c r="F390" t="s">
        <v>328</v>
      </c>
      <c r="G390" t="s">
        <v>329</v>
      </c>
      <c r="H390" t="s">
        <v>583</v>
      </c>
      <c r="I390" t="s">
        <v>584</v>
      </c>
      <c r="J390">
        <v>13</v>
      </c>
      <c r="K390" t="s">
        <v>13</v>
      </c>
      <c r="L390" t="s">
        <v>13</v>
      </c>
    </row>
    <row r="391" spans="2:12" x14ac:dyDescent="0.25">
      <c r="B391" t="s">
        <v>524</v>
      </c>
      <c r="C391">
        <v>12071</v>
      </c>
      <c r="D391">
        <v>2014</v>
      </c>
      <c r="E391">
        <v>2014</v>
      </c>
      <c r="F391" t="s">
        <v>388</v>
      </c>
      <c r="G391" t="s">
        <v>389</v>
      </c>
      <c r="H391" t="s">
        <v>583</v>
      </c>
      <c r="I391" t="s">
        <v>584</v>
      </c>
      <c r="J391">
        <v>15</v>
      </c>
      <c r="K391" t="s">
        <v>13</v>
      </c>
      <c r="L391" t="s">
        <v>13</v>
      </c>
    </row>
    <row r="392" spans="2:12" x14ac:dyDescent="0.25">
      <c r="B392" t="s">
        <v>525</v>
      </c>
      <c r="C392">
        <v>12073</v>
      </c>
      <c r="D392">
        <v>2000</v>
      </c>
      <c r="E392">
        <v>2000</v>
      </c>
      <c r="F392" t="s">
        <v>42</v>
      </c>
      <c r="G392" t="s">
        <v>43</v>
      </c>
      <c r="H392" t="s">
        <v>581</v>
      </c>
      <c r="I392" t="s">
        <v>582</v>
      </c>
      <c r="J392">
        <v>10</v>
      </c>
      <c r="K392" t="s">
        <v>13</v>
      </c>
      <c r="L392" t="s">
        <v>13</v>
      </c>
    </row>
    <row r="393" spans="2:12" x14ac:dyDescent="0.25">
      <c r="B393" t="s">
        <v>529</v>
      </c>
      <c r="C393">
        <v>12081</v>
      </c>
      <c r="D393">
        <v>2000</v>
      </c>
      <c r="E393">
        <v>2000</v>
      </c>
      <c r="F393" t="s">
        <v>50</v>
      </c>
      <c r="G393" t="s">
        <v>51</v>
      </c>
      <c r="H393" t="s">
        <v>581</v>
      </c>
      <c r="I393" t="s">
        <v>582</v>
      </c>
      <c r="J393">
        <v>12</v>
      </c>
      <c r="K393" t="s">
        <v>13</v>
      </c>
      <c r="L393" t="s">
        <v>13</v>
      </c>
    </row>
    <row r="394" spans="2:12" x14ac:dyDescent="0.25">
      <c r="B394" t="s">
        <v>529</v>
      </c>
      <c r="C394">
        <v>12081</v>
      </c>
      <c r="D394">
        <v>2000</v>
      </c>
      <c r="E394">
        <v>2000</v>
      </c>
      <c r="F394" t="s">
        <v>54</v>
      </c>
      <c r="G394" t="s">
        <v>55</v>
      </c>
      <c r="H394" t="s">
        <v>581</v>
      </c>
      <c r="I394" t="s">
        <v>582</v>
      </c>
      <c r="J394">
        <v>15</v>
      </c>
      <c r="K394" t="s">
        <v>13</v>
      </c>
      <c r="L394" t="s">
        <v>13</v>
      </c>
    </row>
    <row r="395" spans="2:12" x14ac:dyDescent="0.25">
      <c r="B395" t="s">
        <v>529</v>
      </c>
      <c r="C395">
        <v>12081</v>
      </c>
      <c r="D395">
        <v>2001</v>
      </c>
      <c r="E395">
        <v>2001</v>
      </c>
      <c r="F395" t="s">
        <v>72</v>
      </c>
      <c r="G395" t="s">
        <v>73</v>
      </c>
      <c r="H395" t="s">
        <v>581</v>
      </c>
      <c r="I395" t="s">
        <v>582</v>
      </c>
      <c r="J395">
        <v>10</v>
      </c>
      <c r="K395" t="s">
        <v>13</v>
      </c>
      <c r="L395" t="s">
        <v>13</v>
      </c>
    </row>
    <row r="396" spans="2:12" x14ac:dyDescent="0.25">
      <c r="B396" t="s">
        <v>529</v>
      </c>
      <c r="C396">
        <v>12081</v>
      </c>
      <c r="D396">
        <v>2003</v>
      </c>
      <c r="E396">
        <v>2003</v>
      </c>
      <c r="F396" t="s">
        <v>130</v>
      </c>
      <c r="G396" t="s">
        <v>131</v>
      </c>
      <c r="H396" t="s">
        <v>581</v>
      </c>
      <c r="I396" t="s">
        <v>582</v>
      </c>
      <c r="J396">
        <v>12</v>
      </c>
      <c r="K396" t="s">
        <v>13</v>
      </c>
      <c r="L396" t="s">
        <v>13</v>
      </c>
    </row>
    <row r="397" spans="2:12" x14ac:dyDescent="0.25">
      <c r="B397" t="s">
        <v>529</v>
      </c>
      <c r="C397">
        <v>12081</v>
      </c>
      <c r="D397">
        <v>2008</v>
      </c>
      <c r="E397">
        <v>2008</v>
      </c>
      <c r="F397" t="s">
        <v>234</v>
      </c>
      <c r="G397" t="s">
        <v>235</v>
      </c>
      <c r="H397" t="s">
        <v>581</v>
      </c>
      <c r="I397" t="s">
        <v>582</v>
      </c>
      <c r="J397">
        <v>10</v>
      </c>
      <c r="K397" t="s">
        <v>13</v>
      </c>
      <c r="L397" t="s">
        <v>13</v>
      </c>
    </row>
    <row r="398" spans="2:12" x14ac:dyDescent="0.25">
      <c r="B398" t="s">
        <v>530</v>
      </c>
      <c r="C398">
        <v>12083</v>
      </c>
      <c r="D398">
        <v>2009</v>
      </c>
      <c r="E398">
        <v>2009</v>
      </c>
      <c r="F398" t="s">
        <v>266</v>
      </c>
      <c r="G398" t="s">
        <v>267</v>
      </c>
      <c r="H398" t="s">
        <v>583</v>
      </c>
      <c r="I398" t="s">
        <v>584</v>
      </c>
      <c r="J398">
        <v>10</v>
      </c>
      <c r="K398" t="s">
        <v>13</v>
      </c>
      <c r="L398" t="s">
        <v>13</v>
      </c>
    </row>
    <row r="399" spans="2:12" x14ac:dyDescent="0.25">
      <c r="B399" t="s">
        <v>530</v>
      </c>
      <c r="C399">
        <v>12083</v>
      </c>
      <c r="D399">
        <v>2016</v>
      </c>
      <c r="E399">
        <v>2016</v>
      </c>
      <c r="F399" t="s">
        <v>422</v>
      </c>
      <c r="G399" t="s">
        <v>423</v>
      </c>
      <c r="H399" t="s">
        <v>583</v>
      </c>
      <c r="I399" t="s">
        <v>584</v>
      </c>
      <c r="J399">
        <v>10</v>
      </c>
      <c r="K399" t="s">
        <v>13</v>
      </c>
      <c r="L399" t="s">
        <v>13</v>
      </c>
    </row>
    <row r="400" spans="2:12" x14ac:dyDescent="0.25">
      <c r="B400" t="s">
        <v>530</v>
      </c>
      <c r="C400">
        <v>12083</v>
      </c>
      <c r="D400">
        <v>2016</v>
      </c>
      <c r="E400">
        <v>2016</v>
      </c>
      <c r="F400" t="s">
        <v>424</v>
      </c>
      <c r="G400" t="s">
        <v>425</v>
      </c>
      <c r="H400" t="s">
        <v>583</v>
      </c>
      <c r="I400" t="s">
        <v>584</v>
      </c>
      <c r="J400">
        <v>10</v>
      </c>
      <c r="K400" t="s">
        <v>13</v>
      </c>
      <c r="L400" t="s">
        <v>13</v>
      </c>
    </row>
    <row r="401" spans="2:12" x14ac:dyDescent="0.25">
      <c r="B401" t="s">
        <v>530</v>
      </c>
      <c r="C401">
        <v>12083</v>
      </c>
      <c r="D401">
        <v>2016</v>
      </c>
      <c r="E401">
        <v>2016</v>
      </c>
      <c r="F401" t="s">
        <v>428</v>
      </c>
      <c r="G401" t="s">
        <v>429</v>
      </c>
      <c r="H401" t="s">
        <v>583</v>
      </c>
      <c r="I401" t="s">
        <v>584</v>
      </c>
      <c r="J401">
        <v>10</v>
      </c>
      <c r="K401" t="s">
        <v>13</v>
      </c>
      <c r="L401" t="s">
        <v>13</v>
      </c>
    </row>
    <row r="402" spans="2:12" x14ac:dyDescent="0.25">
      <c r="B402" t="s">
        <v>530</v>
      </c>
      <c r="C402">
        <v>12083</v>
      </c>
      <c r="D402">
        <v>2016</v>
      </c>
      <c r="E402">
        <v>2016</v>
      </c>
      <c r="F402" t="s">
        <v>432</v>
      </c>
      <c r="G402" t="s">
        <v>433</v>
      </c>
      <c r="H402" t="s">
        <v>583</v>
      </c>
      <c r="I402" t="s">
        <v>584</v>
      </c>
      <c r="J402">
        <v>11</v>
      </c>
      <c r="K402" t="s">
        <v>13</v>
      </c>
      <c r="L402" t="s">
        <v>13</v>
      </c>
    </row>
    <row r="403" spans="2:12" x14ac:dyDescent="0.25">
      <c r="B403" t="s">
        <v>530</v>
      </c>
      <c r="C403">
        <v>12083</v>
      </c>
      <c r="D403">
        <v>2016</v>
      </c>
      <c r="E403">
        <v>2016</v>
      </c>
      <c r="F403" t="s">
        <v>434</v>
      </c>
      <c r="G403" t="s">
        <v>435</v>
      </c>
      <c r="H403" t="s">
        <v>583</v>
      </c>
      <c r="I403" t="s">
        <v>584</v>
      </c>
      <c r="J403">
        <v>15</v>
      </c>
      <c r="K403" t="s">
        <v>13</v>
      </c>
      <c r="L403" t="s">
        <v>13</v>
      </c>
    </row>
    <row r="404" spans="2:12" x14ac:dyDescent="0.25">
      <c r="B404" t="s">
        <v>530</v>
      </c>
      <c r="C404">
        <v>12083</v>
      </c>
      <c r="D404">
        <v>2016</v>
      </c>
      <c r="E404">
        <v>2016</v>
      </c>
      <c r="F404" t="s">
        <v>436</v>
      </c>
      <c r="G404" t="s">
        <v>437</v>
      </c>
      <c r="H404" t="s">
        <v>583</v>
      </c>
      <c r="I404" t="s">
        <v>584</v>
      </c>
      <c r="J404">
        <v>11</v>
      </c>
      <c r="K404" t="s">
        <v>13</v>
      </c>
      <c r="L404" t="s">
        <v>13</v>
      </c>
    </row>
    <row r="405" spans="2:12" x14ac:dyDescent="0.25">
      <c r="B405" t="s">
        <v>530</v>
      </c>
      <c r="C405">
        <v>12083</v>
      </c>
      <c r="D405">
        <v>2016</v>
      </c>
      <c r="E405">
        <v>2016</v>
      </c>
      <c r="F405" t="s">
        <v>438</v>
      </c>
      <c r="G405" t="s">
        <v>439</v>
      </c>
      <c r="H405" t="s">
        <v>583</v>
      </c>
      <c r="I405" t="s">
        <v>584</v>
      </c>
      <c r="J405">
        <v>10</v>
      </c>
      <c r="K405" t="s">
        <v>13</v>
      </c>
      <c r="L405" t="s">
        <v>13</v>
      </c>
    </row>
    <row r="406" spans="2:12" x14ac:dyDescent="0.25">
      <c r="B406" t="s">
        <v>530</v>
      </c>
      <c r="C406">
        <v>12083</v>
      </c>
      <c r="D406">
        <v>2018</v>
      </c>
      <c r="E406">
        <v>2018</v>
      </c>
      <c r="F406" t="s">
        <v>476</v>
      </c>
      <c r="G406" t="s">
        <v>477</v>
      </c>
      <c r="H406" t="s">
        <v>583</v>
      </c>
      <c r="I406" t="s">
        <v>584</v>
      </c>
      <c r="J406">
        <v>11</v>
      </c>
      <c r="K406" t="s">
        <v>13</v>
      </c>
      <c r="L406" t="s">
        <v>13</v>
      </c>
    </row>
    <row r="407" spans="2:12" x14ac:dyDescent="0.25">
      <c r="B407" t="s">
        <v>531</v>
      </c>
      <c r="C407">
        <v>12085</v>
      </c>
      <c r="D407">
        <v>2010</v>
      </c>
      <c r="E407">
        <v>2010</v>
      </c>
      <c r="F407" t="s">
        <v>282</v>
      </c>
      <c r="G407" t="s">
        <v>283</v>
      </c>
      <c r="H407" t="s">
        <v>583</v>
      </c>
      <c r="I407" t="s">
        <v>584</v>
      </c>
      <c r="J407">
        <v>12</v>
      </c>
      <c r="K407" t="s">
        <v>13</v>
      </c>
      <c r="L407" t="s">
        <v>13</v>
      </c>
    </row>
    <row r="408" spans="2:12" x14ac:dyDescent="0.25">
      <c r="B408" t="s">
        <v>532</v>
      </c>
      <c r="C408">
        <v>12086</v>
      </c>
      <c r="D408">
        <v>1999</v>
      </c>
      <c r="E408">
        <v>1999</v>
      </c>
      <c r="F408" t="s">
        <v>18</v>
      </c>
      <c r="G408" t="s">
        <v>19</v>
      </c>
      <c r="H408" t="s">
        <v>581</v>
      </c>
      <c r="I408" t="s">
        <v>582</v>
      </c>
      <c r="J408">
        <v>13</v>
      </c>
      <c r="K408" t="s">
        <v>13</v>
      </c>
      <c r="L408" t="s">
        <v>13</v>
      </c>
    </row>
    <row r="409" spans="2:12" x14ac:dyDescent="0.25">
      <c r="B409" t="s">
        <v>532</v>
      </c>
      <c r="C409">
        <v>12086</v>
      </c>
      <c r="D409">
        <v>1999</v>
      </c>
      <c r="E409">
        <v>1999</v>
      </c>
      <c r="F409" t="s">
        <v>20</v>
      </c>
      <c r="G409" t="s">
        <v>21</v>
      </c>
      <c r="H409" t="s">
        <v>581</v>
      </c>
      <c r="I409" t="s">
        <v>582</v>
      </c>
      <c r="J409">
        <v>13</v>
      </c>
      <c r="K409" t="s">
        <v>13</v>
      </c>
      <c r="L409" t="s">
        <v>13</v>
      </c>
    </row>
    <row r="410" spans="2:12" x14ac:dyDescent="0.25">
      <c r="B410" t="s">
        <v>532</v>
      </c>
      <c r="C410">
        <v>12086</v>
      </c>
      <c r="D410">
        <v>1999</v>
      </c>
      <c r="E410">
        <v>1999</v>
      </c>
      <c r="F410" t="s">
        <v>22</v>
      </c>
      <c r="G410" t="s">
        <v>23</v>
      </c>
      <c r="H410" t="s">
        <v>581</v>
      </c>
      <c r="I410" t="s">
        <v>582</v>
      </c>
      <c r="J410">
        <v>21</v>
      </c>
      <c r="K410" t="s">
        <v>13</v>
      </c>
      <c r="L410" t="s">
        <v>13</v>
      </c>
    </row>
    <row r="411" spans="2:12" x14ac:dyDescent="0.25">
      <c r="B411" t="s">
        <v>532</v>
      </c>
      <c r="C411">
        <v>12086</v>
      </c>
      <c r="D411">
        <v>1999</v>
      </c>
      <c r="E411">
        <v>1999</v>
      </c>
      <c r="F411" t="s">
        <v>24</v>
      </c>
      <c r="G411" t="s">
        <v>25</v>
      </c>
      <c r="H411" t="s">
        <v>581</v>
      </c>
      <c r="I411" t="s">
        <v>582</v>
      </c>
      <c r="J411">
        <v>32</v>
      </c>
      <c r="K411" t="s">
        <v>13</v>
      </c>
      <c r="L411" t="s">
        <v>13</v>
      </c>
    </row>
    <row r="412" spans="2:12" x14ac:dyDescent="0.25">
      <c r="B412" t="s">
        <v>532</v>
      </c>
      <c r="C412">
        <v>12086</v>
      </c>
      <c r="D412">
        <v>1999</v>
      </c>
      <c r="E412">
        <v>1999</v>
      </c>
      <c r="F412" t="s">
        <v>26</v>
      </c>
      <c r="G412" t="s">
        <v>27</v>
      </c>
      <c r="H412" t="s">
        <v>581</v>
      </c>
      <c r="I412" t="s">
        <v>582</v>
      </c>
      <c r="J412">
        <v>14</v>
      </c>
      <c r="K412" t="s">
        <v>13</v>
      </c>
      <c r="L412" t="s">
        <v>13</v>
      </c>
    </row>
    <row r="413" spans="2:12" x14ac:dyDescent="0.25">
      <c r="B413" t="s">
        <v>532</v>
      </c>
      <c r="C413">
        <v>12086</v>
      </c>
      <c r="D413">
        <v>1999</v>
      </c>
      <c r="E413">
        <v>1999</v>
      </c>
      <c r="F413" t="s">
        <v>28</v>
      </c>
      <c r="G413" t="s">
        <v>29</v>
      </c>
      <c r="H413" t="s">
        <v>581</v>
      </c>
      <c r="I413" t="s">
        <v>582</v>
      </c>
      <c r="J413">
        <v>20</v>
      </c>
      <c r="K413" t="s">
        <v>13</v>
      </c>
      <c r="L413" t="s">
        <v>13</v>
      </c>
    </row>
    <row r="414" spans="2:12" x14ac:dyDescent="0.25">
      <c r="B414" t="s">
        <v>532</v>
      </c>
      <c r="C414">
        <v>12086</v>
      </c>
      <c r="D414">
        <v>1999</v>
      </c>
      <c r="E414">
        <v>1999</v>
      </c>
      <c r="F414" t="s">
        <v>30</v>
      </c>
      <c r="G414" t="s">
        <v>31</v>
      </c>
      <c r="H414" t="s">
        <v>581</v>
      </c>
      <c r="I414" t="s">
        <v>582</v>
      </c>
      <c r="J414">
        <v>12</v>
      </c>
      <c r="K414" t="s">
        <v>13</v>
      </c>
      <c r="L414" t="s">
        <v>13</v>
      </c>
    </row>
    <row r="415" spans="2:12" x14ac:dyDescent="0.25">
      <c r="B415" t="s">
        <v>532</v>
      </c>
      <c r="C415">
        <v>12086</v>
      </c>
      <c r="D415">
        <v>1999</v>
      </c>
      <c r="E415">
        <v>1999</v>
      </c>
      <c r="F415" t="s">
        <v>32</v>
      </c>
      <c r="G415" t="s">
        <v>33</v>
      </c>
      <c r="H415" t="s">
        <v>581</v>
      </c>
      <c r="I415" t="s">
        <v>582</v>
      </c>
      <c r="J415">
        <v>20</v>
      </c>
      <c r="K415" t="s">
        <v>13</v>
      </c>
      <c r="L415" t="s">
        <v>13</v>
      </c>
    </row>
    <row r="416" spans="2:12" x14ac:dyDescent="0.25">
      <c r="B416" t="s">
        <v>532</v>
      </c>
      <c r="C416">
        <v>12086</v>
      </c>
      <c r="D416">
        <v>1999</v>
      </c>
      <c r="E416">
        <v>1999</v>
      </c>
      <c r="F416" t="s">
        <v>34</v>
      </c>
      <c r="G416" t="s">
        <v>35</v>
      </c>
      <c r="H416" t="s">
        <v>581</v>
      </c>
      <c r="I416" t="s">
        <v>582</v>
      </c>
      <c r="J416">
        <v>35</v>
      </c>
      <c r="K416" t="s">
        <v>13</v>
      </c>
      <c r="L416" t="s">
        <v>13</v>
      </c>
    </row>
    <row r="417" spans="2:12" x14ac:dyDescent="0.25">
      <c r="B417" t="s">
        <v>532</v>
      </c>
      <c r="C417">
        <v>12086</v>
      </c>
      <c r="D417">
        <v>2000</v>
      </c>
      <c r="E417">
        <v>2000</v>
      </c>
      <c r="F417" t="s">
        <v>36</v>
      </c>
      <c r="G417" t="s">
        <v>37</v>
      </c>
      <c r="H417" t="s">
        <v>581</v>
      </c>
      <c r="I417" t="s">
        <v>582</v>
      </c>
      <c r="J417">
        <v>11</v>
      </c>
      <c r="K417" t="s">
        <v>13</v>
      </c>
      <c r="L417" t="s">
        <v>13</v>
      </c>
    </row>
    <row r="418" spans="2:12" x14ac:dyDescent="0.25">
      <c r="B418" t="s">
        <v>532</v>
      </c>
      <c r="C418">
        <v>12086</v>
      </c>
      <c r="D418">
        <v>2000</v>
      </c>
      <c r="E418">
        <v>2000</v>
      </c>
      <c r="F418" t="s">
        <v>38</v>
      </c>
      <c r="G418" t="s">
        <v>39</v>
      </c>
      <c r="H418" t="s">
        <v>581</v>
      </c>
      <c r="I418" t="s">
        <v>582</v>
      </c>
      <c r="J418">
        <v>12</v>
      </c>
      <c r="K418" t="s">
        <v>13</v>
      </c>
      <c r="L418" t="s">
        <v>13</v>
      </c>
    </row>
    <row r="419" spans="2:12" x14ac:dyDescent="0.25">
      <c r="B419" t="s">
        <v>532</v>
      </c>
      <c r="C419">
        <v>12086</v>
      </c>
      <c r="D419">
        <v>2000</v>
      </c>
      <c r="E419">
        <v>2000</v>
      </c>
      <c r="F419" t="s">
        <v>40</v>
      </c>
      <c r="G419" t="s">
        <v>41</v>
      </c>
      <c r="H419" t="s">
        <v>581</v>
      </c>
      <c r="I419" t="s">
        <v>582</v>
      </c>
      <c r="J419">
        <v>11</v>
      </c>
      <c r="K419" t="s">
        <v>13</v>
      </c>
      <c r="L419" t="s">
        <v>13</v>
      </c>
    </row>
    <row r="420" spans="2:12" x14ac:dyDescent="0.25">
      <c r="B420" t="s">
        <v>532</v>
      </c>
      <c r="C420">
        <v>12086</v>
      </c>
      <c r="D420">
        <v>2000</v>
      </c>
      <c r="E420">
        <v>2000</v>
      </c>
      <c r="F420" t="s">
        <v>42</v>
      </c>
      <c r="G420" t="s">
        <v>43</v>
      </c>
      <c r="H420" t="s">
        <v>581</v>
      </c>
      <c r="I420" t="s">
        <v>582</v>
      </c>
      <c r="J420">
        <v>10</v>
      </c>
      <c r="K420" t="s">
        <v>13</v>
      </c>
      <c r="L420" t="s">
        <v>13</v>
      </c>
    </row>
    <row r="421" spans="2:12" x14ac:dyDescent="0.25">
      <c r="B421" t="s">
        <v>532</v>
      </c>
      <c r="C421">
        <v>12086</v>
      </c>
      <c r="D421">
        <v>2000</v>
      </c>
      <c r="E421">
        <v>2000</v>
      </c>
      <c r="F421" t="s">
        <v>44</v>
      </c>
      <c r="G421" t="s">
        <v>45</v>
      </c>
      <c r="H421" t="s">
        <v>581</v>
      </c>
      <c r="I421" t="s">
        <v>582</v>
      </c>
      <c r="J421">
        <v>11</v>
      </c>
      <c r="K421" t="s">
        <v>13</v>
      </c>
      <c r="L421" t="s">
        <v>13</v>
      </c>
    </row>
    <row r="422" spans="2:12" x14ac:dyDescent="0.25">
      <c r="B422" t="s">
        <v>532</v>
      </c>
      <c r="C422">
        <v>12086</v>
      </c>
      <c r="D422">
        <v>2000</v>
      </c>
      <c r="E422">
        <v>2000</v>
      </c>
      <c r="F422" t="s">
        <v>46</v>
      </c>
      <c r="G422" t="s">
        <v>47</v>
      </c>
      <c r="H422" t="s">
        <v>581</v>
      </c>
      <c r="I422" t="s">
        <v>582</v>
      </c>
      <c r="J422">
        <v>11</v>
      </c>
      <c r="K422" t="s">
        <v>13</v>
      </c>
      <c r="L422" t="s">
        <v>13</v>
      </c>
    </row>
    <row r="423" spans="2:12" x14ac:dyDescent="0.25">
      <c r="B423" t="s">
        <v>532</v>
      </c>
      <c r="C423">
        <v>12086</v>
      </c>
      <c r="D423">
        <v>2000</v>
      </c>
      <c r="E423">
        <v>2000</v>
      </c>
      <c r="F423" t="s">
        <v>48</v>
      </c>
      <c r="G423" t="s">
        <v>49</v>
      </c>
      <c r="H423" t="s">
        <v>581</v>
      </c>
      <c r="I423" t="s">
        <v>582</v>
      </c>
      <c r="J423">
        <v>29</v>
      </c>
      <c r="K423" t="s">
        <v>13</v>
      </c>
      <c r="L423" t="s">
        <v>13</v>
      </c>
    </row>
    <row r="424" spans="2:12" x14ac:dyDescent="0.25">
      <c r="B424" t="s">
        <v>532</v>
      </c>
      <c r="C424">
        <v>12086</v>
      </c>
      <c r="D424">
        <v>2000</v>
      </c>
      <c r="E424">
        <v>2000</v>
      </c>
      <c r="F424" t="s">
        <v>50</v>
      </c>
      <c r="G424" t="s">
        <v>51</v>
      </c>
      <c r="H424" t="s">
        <v>581</v>
      </c>
      <c r="I424" t="s">
        <v>582</v>
      </c>
      <c r="J424">
        <v>29</v>
      </c>
      <c r="K424" t="s">
        <v>13</v>
      </c>
      <c r="L424" t="s">
        <v>13</v>
      </c>
    </row>
    <row r="425" spans="2:12" x14ac:dyDescent="0.25">
      <c r="B425" t="s">
        <v>532</v>
      </c>
      <c r="C425">
        <v>12086</v>
      </c>
      <c r="D425">
        <v>2000</v>
      </c>
      <c r="E425">
        <v>2000</v>
      </c>
      <c r="F425" t="s">
        <v>52</v>
      </c>
      <c r="G425" t="s">
        <v>53</v>
      </c>
      <c r="H425" t="s">
        <v>581</v>
      </c>
      <c r="I425" t="s">
        <v>582</v>
      </c>
      <c r="J425">
        <v>15</v>
      </c>
      <c r="K425" t="s">
        <v>13</v>
      </c>
      <c r="L425" t="s">
        <v>13</v>
      </c>
    </row>
    <row r="426" spans="2:12" x14ac:dyDescent="0.25">
      <c r="B426" t="s">
        <v>532</v>
      </c>
      <c r="C426">
        <v>12086</v>
      </c>
      <c r="D426">
        <v>2000</v>
      </c>
      <c r="E426">
        <v>2000</v>
      </c>
      <c r="F426" t="s">
        <v>54</v>
      </c>
      <c r="G426" t="s">
        <v>55</v>
      </c>
      <c r="H426" t="s">
        <v>581</v>
      </c>
      <c r="I426" t="s">
        <v>582</v>
      </c>
      <c r="J426">
        <v>10</v>
      </c>
      <c r="K426" t="s">
        <v>13</v>
      </c>
      <c r="L426" t="s">
        <v>13</v>
      </c>
    </row>
    <row r="427" spans="2:12" x14ac:dyDescent="0.25">
      <c r="B427" t="s">
        <v>532</v>
      </c>
      <c r="C427">
        <v>12086</v>
      </c>
      <c r="D427">
        <v>2000</v>
      </c>
      <c r="E427">
        <v>2000</v>
      </c>
      <c r="F427" t="s">
        <v>58</v>
      </c>
      <c r="G427" t="s">
        <v>59</v>
      </c>
      <c r="H427" t="s">
        <v>581</v>
      </c>
      <c r="I427" t="s">
        <v>582</v>
      </c>
      <c r="J427">
        <v>11</v>
      </c>
      <c r="K427" t="s">
        <v>13</v>
      </c>
      <c r="L427" t="s">
        <v>13</v>
      </c>
    </row>
    <row r="428" spans="2:12" x14ac:dyDescent="0.25">
      <c r="B428" t="s">
        <v>532</v>
      </c>
      <c r="C428">
        <v>12086</v>
      </c>
      <c r="D428">
        <v>2001</v>
      </c>
      <c r="E428">
        <v>2001</v>
      </c>
      <c r="F428" t="s">
        <v>78</v>
      </c>
      <c r="G428" t="s">
        <v>79</v>
      </c>
      <c r="H428" t="s">
        <v>581</v>
      </c>
      <c r="I428" t="s">
        <v>582</v>
      </c>
      <c r="J428">
        <v>12</v>
      </c>
      <c r="K428" t="s">
        <v>13</v>
      </c>
      <c r="L428" t="s">
        <v>13</v>
      </c>
    </row>
    <row r="429" spans="2:12" x14ac:dyDescent="0.25">
      <c r="B429" t="s">
        <v>532</v>
      </c>
      <c r="C429">
        <v>12086</v>
      </c>
      <c r="D429">
        <v>2001</v>
      </c>
      <c r="E429">
        <v>2001</v>
      </c>
      <c r="F429" t="s">
        <v>82</v>
      </c>
      <c r="G429" t="s">
        <v>83</v>
      </c>
      <c r="H429" t="s">
        <v>581</v>
      </c>
      <c r="I429" t="s">
        <v>582</v>
      </c>
      <c r="J429">
        <v>11</v>
      </c>
      <c r="K429" t="s">
        <v>13</v>
      </c>
      <c r="L429" t="s">
        <v>13</v>
      </c>
    </row>
    <row r="430" spans="2:12" x14ac:dyDescent="0.25">
      <c r="B430" t="s">
        <v>532</v>
      </c>
      <c r="C430">
        <v>12086</v>
      </c>
      <c r="D430">
        <v>2002</v>
      </c>
      <c r="E430">
        <v>2002</v>
      </c>
      <c r="F430" t="s">
        <v>96</v>
      </c>
      <c r="G430" t="s">
        <v>97</v>
      </c>
      <c r="H430" t="s">
        <v>581</v>
      </c>
      <c r="I430" t="s">
        <v>582</v>
      </c>
      <c r="J430">
        <v>12</v>
      </c>
      <c r="K430" t="s">
        <v>13</v>
      </c>
      <c r="L430" t="s">
        <v>13</v>
      </c>
    </row>
    <row r="431" spans="2:12" x14ac:dyDescent="0.25">
      <c r="B431" t="s">
        <v>532</v>
      </c>
      <c r="C431">
        <v>12086</v>
      </c>
      <c r="D431">
        <v>2002</v>
      </c>
      <c r="E431">
        <v>2002</v>
      </c>
      <c r="F431" t="s">
        <v>100</v>
      </c>
      <c r="G431" t="s">
        <v>101</v>
      </c>
      <c r="H431" t="s">
        <v>581</v>
      </c>
      <c r="I431" t="s">
        <v>582</v>
      </c>
      <c r="J431">
        <v>14</v>
      </c>
      <c r="K431" t="s">
        <v>13</v>
      </c>
      <c r="L431" t="s">
        <v>13</v>
      </c>
    </row>
    <row r="432" spans="2:12" x14ac:dyDescent="0.25">
      <c r="B432" t="s">
        <v>532</v>
      </c>
      <c r="C432">
        <v>12086</v>
      </c>
      <c r="D432">
        <v>2002</v>
      </c>
      <c r="E432">
        <v>2002</v>
      </c>
      <c r="F432" t="s">
        <v>102</v>
      </c>
      <c r="G432" t="s">
        <v>103</v>
      </c>
      <c r="H432" t="s">
        <v>581</v>
      </c>
      <c r="I432" t="s">
        <v>582</v>
      </c>
      <c r="J432">
        <v>12</v>
      </c>
      <c r="K432" t="s">
        <v>13</v>
      </c>
      <c r="L432" t="s">
        <v>13</v>
      </c>
    </row>
    <row r="433" spans="2:12" x14ac:dyDescent="0.25">
      <c r="B433" t="s">
        <v>532</v>
      </c>
      <c r="C433">
        <v>12086</v>
      </c>
      <c r="D433">
        <v>2002</v>
      </c>
      <c r="E433">
        <v>2002</v>
      </c>
      <c r="F433" t="s">
        <v>104</v>
      </c>
      <c r="G433" t="s">
        <v>105</v>
      </c>
      <c r="H433" t="s">
        <v>581</v>
      </c>
      <c r="I433" t="s">
        <v>582</v>
      </c>
      <c r="J433">
        <v>10</v>
      </c>
      <c r="K433" t="s">
        <v>13</v>
      </c>
      <c r="L433" t="s">
        <v>13</v>
      </c>
    </row>
    <row r="434" spans="2:12" x14ac:dyDescent="0.25">
      <c r="B434" t="s">
        <v>532</v>
      </c>
      <c r="C434">
        <v>12086</v>
      </c>
      <c r="D434">
        <v>2002</v>
      </c>
      <c r="E434">
        <v>2002</v>
      </c>
      <c r="F434" t="s">
        <v>106</v>
      </c>
      <c r="G434" t="s">
        <v>107</v>
      </c>
      <c r="H434" t="s">
        <v>581</v>
      </c>
      <c r="I434" t="s">
        <v>582</v>
      </c>
      <c r="J434">
        <v>19</v>
      </c>
      <c r="K434" t="s">
        <v>13</v>
      </c>
      <c r="L434" t="s">
        <v>13</v>
      </c>
    </row>
    <row r="435" spans="2:12" x14ac:dyDescent="0.25">
      <c r="B435" t="s">
        <v>532</v>
      </c>
      <c r="C435">
        <v>12086</v>
      </c>
      <c r="D435">
        <v>2003</v>
      </c>
      <c r="E435">
        <v>2003</v>
      </c>
      <c r="F435" t="s">
        <v>108</v>
      </c>
      <c r="G435" t="s">
        <v>109</v>
      </c>
      <c r="H435" t="s">
        <v>581</v>
      </c>
      <c r="I435" t="s">
        <v>582</v>
      </c>
      <c r="J435">
        <v>10</v>
      </c>
      <c r="K435" t="s">
        <v>13</v>
      </c>
      <c r="L435" t="s">
        <v>13</v>
      </c>
    </row>
    <row r="436" spans="2:12" x14ac:dyDescent="0.25">
      <c r="B436" t="s">
        <v>532</v>
      </c>
      <c r="C436">
        <v>12086</v>
      </c>
      <c r="D436">
        <v>2003</v>
      </c>
      <c r="E436">
        <v>2003</v>
      </c>
      <c r="F436" t="s">
        <v>126</v>
      </c>
      <c r="G436" t="s">
        <v>127</v>
      </c>
      <c r="H436" t="s">
        <v>581</v>
      </c>
      <c r="I436" t="s">
        <v>582</v>
      </c>
      <c r="J436">
        <v>23</v>
      </c>
      <c r="K436" t="s">
        <v>13</v>
      </c>
      <c r="L436" t="s">
        <v>13</v>
      </c>
    </row>
    <row r="437" spans="2:12" x14ac:dyDescent="0.25">
      <c r="B437" t="s">
        <v>532</v>
      </c>
      <c r="C437">
        <v>12086</v>
      </c>
      <c r="D437">
        <v>2003</v>
      </c>
      <c r="E437">
        <v>2003</v>
      </c>
      <c r="F437" t="s">
        <v>128</v>
      </c>
      <c r="G437" t="s">
        <v>129</v>
      </c>
      <c r="H437" t="s">
        <v>581</v>
      </c>
      <c r="I437" t="s">
        <v>582</v>
      </c>
      <c r="J437">
        <v>26</v>
      </c>
      <c r="K437" t="s">
        <v>13</v>
      </c>
      <c r="L437" t="s">
        <v>13</v>
      </c>
    </row>
    <row r="438" spans="2:12" x14ac:dyDescent="0.25">
      <c r="B438" t="s">
        <v>532</v>
      </c>
      <c r="C438">
        <v>12086</v>
      </c>
      <c r="D438">
        <v>2003</v>
      </c>
      <c r="E438">
        <v>2003</v>
      </c>
      <c r="F438" t="s">
        <v>130</v>
      </c>
      <c r="G438" t="s">
        <v>131</v>
      </c>
      <c r="H438" t="s">
        <v>581</v>
      </c>
      <c r="I438" t="s">
        <v>582</v>
      </c>
      <c r="J438">
        <v>34</v>
      </c>
      <c r="K438" t="s">
        <v>13</v>
      </c>
      <c r="L438" t="s">
        <v>13</v>
      </c>
    </row>
    <row r="439" spans="2:12" x14ac:dyDescent="0.25">
      <c r="B439" t="s">
        <v>532</v>
      </c>
      <c r="C439">
        <v>12086</v>
      </c>
      <c r="D439">
        <v>2004</v>
      </c>
      <c r="E439">
        <v>2004</v>
      </c>
      <c r="F439" t="s">
        <v>134</v>
      </c>
      <c r="G439" t="s">
        <v>135</v>
      </c>
      <c r="H439" t="s">
        <v>581</v>
      </c>
      <c r="I439" t="s">
        <v>582</v>
      </c>
      <c r="J439">
        <v>10</v>
      </c>
      <c r="K439" t="s">
        <v>13</v>
      </c>
      <c r="L439" t="s">
        <v>13</v>
      </c>
    </row>
    <row r="440" spans="2:12" x14ac:dyDescent="0.25">
      <c r="B440" t="s">
        <v>532</v>
      </c>
      <c r="C440">
        <v>12086</v>
      </c>
      <c r="D440">
        <v>2004</v>
      </c>
      <c r="E440">
        <v>2004</v>
      </c>
      <c r="F440" t="s">
        <v>144</v>
      </c>
      <c r="G440" t="s">
        <v>145</v>
      </c>
      <c r="H440" t="s">
        <v>581</v>
      </c>
      <c r="I440" t="s">
        <v>582</v>
      </c>
      <c r="J440">
        <v>11</v>
      </c>
      <c r="K440" t="s">
        <v>13</v>
      </c>
      <c r="L440" t="s">
        <v>13</v>
      </c>
    </row>
    <row r="441" spans="2:12" x14ac:dyDescent="0.25">
      <c r="B441" t="s">
        <v>532</v>
      </c>
      <c r="C441">
        <v>12086</v>
      </c>
      <c r="D441">
        <v>2004</v>
      </c>
      <c r="E441">
        <v>2004</v>
      </c>
      <c r="F441" t="s">
        <v>146</v>
      </c>
      <c r="G441" t="s">
        <v>147</v>
      </c>
      <c r="H441" t="s">
        <v>581</v>
      </c>
      <c r="I441" t="s">
        <v>582</v>
      </c>
      <c r="J441">
        <v>14</v>
      </c>
      <c r="K441" t="s">
        <v>13</v>
      </c>
      <c r="L441" t="s">
        <v>13</v>
      </c>
    </row>
    <row r="442" spans="2:12" x14ac:dyDescent="0.25">
      <c r="B442" t="s">
        <v>532</v>
      </c>
      <c r="C442">
        <v>12086</v>
      </c>
      <c r="D442">
        <v>2004</v>
      </c>
      <c r="E442">
        <v>2004</v>
      </c>
      <c r="F442" t="s">
        <v>148</v>
      </c>
      <c r="G442" t="s">
        <v>149</v>
      </c>
      <c r="H442" t="s">
        <v>581</v>
      </c>
      <c r="I442" t="s">
        <v>582</v>
      </c>
      <c r="J442">
        <v>15</v>
      </c>
      <c r="K442" t="s">
        <v>13</v>
      </c>
      <c r="L442" t="s">
        <v>13</v>
      </c>
    </row>
    <row r="443" spans="2:12" x14ac:dyDescent="0.25">
      <c r="B443" t="s">
        <v>532</v>
      </c>
      <c r="C443">
        <v>12086</v>
      </c>
      <c r="D443">
        <v>2004</v>
      </c>
      <c r="E443">
        <v>2004</v>
      </c>
      <c r="F443" t="s">
        <v>150</v>
      </c>
      <c r="G443" t="s">
        <v>151</v>
      </c>
      <c r="H443" t="s">
        <v>581</v>
      </c>
      <c r="I443" t="s">
        <v>582</v>
      </c>
      <c r="J443">
        <v>11</v>
      </c>
      <c r="K443" t="s">
        <v>13</v>
      </c>
      <c r="L443" t="s">
        <v>13</v>
      </c>
    </row>
    <row r="444" spans="2:12" x14ac:dyDescent="0.25">
      <c r="B444" t="s">
        <v>532</v>
      </c>
      <c r="C444">
        <v>12086</v>
      </c>
      <c r="D444">
        <v>2004</v>
      </c>
      <c r="E444">
        <v>2004</v>
      </c>
      <c r="F444" t="s">
        <v>152</v>
      </c>
      <c r="G444" t="s">
        <v>153</v>
      </c>
      <c r="H444" t="s">
        <v>581</v>
      </c>
      <c r="I444" t="s">
        <v>582</v>
      </c>
      <c r="J444">
        <v>19</v>
      </c>
      <c r="K444" t="s">
        <v>13</v>
      </c>
      <c r="L444" t="s">
        <v>13</v>
      </c>
    </row>
    <row r="445" spans="2:12" x14ac:dyDescent="0.25">
      <c r="B445" t="s">
        <v>532</v>
      </c>
      <c r="C445">
        <v>12086</v>
      </c>
      <c r="D445">
        <v>2004</v>
      </c>
      <c r="E445">
        <v>2004</v>
      </c>
      <c r="F445" t="s">
        <v>154</v>
      </c>
      <c r="G445" t="s">
        <v>155</v>
      </c>
      <c r="H445" t="s">
        <v>581</v>
      </c>
      <c r="I445" t="s">
        <v>582</v>
      </c>
      <c r="J445">
        <v>17</v>
      </c>
      <c r="K445" t="s">
        <v>13</v>
      </c>
      <c r="L445" t="s">
        <v>13</v>
      </c>
    </row>
    <row r="446" spans="2:12" x14ac:dyDescent="0.25">
      <c r="B446" t="s">
        <v>532</v>
      </c>
      <c r="C446">
        <v>12086</v>
      </c>
      <c r="D446">
        <v>2005</v>
      </c>
      <c r="E446">
        <v>2005</v>
      </c>
      <c r="F446" t="s">
        <v>170</v>
      </c>
      <c r="G446" t="s">
        <v>171</v>
      </c>
      <c r="H446" t="s">
        <v>581</v>
      </c>
      <c r="I446" t="s">
        <v>582</v>
      </c>
      <c r="J446">
        <v>12</v>
      </c>
      <c r="K446" t="s">
        <v>13</v>
      </c>
      <c r="L446" t="s">
        <v>13</v>
      </c>
    </row>
    <row r="447" spans="2:12" x14ac:dyDescent="0.25">
      <c r="B447" t="s">
        <v>532</v>
      </c>
      <c r="C447">
        <v>12086</v>
      </c>
      <c r="D447">
        <v>2005</v>
      </c>
      <c r="E447">
        <v>2005</v>
      </c>
      <c r="F447" t="s">
        <v>172</v>
      </c>
      <c r="G447" t="s">
        <v>173</v>
      </c>
      <c r="H447" t="s">
        <v>581</v>
      </c>
      <c r="I447" t="s">
        <v>582</v>
      </c>
      <c r="J447">
        <v>14</v>
      </c>
      <c r="K447" t="s">
        <v>13</v>
      </c>
      <c r="L447" t="s">
        <v>13</v>
      </c>
    </row>
    <row r="448" spans="2:12" x14ac:dyDescent="0.25">
      <c r="B448" t="s">
        <v>532</v>
      </c>
      <c r="C448">
        <v>12086</v>
      </c>
      <c r="D448">
        <v>2005</v>
      </c>
      <c r="E448">
        <v>2005</v>
      </c>
      <c r="F448" t="s">
        <v>178</v>
      </c>
      <c r="G448" t="s">
        <v>179</v>
      </c>
      <c r="H448" t="s">
        <v>581</v>
      </c>
      <c r="I448" t="s">
        <v>582</v>
      </c>
      <c r="J448">
        <v>12</v>
      </c>
      <c r="K448" t="s">
        <v>13</v>
      </c>
      <c r="L448" t="s">
        <v>13</v>
      </c>
    </row>
    <row r="449" spans="2:12" x14ac:dyDescent="0.25">
      <c r="B449" t="s">
        <v>532</v>
      </c>
      <c r="C449">
        <v>12086</v>
      </c>
      <c r="D449">
        <v>2006</v>
      </c>
      <c r="E449">
        <v>2006</v>
      </c>
      <c r="F449" t="s">
        <v>180</v>
      </c>
      <c r="G449" t="s">
        <v>181</v>
      </c>
      <c r="H449" t="s">
        <v>581</v>
      </c>
      <c r="I449" t="s">
        <v>582</v>
      </c>
      <c r="J449">
        <v>11</v>
      </c>
      <c r="K449" t="s">
        <v>13</v>
      </c>
      <c r="L449" t="s">
        <v>13</v>
      </c>
    </row>
    <row r="450" spans="2:12" x14ac:dyDescent="0.25">
      <c r="B450" t="s">
        <v>532</v>
      </c>
      <c r="C450">
        <v>12086</v>
      </c>
      <c r="D450">
        <v>2006</v>
      </c>
      <c r="E450">
        <v>2006</v>
      </c>
      <c r="F450" t="s">
        <v>186</v>
      </c>
      <c r="G450" t="s">
        <v>187</v>
      </c>
      <c r="H450" t="s">
        <v>581</v>
      </c>
      <c r="I450" t="s">
        <v>582</v>
      </c>
      <c r="J450">
        <v>12</v>
      </c>
      <c r="K450" t="s">
        <v>13</v>
      </c>
      <c r="L450" t="s">
        <v>13</v>
      </c>
    </row>
    <row r="451" spans="2:12" x14ac:dyDescent="0.25">
      <c r="B451" t="s">
        <v>532</v>
      </c>
      <c r="C451">
        <v>12086</v>
      </c>
      <c r="D451">
        <v>2006</v>
      </c>
      <c r="E451">
        <v>2006</v>
      </c>
      <c r="F451" t="s">
        <v>188</v>
      </c>
      <c r="G451" t="s">
        <v>189</v>
      </c>
      <c r="H451" t="s">
        <v>581</v>
      </c>
      <c r="I451" t="s">
        <v>582</v>
      </c>
      <c r="J451">
        <v>10</v>
      </c>
      <c r="K451" t="s">
        <v>13</v>
      </c>
      <c r="L451" t="s">
        <v>13</v>
      </c>
    </row>
    <row r="452" spans="2:12" x14ac:dyDescent="0.25">
      <c r="B452" t="s">
        <v>532</v>
      </c>
      <c r="C452">
        <v>12086</v>
      </c>
      <c r="D452">
        <v>2006</v>
      </c>
      <c r="E452">
        <v>2006</v>
      </c>
      <c r="F452" t="s">
        <v>192</v>
      </c>
      <c r="G452" t="s">
        <v>193</v>
      </c>
      <c r="H452" t="s">
        <v>581</v>
      </c>
      <c r="I452" t="s">
        <v>582</v>
      </c>
      <c r="J452">
        <v>15</v>
      </c>
      <c r="K452" t="s">
        <v>13</v>
      </c>
      <c r="L452" t="s">
        <v>13</v>
      </c>
    </row>
    <row r="453" spans="2:12" x14ac:dyDescent="0.25">
      <c r="B453" t="s">
        <v>532</v>
      </c>
      <c r="C453">
        <v>12086</v>
      </c>
      <c r="D453">
        <v>2006</v>
      </c>
      <c r="E453">
        <v>2006</v>
      </c>
      <c r="F453" t="s">
        <v>194</v>
      </c>
      <c r="G453" t="s">
        <v>195</v>
      </c>
      <c r="H453" t="s">
        <v>581</v>
      </c>
      <c r="I453" t="s">
        <v>582</v>
      </c>
      <c r="J453">
        <v>12</v>
      </c>
      <c r="K453" t="s">
        <v>13</v>
      </c>
      <c r="L453" t="s">
        <v>13</v>
      </c>
    </row>
    <row r="454" spans="2:12" x14ac:dyDescent="0.25">
      <c r="B454" t="s">
        <v>532</v>
      </c>
      <c r="C454">
        <v>12086</v>
      </c>
      <c r="D454">
        <v>2006</v>
      </c>
      <c r="E454">
        <v>2006</v>
      </c>
      <c r="F454" t="s">
        <v>198</v>
      </c>
      <c r="G454" t="s">
        <v>199</v>
      </c>
      <c r="H454" t="s">
        <v>581</v>
      </c>
      <c r="I454" t="s">
        <v>582</v>
      </c>
      <c r="J454">
        <v>16</v>
      </c>
      <c r="K454" t="s">
        <v>13</v>
      </c>
      <c r="L454" t="s">
        <v>13</v>
      </c>
    </row>
    <row r="455" spans="2:12" x14ac:dyDescent="0.25">
      <c r="B455" t="s">
        <v>532</v>
      </c>
      <c r="C455">
        <v>12086</v>
      </c>
      <c r="D455">
        <v>2006</v>
      </c>
      <c r="E455">
        <v>2006</v>
      </c>
      <c r="F455" t="s">
        <v>200</v>
      </c>
      <c r="G455" t="s">
        <v>201</v>
      </c>
      <c r="H455" t="s">
        <v>581</v>
      </c>
      <c r="I455" t="s">
        <v>582</v>
      </c>
      <c r="J455">
        <v>15</v>
      </c>
      <c r="K455" t="s">
        <v>13</v>
      </c>
      <c r="L455" t="s">
        <v>13</v>
      </c>
    </row>
    <row r="456" spans="2:12" x14ac:dyDescent="0.25">
      <c r="B456" t="s">
        <v>532</v>
      </c>
      <c r="C456">
        <v>12086</v>
      </c>
      <c r="D456">
        <v>2006</v>
      </c>
      <c r="E456">
        <v>2006</v>
      </c>
      <c r="F456" t="s">
        <v>202</v>
      </c>
      <c r="G456" t="s">
        <v>203</v>
      </c>
      <c r="H456" t="s">
        <v>581</v>
      </c>
      <c r="I456" t="s">
        <v>582</v>
      </c>
      <c r="J456">
        <v>12</v>
      </c>
      <c r="K456" t="s">
        <v>13</v>
      </c>
      <c r="L456" t="s">
        <v>13</v>
      </c>
    </row>
    <row r="457" spans="2:12" x14ac:dyDescent="0.25">
      <c r="B457" t="s">
        <v>532</v>
      </c>
      <c r="C457">
        <v>12086</v>
      </c>
      <c r="D457">
        <v>2007</v>
      </c>
      <c r="E457">
        <v>2007</v>
      </c>
      <c r="F457" t="s">
        <v>216</v>
      </c>
      <c r="G457" t="s">
        <v>217</v>
      </c>
      <c r="H457" t="s">
        <v>581</v>
      </c>
      <c r="I457" t="s">
        <v>582</v>
      </c>
      <c r="J457">
        <v>10</v>
      </c>
      <c r="K457" t="s">
        <v>13</v>
      </c>
      <c r="L457" t="s">
        <v>13</v>
      </c>
    </row>
    <row r="458" spans="2:12" x14ac:dyDescent="0.25">
      <c r="B458" t="s">
        <v>532</v>
      </c>
      <c r="C458">
        <v>12086</v>
      </c>
      <c r="D458">
        <v>2007</v>
      </c>
      <c r="E458">
        <v>2007</v>
      </c>
      <c r="F458" t="s">
        <v>226</v>
      </c>
      <c r="G458" t="s">
        <v>227</v>
      </c>
      <c r="H458" t="s">
        <v>583</v>
      </c>
      <c r="I458" t="s">
        <v>584</v>
      </c>
      <c r="J458">
        <v>13</v>
      </c>
      <c r="K458" t="s">
        <v>13</v>
      </c>
      <c r="L458" t="s">
        <v>13</v>
      </c>
    </row>
    <row r="459" spans="2:12" x14ac:dyDescent="0.25">
      <c r="B459" t="s">
        <v>532</v>
      </c>
      <c r="C459">
        <v>12086</v>
      </c>
      <c r="D459">
        <v>2008</v>
      </c>
      <c r="E459">
        <v>2008</v>
      </c>
      <c r="F459" t="s">
        <v>236</v>
      </c>
      <c r="G459" t="s">
        <v>237</v>
      </c>
      <c r="H459" t="s">
        <v>581</v>
      </c>
      <c r="I459" t="s">
        <v>582</v>
      </c>
      <c r="J459">
        <v>11</v>
      </c>
      <c r="K459" t="s">
        <v>13</v>
      </c>
      <c r="L459" t="s">
        <v>13</v>
      </c>
    </row>
    <row r="460" spans="2:12" x14ac:dyDescent="0.25">
      <c r="B460" t="s">
        <v>532</v>
      </c>
      <c r="C460">
        <v>12086</v>
      </c>
      <c r="D460">
        <v>2008</v>
      </c>
      <c r="E460">
        <v>2008</v>
      </c>
      <c r="F460" t="s">
        <v>248</v>
      </c>
      <c r="G460" t="s">
        <v>249</v>
      </c>
      <c r="H460" t="s">
        <v>581</v>
      </c>
      <c r="I460" t="s">
        <v>582</v>
      </c>
      <c r="J460">
        <v>13</v>
      </c>
      <c r="K460" t="s">
        <v>13</v>
      </c>
      <c r="L460" t="s">
        <v>13</v>
      </c>
    </row>
    <row r="461" spans="2:12" x14ac:dyDescent="0.25">
      <c r="B461" t="s">
        <v>532</v>
      </c>
      <c r="C461">
        <v>12086</v>
      </c>
      <c r="D461">
        <v>2009</v>
      </c>
      <c r="E461">
        <v>2009</v>
      </c>
      <c r="F461" t="s">
        <v>260</v>
      </c>
      <c r="G461" t="s">
        <v>261</v>
      </c>
      <c r="H461" t="s">
        <v>583</v>
      </c>
      <c r="I461" t="s">
        <v>584</v>
      </c>
      <c r="J461">
        <v>10</v>
      </c>
      <c r="K461" t="s">
        <v>13</v>
      </c>
      <c r="L461" t="s">
        <v>13</v>
      </c>
    </row>
    <row r="462" spans="2:12" x14ac:dyDescent="0.25">
      <c r="B462" t="s">
        <v>532</v>
      </c>
      <c r="C462">
        <v>12086</v>
      </c>
      <c r="D462">
        <v>2009</v>
      </c>
      <c r="E462">
        <v>2009</v>
      </c>
      <c r="F462" t="s">
        <v>264</v>
      </c>
      <c r="G462" t="s">
        <v>265</v>
      </c>
      <c r="H462" t="s">
        <v>583</v>
      </c>
      <c r="I462" t="s">
        <v>584</v>
      </c>
      <c r="J462">
        <v>10</v>
      </c>
      <c r="K462" t="s">
        <v>13</v>
      </c>
      <c r="L462" t="s">
        <v>13</v>
      </c>
    </row>
    <row r="463" spans="2:12" x14ac:dyDescent="0.25">
      <c r="B463" t="s">
        <v>532</v>
      </c>
      <c r="C463">
        <v>12086</v>
      </c>
      <c r="D463">
        <v>2009</v>
      </c>
      <c r="E463">
        <v>2009</v>
      </c>
      <c r="F463" t="s">
        <v>270</v>
      </c>
      <c r="G463" t="s">
        <v>271</v>
      </c>
      <c r="H463" t="s">
        <v>581</v>
      </c>
      <c r="I463" t="s">
        <v>582</v>
      </c>
      <c r="J463">
        <v>13</v>
      </c>
      <c r="K463" t="s">
        <v>13</v>
      </c>
      <c r="L463" t="s">
        <v>13</v>
      </c>
    </row>
    <row r="464" spans="2:12" x14ac:dyDescent="0.25">
      <c r="B464" t="s">
        <v>532</v>
      </c>
      <c r="C464">
        <v>12086</v>
      </c>
      <c r="D464">
        <v>2009</v>
      </c>
      <c r="E464">
        <v>2009</v>
      </c>
      <c r="F464" t="s">
        <v>274</v>
      </c>
      <c r="G464" t="s">
        <v>275</v>
      </c>
      <c r="H464" t="s">
        <v>583</v>
      </c>
      <c r="I464" t="s">
        <v>584</v>
      </c>
      <c r="J464">
        <v>12</v>
      </c>
      <c r="K464" t="s">
        <v>13</v>
      </c>
      <c r="L464" t="s">
        <v>13</v>
      </c>
    </row>
    <row r="465" spans="2:12" x14ac:dyDescent="0.25">
      <c r="B465" t="s">
        <v>532</v>
      </c>
      <c r="C465">
        <v>12086</v>
      </c>
      <c r="D465">
        <v>2010</v>
      </c>
      <c r="E465">
        <v>2010</v>
      </c>
      <c r="F465" t="s">
        <v>276</v>
      </c>
      <c r="G465" t="s">
        <v>277</v>
      </c>
      <c r="H465" t="s">
        <v>583</v>
      </c>
      <c r="I465" t="s">
        <v>584</v>
      </c>
      <c r="J465">
        <v>10</v>
      </c>
      <c r="K465" t="s">
        <v>13</v>
      </c>
      <c r="L465" t="s">
        <v>13</v>
      </c>
    </row>
    <row r="466" spans="2:12" x14ac:dyDescent="0.25">
      <c r="B466" t="s">
        <v>532</v>
      </c>
      <c r="C466">
        <v>12086</v>
      </c>
      <c r="D466">
        <v>2010</v>
      </c>
      <c r="E466">
        <v>2010</v>
      </c>
      <c r="F466" t="s">
        <v>278</v>
      </c>
      <c r="G466" t="s">
        <v>279</v>
      </c>
      <c r="H466" t="s">
        <v>583</v>
      </c>
      <c r="I466" t="s">
        <v>584</v>
      </c>
      <c r="J466">
        <v>14</v>
      </c>
      <c r="K466" t="s">
        <v>13</v>
      </c>
      <c r="L466" t="s">
        <v>13</v>
      </c>
    </row>
    <row r="467" spans="2:12" x14ac:dyDescent="0.25">
      <c r="B467" t="s">
        <v>532</v>
      </c>
      <c r="C467">
        <v>12086</v>
      </c>
      <c r="D467">
        <v>2010</v>
      </c>
      <c r="E467">
        <v>2010</v>
      </c>
      <c r="F467" t="s">
        <v>280</v>
      </c>
      <c r="G467" t="s">
        <v>281</v>
      </c>
      <c r="H467" t="s">
        <v>583</v>
      </c>
      <c r="I467" t="s">
        <v>584</v>
      </c>
      <c r="J467">
        <v>15</v>
      </c>
      <c r="K467" t="s">
        <v>13</v>
      </c>
      <c r="L467" t="s">
        <v>13</v>
      </c>
    </row>
    <row r="468" spans="2:12" x14ac:dyDescent="0.25">
      <c r="B468" t="s">
        <v>532</v>
      </c>
      <c r="C468">
        <v>12086</v>
      </c>
      <c r="D468">
        <v>2010</v>
      </c>
      <c r="E468">
        <v>2010</v>
      </c>
      <c r="F468" t="s">
        <v>282</v>
      </c>
      <c r="G468" t="s">
        <v>283</v>
      </c>
      <c r="H468" t="s">
        <v>581</v>
      </c>
      <c r="I468" t="s">
        <v>582</v>
      </c>
      <c r="J468">
        <v>12</v>
      </c>
      <c r="K468" t="s">
        <v>13</v>
      </c>
      <c r="L468" t="s">
        <v>13</v>
      </c>
    </row>
    <row r="469" spans="2:12" x14ac:dyDescent="0.25">
      <c r="B469" t="s">
        <v>532</v>
      </c>
      <c r="C469">
        <v>12086</v>
      </c>
      <c r="D469">
        <v>2010</v>
      </c>
      <c r="E469">
        <v>2010</v>
      </c>
      <c r="F469" t="s">
        <v>284</v>
      </c>
      <c r="G469" t="s">
        <v>285</v>
      </c>
      <c r="H469" t="s">
        <v>581</v>
      </c>
      <c r="I469" t="s">
        <v>582</v>
      </c>
      <c r="J469">
        <v>10</v>
      </c>
      <c r="K469" t="s">
        <v>13</v>
      </c>
      <c r="L469" t="s">
        <v>13</v>
      </c>
    </row>
    <row r="470" spans="2:12" x14ac:dyDescent="0.25">
      <c r="B470" t="s">
        <v>532</v>
      </c>
      <c r="C470">
        <v>12086</v>
      </c>
      <c r="D470">
        <v>2010</v>
      </c>
      <c r="E470">
        <v>2010</v>
      </c>
      <c r="F470" t="s">
        <v>286</v>
      </c>
      <c r="G470" t="s">
        <v>287</v>
      </c>
      <c r="H470" t="s">
        <v>581</v>
      </c>
      <c r="I470" t="s">
        <v>582</v>
      </c>
      <c r="J470">
        <v>10</v>
      </c>
      <c r="K470" t="s">
        <v>13</v>
      </c>
      <c r="L470" t="s">
        <v>13</v>
      </c>
    </row>
    <row r="471" spans="2:12" x14ac:dyDescent="0.25">
      <c r="B471" t="s">
        <v>532</v>
      </c>
      <c r="C471">
        <v>12086</v>
      </c>
      <c r="D471">
        <v>2010</v>
      </c>
      <c r="E471">
        <v>2010</v>
      </c>
      <c r="F471" t="s">
        <v>288</v>
      </c>
      <c r="G471" t="s">
        <v>289</v>
      </c>
      <c r="H471" t="s">
        <v>583</v>
      </c>
      <c r="I471" t="s">
        <v>584</v>
      </c>
      <c r="J471">
        <v>11</v>
      </c>
      <c r="K471" t="s">
        <v>13</v>
      </c>
      <c r="L471" t="s">
        <v>13</v>
      </c>
    </row>
    <row r="472" spans="2:12" x14ac:dyDescent="0.25">
      <c r="B472" t="s">
        <v>532</v>
      </c>
      <c r="C472">
        <v>12086</v>
      </c>
      <c r="D472">
        <v>2010</v>
      </c>
      <c r="E472">
        <v>2010</v>
      </c>
      <c r="F472" t="s">
        <v>288</v>
      </c>
      <c r="G472" t="s">
        <v>289</v>
      </c>
      <c r="H472" t="s">
        <v>581</v>
      </c>
      <c r="I472" t="s">
        <v>582</v>
      </c>
      <c r="J472">
        <v>14</v>
      </c>
      <c r="K472" t="s">
        <v>13</v>
      </c>
      <c r="L472" t="s">
        <v>13</v>
      </c>
    </row>
    <row r="473" spans="2:12" x14ac:dyDescent="0.25">
      <c r="B473" t="s">
        <v>532</v>
      </c>
      <c r="C473">
        <v>12086</v>
      </c>
      <c r="D473">
        <v>2010</v>
      </c>
      <c r="E473">
        <v>2010</v>
      </c>
      <c r="F473" t="s">
        <v>290</v>
      </c>
      <c r="G473" t="s">
        <v>291</v>
      </c>
      <c r="H473" t="s">
        <v>583</v>
      </c>
      <c r="I473" t="s">
        <v>584</v>
      </c>
      <c r="J473">
        <v>10</v>
      </c>
      <c r="K473" t="s">
        <v>13</v>
      </c>
      <c r="L473" t="s">
        <v>13</v>
      </c>
    </row>
    <row r="474" spans="2:12" x14ac:dyDescent="0.25">
      <c r="B474" t="s">
        <v>532</v>
      </c>
      <c r="C474">
        <v>12086</v>
      </c>
      <c r="D474">
        <v>2010</v>
      </c>
      <c r="E474">
        <v>2010</v>
      </c>
      <c r="F474" t="s">
        <v>290</v>
      </c>
      <c r="G474" t="s">
        <v>291</v>
      </c>
      <c r="H474" t="s">
        <v>581</v>
      </c>
      <c r="I474" t="s">
        <v>582</v>
      </c>
      <c r="J474">
        <v>16</v>
      </c>
      <c r="K474" t="s">
        <v>13</v>
      </c>
      <c r="L474" t="s">
        <v>13</v>
      </c>
    </row>
    <row r="475" spans="2:12" x14ac:dyDescent="0.25">
      <c r="B475" t="s">
        <v>532</v>
      </c>
      <c r="C475">
        <v>12086</v>
      </c>
      <c r="D475">
        <v>2010</v>
      </c>
      <c r="E475">
        <v>2010</v>
      </c>
      <c r="F475" t="s">
        <v>292</v>
      </c>
      <c r="G475" t="s">
        <v>293</v>
      </c>
      <c r="H475" t="s">
        <v>583</v>
      </c>
      <c r="I475" t="s">
        <v>584</v>
      </c>
      <c r="J475">
        <v>15</v>
      </c>
      <c r="K475" t="s">
        <v>13</v>
      </c>
      <c r="L475" t="s">
        <v>13</v>
      </c>
    </row>
    <row r="476" spans="2:12" x14ac:dyDescent="0.25">
      <c r="B476" t="s">
        <v>532</v>
      </c>
      <c r="C476">
        <v>12086</v>
      </c>
      <c r="D476">
        <v>2010</v>
      </c>
      <c r="E476">
        <v>2010</v>
      </c>
      <c r="F476" t="s">
        <v>292</v>
      </c>
      <c r="G476" t="s">
        <v>293</v>
      </c>
      <c r="H476" t="s">
        <v>581</v>
      </c>
      <c r="I476" t="s">
        <v>582</v>
      </c>
      <c r="J476">
        <v>19</v>
      </c>
      <c r="K476" t="s">
        <v>13</v>
      </c>
      <c r="L476" t="s">
        <v>13</v>
      </c>
    </row>
    <row r="477" spans="2:12" x14ac:dyDescent="0.25">
      <c r="B477" t="s">
        <v>532</v>
      </c>
      <c r="C477">
        <v>12086</v>
      </c>
      <c r="D477">
        <v>2010</v>
      </c>
      <c r="E477">
        <v>2010</v>
      </c>
      <c r="F477" t="s">
        <v>294</v>
      </c>
      <c r="G477" t="s">
        <v>295</v>
      </c>
      <c r="H477" t="s">
        <v>583</v>
      </c>
      <c r="I477" t="s">
        <v>584</v>
      </c>
      <c r="J477">
        <v>12</v>
      </c>
      <c r="K477" t="s">
        <v>13</v>
      </c>
      <c r="L477" t="s">
        <v>13</v>
      </c>
    </row>
    <row r="478" spans="2:12" x14ac:dyDescent="0.25">
      <c r="B478" t="s">
        <v>532</v>
      </c>
      <c r="C478">
        <v>12086</v>
      </c>
      <c r="D478">
        <v>2010</v>
      </c>
      <c r="E478">
        <v>2010</v>
      </c>
      <c r="F478" t="s">
        <v>294</v>
      </c>
      <c r="G478" t="s">
        <v>295</v>
      </c>
      <c r="H478" t="s">
        <v>581</v>
      </c>
      <c r="I478" t="s">
        <v>582</v>
      </c>
      <c r="J478">
        <v>15</v>
      </c>
      <c r="K478" t="s">
        <v>13</v>
      </c>
      <c r="L478" t="s">
        <v>13</v>
      </c>
    </row>
    <row r="479" spans="2:12" x14ac:dyDescent="0.25">
      <c r="B479" t="s">
        <v>532</v>
      </c>
      <c r="C479">
        <v>12086</v>
      </c>
      <c r="D479">
        <v>2010</v>
      </c>
      <c r="E479">
        <v>2010</v>
      </c>
      <c r="F479" t="s">
        <v>296</v>
      </c>
      <c r="G479" t="s">
        <v>297</v>
      </c>
      <c r="H479" t="s">
        <v>583</v>
      </c>
      <c r="I479" t="s">
        <v>584</v>
      </c>
      <c r="J479">
        <v>12</v>
      </c>
      <c r="K479" t="s">
        <v>13</v>
      </c>
      <c r="L479" t="s">
        <v>13</v>
      </c>
    </row>
    <row r="480" spans="2:12" x14ac:dyDescent="0.25">
      <c r="B480" t="s">
        <v>532</v>
      </c>
      <c r="C480">
        <v>12086</v>
      </c>
      <c r="D480">
        <v>2010</v>
      </c>
      <c r="E480">
        <v>2010</v>
      </c>
      <c r="F480" t="s">
        <v>296</v>
      </c>
      <c r="G480" t="s">
        <v>297</v>
      </c>
      <c r="H480" t="s">
        <v>581</v>
      </c>
      <c r="I480" t="s">
        <v>582</v>
      </c>
      <c r="J480">
        <v>16</v>
      </c>
      <c r="K480" t="s">
        <v>13</v>
      </c>
      <c r="L480" t="s">
        <v>13</v>
      </c>
    </row>
    <row r="481" spans="2:12" x14ac:dyDescent="0.25">
      <c r="B481" t="s">
        <v>532</v>
      </c>
      <c r="C481">
        <v>12086</v>
      </c>
      <c r="D481">
        <v>2010</v>
      </c>
      <c r="E481">
        <v>2010</v>
      </c>
      <c r="F481" t="s">
        <v>298</v>
      </c>
      <c r="G481" t="s">
        <v>299</v>
      </c>
      <c r="H481" t="s">
        <v>583</v>
      </c>
      <c r="I481" t="s">
        <v>584</v>
      </c>
      <c r="J481">
        <v>12</v>
      </c>
      <c r="K481" t="s">
        <v>13</v>
      </c>
      <c r="L481" t="s">
        <v>13</v>
      </c>
    </row>
    <row r="482" spans="2:12" x14ac:dyDescent="0.25">
      <c r="B482" t="s">
        <v>532</v>
      </c>
      <c r="C482">
        <v>12086</v>
      </c>
      <c r="D482">
        <v>2010</v>
      </c>
      <c r="E482">
        <v>2010</v>
      </c>
      <c r="F482" t="s">
        <v>298</v>
      </c>
      <c r="G482" t="s">
        <v>299</v>
      </c>
      <c r="H482" t="s">
        <v>581</v>
      </c>
      <c r="I482" t="s">
        <v>582</v>
      </c>
      <c r="J482">
        <v>20</v>
      </c>
      <c r="K482" t="s">
        <v>13</v>
      </c>
      <c r="L482" t="s">
        <v>13</v>
      </c>
    </row>
    <row r="483" spans="2:12" x14ac:dyDescent="0.25">
      <c r="B483" t="s">
        <v>532</v>
      </c>
      <c r="C483">
        <v>12086</v>
      </c>
      <c r="D483">
        <v>2011</v>
      </c>
      <c r="E483">
        <v>2011</v>
      </c>
      <c r="F483" t="s">
        <v>300</v>
      </c>
      <c r="G483" t="s">
        <v>301</v>
      </c>
      <c r="H483" t="s">
        <v>583</v>
      </c>
      <c r="I483" t="s">
        <v>584</v>
      </c>
      <c r="J483">
        <v>11</v>
      </c>
      <c r="K483" t="s">
        <v>13</v>
      </c>
      <c r="L483" t="s">
        <v>13</v>
      </c>
    </row>
    <row r="484" spans="2:12" x14ac:dyDescent="0.25">
      <c r="B484" t="s">
        <v>532</v>
      </c>
      <c r="C484">
        <v>12086</v>
      </c>
      <c r="D484">
        <v>2011</v>
      </c>
      <c r="E484">
        <v>2011</v>
      </c>
      <c r="F484" t="s">
        <v>304</v>
      </c>
      <c r="G484" t="s">
        <v>305</v>
      </c>
      <c r="H484" t="s">
        <v>583</v>
      </c>
      <c r="I484" t="s">
        <v>584</v>
      </c>
      <c r="J484">
        <v>14</v>
      </c>
      <c r="K484" t="s">
        <v>13</v>
      </c>
      <c r="L484" t="s">
        <v>13</v>
      </c>
    </row>
    <row r="485" spans="2:12" x14ac:dyDescent="0.25">
      <c r="B485" t="s">
        <v>532</v>
      </c>
      <c r="C485">
        <v>12086</v>
      </c>
      <c r="D485">
        <v>2011</v>
      </c>
      <c r="E485">
        <v>2011</v>
      </c>
      <c r="F485" t="s">
        <v>306</v>
      </c>
      <c r="G485" t="s">
        <v>307</v>
      </c>
      <c r="H485" t="s">
        <v>583</v>
      </c>
      <c r="I485" t="s">
        <v>584</v>
      </c>
      <c r="J485">
        <v>10</v>
      </c>
      <c r="K485" t="s">
        <v>13</v>
      </c>
      <c r="L485" t="s">
        <v>13</v>
      </c>
    </row>
    <row r="486" spans="2:12" x14ac:dyDescent="0.25">
      <c r="B486" t="s">
        <v>532</v>
      </c>
      <c r="C486">
        <v>12086</v>
      </c>
      <c r="D486">
        <v>2011</v>
      </c>
      <c r="E486">
        <v>2011</v>
      </c>
      <c r="F486" t="s">
        <v>308</v>
      </c>
      <c r="G486" t="s">
        <v>309</v>
      </c>
      <c r="H486" t="s">
        <v>583</v>
      </c>
      <c r="I486" t="s">
        <v>584</v>
      </c>
      <c r="J486">
        <v>12</v>
      </c>
      <c r="K486" t="s">
        <v>13</v>
      </c>
      <c r="L486" t="s">
        <v>13</v>
      </c>
    </row>
    <row r="487" spans="2:12" x14ac:dyDescent="0.25">
      <c r="B487" t="s">
        <v>532</v>
      </c>
      <c r="C487">
        <v>12086</v>
      </c>
      <c r="D487">
        <v>2011</v>
      </c>
      <c r="E487">
        <v>2011</v>
      </c>
      <c r="F487" t="s">
        <v>310</v>
      </c>
      <c r="G487" t="s">
        <v>311</v>
      </c>
      <c r="H487" t="s">
        <v>581</v>
      </c>
      <c r="I487" t="s">
        <v>582</v>
      </c>
      <c r="J487">
        <v>10</v>
      </c>
      <c r="K487" t="s">
        <v>13</v>
      </c>
      <c r="L487" t="s">
        <v>13</v>
      </c>
    </row>
    <row r="488" spans="2:12" x14ac:dyDescent="0.25">
      <c r="B488" t="s">
        <v>532</v>
      </c>
      <c r="C488">
        <v>12086</v>
      </c>
      <c r="D488">
        <v>2011</v>
      </c>
      <c r="E488">
        <v>2011</v>
      </c>
      <c r="F488" t="s">
        <v>314</v>
      </c>
      <c r="G488" t="s">
        <v>315</v>
      </c>
      <c r="H488" t="s">
        <v>583</v>
      </c>
      <c r="I488" t="s">
        <v>584</v>
      </c>
      <c r="J488">
        <v>17</v>
      </c>
      <c r="K488" t="s">
        <v>13</v>
      </c>
      <c r="L488" t="s">
        <v>13</v>
      </c>
    </row>
    <row r="489" spans="2:12" x14ac:dyDescent="0.25">
      <c r="B489" t="s">
        <v>532</v>
      </c>
      <c r="C489">
        <v>12086</v>
      </c>
      <c r="D489">
        <v>2011</v>
      </c>
      <c r="E489">
        <v>2011</v>
      </c>
      <c r="F489" t="s">
        <v>318</v>
      </c>
      <c r="G489" t="s">
        <v>319</v>
      </c>
      <c r="H489" t="s">
        <v>583</v>
      </c>
      <c r="I489" t="s">
        <v>584</v>
      </c>
      <c r="J489">
        <v>11</v>
      </c>
      <c r="K489" t="s">
        <v>13</v>
      </c>
      <c r="L489" t="s">
        <v>13</v>
      </c>
    </row>
    <row r="490" spans="2:12" x14ac:dyDescent="0.25">
      <c r="B490" t="s">
        <v>532</v>
      </c>
      <c r="C490">
        <v>12086</v>
      </c>
      <c r="D490">
        <v>2011</v>
      </c>
      <c r="E490">
        <v>2011</v>
      </c>
      <c r="F490" t="s">
        <v>320</v>
      </c>
      <c r="G490" t="s">
        <v>321</v>
      </c>
      <c r="H490" t="s">
        <v>583</v>
      </c>
      <c r="I490" t="s">
        <v>584</v>
      </c>
      <c r="J490">
        <v>10</v>
      </c>
      <c r="K490" t="s">
        <v>13</v>
      </c>
      <c r="L490" t="s">
        <v>13</v>
      </c>
    </row>
    <row r="491" spans="2:12" x14ac:dyDescent="0.25">
      <c r="B491" t="s">
        <v>532</v>
      </c>
      <c r="C491">
        <v>12086</v>
      </c>
      <c r="D491">
        <v>2011</v>
      </c>
      <c r="E491">
        <v>2011</v>
      </c>
      <c r="F491" t="s">
        <v>322</v>
      </c>
      <c r="G491" t="s">
        <v>323</v>
      </c>
      <c r="H491" t="s">
        <v>583</v>
      </c>
      <c r="I491" t="s">
        <v>584</v>
      </c>
      <c r="J491">
        <v>16</v>
      </c>
      <c r="K491" t="s">
        <v>13</v>
      </c>
      <c r="L491" t="s">
        <v>13</v>
      </c>
    </row>
    <row r="492" spans="2:12" x14ac:dyDescent="0.25">
      <c r="B492" t="s">
        <v>532</v>
      </c>
      <c r="C492">
        <v>12086</v>
      </c>
      <c r="D492">
        <v>2012</v>
      </c>
      <c r="E492">
        <v>2012</v>
      </c>
      <c r="F492" t="s">
        <v>324</v>
      </c>
      <c r="G492" t="s">
        <v>325</v>
      </c>
      <c r="H492" t="s">
        <v>583</v>
      </c>
      <c r="I492" t="s">
        <v>584</v>
      </c>
      <c r="J492">
        <v>18</v>
      </c>
      <c r="K492" t="s">
        <v>13</v>
      </c>
      <c r="L492" t="s">
        <v>13</v>
      </c>
    </row>
    <row r="493" spans="2:12" x14ac:dyDescent="0.25">
      <c r="B493" t="s">
        <v>532</v>
      </c>
      <c r="C493">
        <v>12086</v>
      </c>
      <c r="D493">
        <v>2012</v>
      </c>
      <c r="E493">
        <v>2012</v>
      </c>
      <c r="F493" t="s">
        <v>326</v>
      </c>
      <c r="G493" t="s">
        <v>327</v>
      </c>
      <c r="H493" t="s">
        <v>583</v>
      </c>
      <c r="I493" t="s">
        <v>584</v>
      </c>
      <c r="J493">
        <v>11</v>
      </c>
      <c r="K493" t="s">
        <v>13</v>
      </c>
      <c r="L493" t="s">
        <v>13</v>
      </c>
    </row>
    <row r="494" spans="2:12" x14ac:dyDescent="0.25">
      <c r="B494" t="s">
        <v>532</v>
      </c>
      <c r="C494">
        <v>12086</v>
      </c>
      <c r="D494">
        <v>2012</v>
      </c>
      <c r="E494">
        <v>2012</v>
      </c>
      <c r="F494" t="s">
        <v>328</v>
      </c>
      <c r="G494" t="s">
        <v>329</v>
      </c>
      <c r="H494" t="s">
        <v>583</v>
      </c>
      <c r="I494" t="s">
        <v>584</v>
      </c>
      <c r="J494">
        <v>11</v>
      </c>
      <c r="K494" t="s">
        <v>13</v>
      </c>
      <c r="L494" t="s">
        <v>13</v>
      </c>
    </row>
    <row r="495" spans="2:12" x14ac:dyDescent="0.25">
      <c r="B495" t="s">
        <v>532</v>
      </c>
      <c r="C495">
        <v>12086</v>
      </c>
      <c r="D495">
        <v>2012</v>
      </c>
      <c r="E495">
        <v>2012</v>
      </c>
      <c r="F495" t="s">
        <v>330</v>
      </c>
      <c r="G495" t="s">
        <v>331</v>
      </c>
      <c r="H495" t="s">
        <v>583</v>
      </c>
      <c r="I495" t="s">
        <v>584</v>
      </c>
      <c r="J495">
        <v>21</v>
      </c>
      <c r="K495" t="s">
        <v>13</v>
      </c>
      <c r="L495" t="s">
        <v>13</v>
      </c>
    </row>
    <row r="496" spans="2:12" x14ac:dyDescent="0.25">
      <c r="B496" t="s">
        <v>532</v>
      </c>
      <c r="C496">
        <v>12086</v>
      </c>
      <c r="D496">
        <v>2012</v>
      </c>
      <c r="E496">
        <v>2012</v>
      </c>
      <c r="F496" t="s">
        <v>332</v>
      </c>
      <c r="G496" t="s">
        <v>333</v>
      </c>
      <c r="H496" t="s">
        <v>583</v>
      </c>
      <c r="I496" t="s">
        <v>584</v>
      </c>
      <c r="J496">
        <v>16</v>
      </c>
      <c r="K496" t="s">
        <v>13</v>
      </c>
      <c r="L496" t="s">
        <v>13</v>
      </c>
    </row>
    <row r="497" spans="2:12" x14ac:dyDescent="0.25">
      <c r="B497" t="s">
        <v>532</v>
      </c>
      <c r="C497">
        <v>12086</v>
      </c>
      <c r="D497">
        <v>2012</v>
      </c>
      <c r="E497">
        <v>2012</v>
      </c>
      <c r="F497" t="s">
        <v>334</v>
      </c>
      <c r="G497" t="s">
        <v>335</v>
      </c>
      <c r="H497" t="s">
        <v>583</v>
      </c>
      <c r="I497" t="s">
        <v>584</v>
      </c>
      <c r="J497">
        <v>13</v>
      </c>
      <c r="K497" t="s">
        <v>13</v>
      </c>
      <c r="L497" t="s">
        <v>13</v>
      </c>
    </row>
    <row r="498" spans="2:12" x14ac:dyDescent="0.25">
      <c r="B498" t="s">
        <v>532</v>
      </c>
      <c r="C498">
        <v>12086</v>
      </c>
      <c r="D498">
        <v>2012</v>
      </c>
      <c r="E498">
        <v>2012</v>
      </c>
      <c r="F498" t="s">
        <v>338</v>
      </c>
      <c r="G498" t="s">
        <v>339</v>
      </c>
      <c r="H498" t="s">
        <v>583</v>
      </c>
      <c r="I498" t="s">
        <v>584</v>
      </c>
      <c r="J498">
        <v>12</v>
      </c>
      <c r="K498" t="s">
        <v>13</v>
      </c>
      <c r="L498" t="s">
        <v>13</v>
      </c>
    </row>
    <row r="499" spans="2:12" x14ac:dyDescent="0.25">
      <c r="B499" t="s">
        <v>532</v>
      </c>
      <c r="C499">
        <v>12086</v>
      </c>
      <c r="D499">
        <v>2012</v>
      </c>
      <c r="E499">
        <v>2012</v>
      </c>
      <c r="F499" t="s">
        <v>340</v>
      </c>
      <c r="G499" t="s">
        <v>341</v>
      </c>
      <c r="H499" t="s">
        <v>583</v>
      </c>
      <c r="I499" t="s">
        <v>584</v>
      </c>
      <c r="J499">
        <v>15</v>
      </c>
      <c r="K499" t="s">
        <v>13</v>
      </c>
      <c r="L499" t="s">
        <v>13</v>
      </c>
    </row>
    <row r="500" spans="2:12" x14ac:dyDescent="0.25">
      <c r="B500" t="s">
        <v>532</v>
      </c>
      <c r="C500">
        <v>12086</v>
      </c>
      <c r="D500">
        <v>2012</v>
      </c>
      <c r="E500">
        <v>2012</v>
      </c>
      <c r="F500" t="s">
        <v>342</v>
      </c>
      <c r="G500" t="s">
        <v>343</v>
      </c>
      <c r="H500" t="s">
        <v>583</v>
      </c>
      <c r="I500" t="s">
        <v>584</v>
      </c>
      <c r="J500">
        <v>11</v>
      </c>
      <c r="K500" t="s">
        <v>13</v>
      </c>
      <c r="L500" t="s">
        <v>13</v>
      </c>
    </row>
    <row r="501" spans="2:12" x14ac:dyDescent="0.25">
      <c r="B501" t="s">
        <v>532</v>
      </c>
      <c r="C501">
        <v>12086</v>
      </c>
      <c r="D501">
        <v>2012</v>
      </c>
      <c r="E501">
        <v>2012</v>
      </c>
      <c r="F501" t="s">
        <v>342</v>
      </c>
      <c r="G501" t="s">
        <v>343</v>
      </c>
      <c r="H501" t="s">
        <v>581</v>
      </c>
      <c r="I501" t="s">
        <v>582</v>
      </c>
      <c r="J501">
        <v>11</v>
      </c>
      <c r="K501" t="s">
        <v>13</v>
      </c>
      <c r="L501" t="s">
        <v>13</v>
      </c>
    </row>
    <row r="502" spans="2:12" x14ac:dyDescent="0.25">
      <c r="B502" t="s">
        <v>532</v>
      </c>
      <c r="C502">
        <v>12086</v>
      </c>
      <c r="D502">
        <v>2012</v>
      </c>
      <c r="E502">
        <v>2012</v>
      </c>
      <c r="F502" t="s">
        <v>346</v>
      </c>
      <c r="G502" t="s">
        <v>347</v>
      </c>
      <c r="H502" t="s">
        <v>583</v>
      </c>
      <c r="I502" t="s">
        <v>584</v>
      </c>
      <c r="J502">
        <v>12</v>
      </c>
      <c r="K502" t="s">
        <v>13</v>
      </c>
      <c r="L502" t="s">
        <v>13</v>
      </c>
    </row>
    <row r="503" spans="2:12" x14ac:dyDescent="0.25">
      <c r="B503" t="s">
        <v>532</v>
      </c>
      <c r="C503">
        <v>12086</v>
      </c>
      <c r="D503">
        <v>2013</v>
      </c>
      <c r="E503">
        <v>2013</v>
      </c>
      <c r="F503" t="s">
        <v>348</v>
      </c>
      <c r="G503" t="s">
        <v>349</v>
      </c>
      <c r="H503" t="s">
        <v>583</v>
      </c>
      <c r="I503" t="s">
        <v>584</v>
      </c>
      <c r="J503">
        <v>10</v>
      </c>
      <c r="K503" t="s">
        <v>13</v>
      </c>
      <c r="L503" t="s">
        <v>13</v>
      </c>
    </row>
    <row r="504" spans="2:12" x14ac:dyDescent="0.25">
      <c r="B504" t="s">
        <v>532</v>
      </c>
      <c r="C504">
        <v>12086</v>
      </c>
      <c r="D504">
        <v>2013</v>
      </c>
      <c r="E504">
        <v>2013</v>
      </c>
      <c r="F504" t="s">
        <v>352</v>
      </c>
      <c r="G504" t="s">
        <v>353</v>
      </c>
      <c r="H504" t="s">
        <v>583</v>
      </c>
      <c r="I504" t="s">
        <v>584</v>
      </c>
      <c r="J504">
        <v>13</v>
      </c>
      <c r="K504" t="s">
        <v>13</v>
      </c>
      <c r="L504" t="s">
        <v>13</v>
      </c>
    </row>
    <row r="505" spans="2:12" x14ac:dyDescent="0.25">
      <c r="B505" t="s">
        <v>532</v>
      </c>
      <c r="C505">
        <v>12086</v>
      </c>
      <c r="D505">
        <v>2018</v>
      </c>
      <c r="E505">
        <v>2018</v>
      </c>
      <c r="F505" t="s">
        <v>490</v>
      </c>
      <c r="G505" t="s">
        <v>491</v>
      </c>
      <c r="H505" t="s">
        <v>581</v>
      </c>
      <c r="I505" t="s">
        <v>582</v>
      </c>
      <c r="J505">
        <v>12</v>
      </c>
      <c r="K505" t="s">
        <v>13</v>
      </c>
      <c r="L505" t="s">
        <v>13</v>
      </c>
    </row>
    <row r="506" spans="2:12" x14ac:dyDescent="0.25">
      <c r="B506" t="s">
        <v>537</v>
      </c>
      <c r="C506">
        <v>12095</v>
      </c>
      <c r="D506">
        <v>1999</v>
      </c>
      <c r="E506">
        <v>1999</v>
      </c>
      <c r="F506" t="s">
        <v>24</v>
      </c>
      <c r="G506" t="s">
        <v>25</v>
      </c>
      <c r="H506" t="s">
        <v>581</v>
      </c>
      <c r="I506" t="s">
        <v>582</v>
      </c>
      <c r="J506">
        <v>11</v>
      </c>
      <c r="K506" t="s">
        <v>13</v>
      </c>
      <c r="L506" t="s">
        <v>13</v>
      </c>
    </row>
    <row r="507" spans="2:12" x14ac:dyDescent="0.25">
      <c r="B507" t="s">
        <v>537</v>
      </c>
      <c r="C507">
        <v>12095</v>
      </c>
      <c r="D507">
        <v>1999</v>
      </c>
      <c r="E507">
        <v>1999</v>
      </c>
      <c r="F507" t="s">
        <v>26</v>
      </c>
      <c r="G507" t="s">
        <v>27</v>
      </c>
      <c r="H507" t="s">
        <v>581</v>
      </c>
      <c r="I507" t="s">
        <v>582</v>
      </c>
      <c r="J507">
        <v>11</v>
      </c>
      <c r="K507" t="s">
        <v>13</v>
      </c>
      <c r="L507" t="s">
        <v>13</v>
      </c>
    </row>
    <row r="508" spans="2:12" x14ac:dyDescent="0.25">
      <c r="B508" t="s">
        <v>537</v>
      </c>
      <c r="C508">
        <v>12095</v>
      </c>
      <c r="D508">
        <v>1999</v>
      </c>
      <c r="E508">
        <v>1999</v>
      </c>
      <c r="F508" t="s">
        <v>34</v>
      </c>
      <c r="G508" t="s">
        <v>35</v>
      </c>
      <c r="H508" t="s">
        <v>583</v>
      </c>
      <c r="I508" t="s">
        <v>584</v>
      </c>
      <c r="J508">
        <v>11</v>
      </c>
      <c r="K508" t="s">
        <v>13</v>
      </c>
      <c r="L508" t="s">
        <v>13</v>
      </c>
    </row>
    <row r="509" spans="2:12" x14ac:dyDescent="0.25">
      <c r="B509" t="s">
        <v>537</v>
      </c>
      <c r="C509">
        <v>12095</v>
      </c>
      <c r="D509">
        <v>2000</v>
      </c>
      <c r="E509">
        <v>2000</v>
      </c>
      <c r="F509" t="s">
        <v>36</v>
      </c>
      <c r="G509" t="s">
        <v>37</v>
      </c>
      <c r="H509" t="s">
        <v>583</v>
      </c>
      <c r="I509" t="s">
        <v>584</v>
      </c>
      <c r="J509">
        <v>12</v>
      </c>
      <c r="K509" t="s">
        <v>13</v>
      </c>
      <c r="L509" t="s">
        <v>13</v>
      </c>
    </row>
    <row r="510" spans="2:12" x14ac:dyDescent="0.25">
      <c r="B510" t="s">
        <v>537</v>
      </c>
      <c r="C510">
        <v>12095</v>
      </c>
      <c r="D510">
        <v>2000</v>
      </c>
      <c r="E510">
        <v>2000</v>
      </c>
      <c r="F510" t="s">
        <v>38</v>
      </c>
      <c r="G510" t="s">
        <v>39</v>
      </c>
      <c r="H510" t="s">
        <v>581</v>
      </c>
      <c r="I510" t="s">
        <v>582</v>
      </c>
      <c r="J510">
        <v>15</v>
      </c>
      <c r="K510" t="s">
        <v>13</v>
      </c>
      <c r="L510" t="s">
        <v>13</v>
      </c>
    </row>
    <row r="511" spans="2:12" x14ac:dyDescent="0.25">
      <c r="B511" t="s">
        <v>537</v>
      </c>
      <c r="C511">
        <v>12095</v>
      </c>
      <c r="D511">
        <v>2000</v>
      </c>
      <c r="E511">
        <v>2000</v>
      </c>
      <c r="F511" t="s">
        <v>48</v>
      </c>
      <c r="G511" t="s">
        <v>49</v>
      </c>
      <c r="H511" t="s">
        <v>581</v>
      </c>
      <c r="I511" t="s">
        <v>582</v>
      </c>
      <c r="J511">
        <v>18</v>
      </c>
      <c r="K511" t="s">
        <v>13</v>
      </c>
      <c r="L511" t="s">
        <v>13</v>
      </c>
    </row>
    <row r="512" spans="2:12" x14ac:dyDescent="0.25">
      <c r="B512" t="s">
        <v>537</v>
      </c>
      <c r="C512">
        <v>12095</v>
      </c>
      <c r="D512">
        <v>2000</v>
      </c>
      <c r="E512">
        <v>2000</v>
      </c>
      <c r="F512" t="s">
        <v>50</v>
      </c>
      <c r="G512" t="s">
        <v>51</v>
      </c>
      <c r="H512" t="s">
        <v>581</v>
      </c>
      <c r="I512" t="s">
        <v>582</v>
      </c>
      <c r="J512">
        <v>13</v>
      </c>
      <c r="K512" t="s">
        <v>13</v>
      </c>
      <c r="L512" t="s">
        <v>13</v>
      </c>
    </row>
    <row r="513" spans="2:12" x14ac:dyDescent="0.25">
      <c r="B513" t="s">
        <v>537</v>
      </c>
      <c r="C513">
        <v>12095</v>
      </c>
      <c r="D513">
        <v>2000</v>
      </c>
      <c r="E513">
        <v>2000</v>
      </c>
      <c r="F513" t="s">
        <v>54</v>
      </c>
      <c r="G513" t="s">
        <v>55</v>
      </c>
      <c r="H513" t="s">
        <v>581</v>
      </c>
      <c r="I513" t="s">
        <v>582</v>
      </c>
      <c r="J513">
        <v>15</v>
      </c>
      <c r="K513" t="s">
        <v>13</v>
      </c>
      <c r="L513" t="s">
        <v>13</v>
      </c>
    </row>
    <row r="514" spans="2:12" x14ac:dyDescent="0.25">
      <c r="B514" t="s">
        <v>537</v>
      </c>
      <c r="C514">
        <v>12095</v>
      </c>
      <c r="D514">
        <v>2002</v>
      </c>
      <c r="E514">
        <v>2002</v>
      </c>
      <c r="F514" t="s">
        <v>86</v>
      </c>
      <c r="G514" t="s">
        <v>87</v>
      </c>
      <c r="H514" t="s">
        <v>583</v>
      </c>
      <c r="I514" t="s">
        <v>584</v>
      </c>
      <c r="J514">
        <v>11</v>
      </c>
      <c r="K514" t="s">
        <v>13</v>
      </c>
      <c r="L514" t="s">
        <v>13</v>
      </c>
    </row>
    <row r="515" spans="2:12" x14ac:dyDescent="0.25">
      <c r="B515" t="s">
        <v>537</v>
      </c>
      <c r="C515">
        <v>12095</v>
      </c>
      <c r="D515">
        <v>2002</v>
      </c>
      <c r="E515">
        <v>2002</v>
      </c>
      <c r="F515" t="s">
        <v>92</v>
      </c>
      <c r="G515" t="s">
        <v>93</v>
      </c>
      <c r="H515" t="s">
        <v>583</v>
      </c>
      <c r="I515" t="s">
        <v>584</v>
      </c>
      <c r="J515">
        <v>10</v>
      </c>
      <c r="K515" t="s">
        <v>13</v>
      </c>
      <c r="L515" t="s">
        <v>13</v>
      </c>
    </row>
    <row r="516" spans="2:12" x14ac:dyDescent="0.25">
      <c r="B516" t="s">
        <v>537</v>
      </c>
      <c r="C516">
        <v>12095</v>
      </c>
      <c r="D516">
        <v>2002</v>
      </c>
      <c r="E516">
        <v>2002</v>
      </c>
      <c r="F516" t="s">
        <v>94</v>
      </c>
      <c r="G516" t="s">
        <v>95</v>
      </c>
      <c r="H516" t="s">
        <v>583</v>
      </c>
      <c r="I516" t="s">
        <v>584</v>
      </c>
      <c r="J516">
        <v>10</v>
      </c>
      <c r="K516" t="s">
        <v>13</v>
      </c>
      <c r="L516" t="s">
        <v>13</v>
      </c>
    </row>
    <row r="517" spans="2:12" x14ac:dyDescent="0.25">
      <c r="B517" t="s">
        <v>537</v>
      </c>
      <c r="C517">
        <v>12095</v>
      </c>
      <c r="D517">
        <v>2003</v>
      </c>
      <c r="E517">
        <v>2003</v>
      </c>
      <c r="F517" t="s">
        <v>124</v>
      </c>
      <c r="G517" t="s">
        <v>125</v>
      </c>
      <c r="H517" t="s">
        <v>583</v>
      </c>
      <c r="I517" t="s">
        <v>584</v>
      </c>
      <c r="J517">
        <v>10</v>
      </c>
      <c r="K517" t="s">
        <v>13</v>
      </c>
      <c r="L517" t="s">
        <v>13</v>
      </c>
    </row>
    <row r="518" spans="2:12" x14ac:dyDescent="0.25">
      <c r="B518" t="s">
        <v>537</v>
      </c>
      <c r="C518">
        <v>12095</v>
      </c>
      <c r="D518">
        <v>2003</v>
      </c>
      <c r="E518">
        <v>2003</v>
      </c>
      <c r="F518" t="s">
        <v>130</v>
      </c>
      <c r="G518" t="s">
        <v>131</v>
      </c>
      <c r="H518" t="s">
        <v>581</v>
      </c>
      <c r="I518" t="s">
        <v>582</v>
      </c>
      <c r="J518">
        <v>10</v>
      </c>
      <c r="K518" t="s">
        <v>13</v>
      </c>
      <c r="L518" t="s">
        <v>13</v>
      </c>
    </row>
    <row r="519" spans="2:12" x14ac:dyDescent="0.25">
      <c r="B519" t="s">
        <v>537</v>
      </c>
      <c r="C519">
        <v>12095</v>
      </c>
      <c r="D519">
        <v>2005</v>
      </c>
      <c r="E519">
        <v>2005</v>
      </c>
      <c r="F519" t="s">
        <v>166</v>
      </c>
      <c r="G519" t="s">
        <v>167</v>
      </c>
      <c r="H519" t="s">
        <v>583</v>
      </c>
      <c r="I519" t="s">
        <v>584</v>
      </c>
      <c r="J519">
        <v>11</v>
      </c>
      <c r="K519" t="s">
        <v>13</v>
      </c>
      <c r="L519" t="s">
        <v>13</v>
      </c>
    </row>
    <row r="520" spans="2:12" x14ac:dyDescent="0.25">
      <c r="B520" t="s">
        <v>537</v>
      </c>
      <c r="C520">
        <v>12095</v>
      </c>
      <c r="D520">
        <v>2005</v>
      </c>
      <c r="E520">
        <v>2005</v>
      </c>
      <c r="F520" t="s">
        <v>170</v>
      </c>
      <c r="G520" t="s">
        <v>171</v>
      </c>
      <c r="H520" t="s">
        <v>583</v>
      </c>
      <c r="I520" t="s">
        <v>584</v>
      </c>
      <c r="J520">
        <v>11</v>
      </c>
      <c r="K520" t="s">
        <v>13</v>
      </c>
      <c r="L520" t="s">
        <v>13</v>
      </c>
    </row>
    <row r="521" spans="2:12" x14ac:dyDescent="0.25">
      <c r="B521" t="s">
        <v>537</v>
      </c>
      <c r="C521">
        <v>12095</v>
      </c>
      <c r="D521">
        <v>2006</v>
      </c>
      <c r="E521">
        <v>2006</v>
      </c>
      <c r="F521" t="s">
        <v>182</v>
      </c>
      <c r="G521" t="s">
        <v>183</v>
      </c>
      <c r="H521" t="s">
        <v>583</v>
      </c>
      <c r="I521" t="s">
        <v>584</v>
      </c>
      <c r="J521">
        <v>11</v>
      </c>
      <c r="K521" t="s">
        <v>13</v>
      </c>
      <c r="L521" t="s">
        <v>13</v>
      </c>
    </row>
    <row r="522" spans="2:12" x14ac:dyDescent="0.25">
      <c r="B522" t="s">
        <v>537</v>
      </c>
      <c r="C522">
        <v>12095</v>
      </c>
      <c r="D522">
        <v>2006</v>
      </c>
      <c r="E522">
        <v>2006</v>
      </c>
      <c r="F522" t="s">
        <v>184</v>
      </c>
      <c r="G522" t="s">
        <v>185</v>
      </c>
      <c r="H522" t="s">
        <v>583</v>
      </c>
      <c r="I522" t="s">
        <v>584</v>
      </c>
      <c r="J522">
        <v>10</v>
      </c>
      <c r="K522" t="s">
        <v>13</v>
      </c>
      <c r="L522" t="s">
        <v>13</v>
      </c>
    </row>
    <row r="523" spans="2:12" x14ac:dyDescent="0.25">
      <c r="B523" t="s">
        <v>537</v>
      </c>
      <c r="C523">
        <v>12095</v>
      </c>
      <c r="D523">
        <v>2006</v>
      </c>
      <c r="E523">
        <v>2006</v>
      </c>
      <c r="F523" t="s">
        <v>194</v>
      </c>
      <c r="G523" t="s">
        <v>195</v>
      </c>
      <c r="H523" t="s">
        <v>583</v>
      </c>
      <c r="I523" t="s">
        <v>584</v>
      </c>
      <c r="J523">
        <v>10</v>
      </c>
      <c r="K523" t="s">
        <v>13</v>
      </c>
      <c r="L523" t="s">
        <v>13</v>
      </c>
    </row>
    <row r="524" spans="2:12" x14ac:dyDescent="0.25">
      <c r="B524" t="s">
        <v>537</v>
      </c>
      <c r="C524">
        <v>12095</v>
      </c>
      <c r="D524">
        <v>2007</v>
      </c>
      <c r="E524">
        <v>2007</v>
      </c>
      <c r="F524" t="s">
        <v>204</v>
      </c>
      <c r="G524" t="s">
        <v>205</v>
      </c>
      <c r="H524" t="s">
        <v>583</v>
      </c>
      <c r="I524" t="s">
        <v>584</v>
      </c>
      <c r="J524">
        <v>11</v>
      </c>
      <c r="K524" t="s">
        <v>13</v>
      </c>
      <c r="L524" t="s">
        <v>13</v>
      </c>
    </row>
    <row r="525" spans="2:12" x14ac:dyDescent="0.25">
      <c r="B525" t="s">
        <v>537</v>
      </c>
      <c r="C525">
        <v>12095</v>
      </c>
      <c r="D525">
        <v>2007</v>
      </c>
      <c r="E525">
        <v>2007</v>
      </c>
      <c r="F525" t="s">
        <v>206</v>
      </c>
      <c r="G525" t="s">
        <v>207</v>
      </c>
      <c r="H525" t="s">
        <v>583</v>
      </c>
      <c r="I525" t="s">
        <v>584</v>
      </c>
      <c r="J525">
        <v>12</v>
      </c>
      <c r="K525" t="s">
        <v>13</v>
      </c>
      <c r="L525" t="s">
        <v>13</v>
      </c>
    </row>
    <row r="526" spans="2:12" x14ac:dyDescent="0.25">
      <c r="B526" t="s">
        <v>537</v>
      </c>
      <c r="C526">
        <v>12095</v>
      </c>
      <c r="D526">
        <v>2007</v>
      </c>
      <c r="E526">
        <v>2007</v>
      </c>
      <c r="F526" t="s">
        <v>210</v>
      </c>
      <c r="G526" t="s">
        <v>211</v>
      </c>
      <c r="H526" t="s">
        <v>583</v>
      </c>
      <c r="I526" t="s">
        <v>584</v>
      </c>
      <c r="J526">
        <v>11</v>
      </c>
      <c r="K526" t="s">
        <v>13</v>
      </c>
      <c r="L526" t="s">
        <v>13</v>
      </c>
    </row>
    <row r="527" spans="2:12" x14ac:dyDescent="0.25">
      <c r="B527" t="s">
        <v>537</v>
      </c>
      <c r="C527">
        <v>12095</v>
      </c>
      <c r="D527">
        <v>2007</v>
      </c>
      <c r="E527">
        <v>2007</v>
      </c>
      <c r="F527" t="s">
        <v>218</v>
      </c>
      <c r="G527" t="s">
        <v>219</v>
      </c>
      <c r="H527" t="s">
        <v>583</v>
      </c>
      <c r="I527" t="s">
        <v>584</v>
      </c>
      <c r="J527">
        <v>14</v>
      </c>
      <c r="K527" t="s">
        <v>13</v>
      </c>
      <c r="L527" t="s">
        <v>13</v>
      </c>
    </row>
    <row r="528" spans="2:12" x14ac:dyDescent="0.25">
      <c r="B528" t="s">
        <v>537</v>
      </c>
      <c r="C528">
        <v>12095</v>
      </c>
      <c r="D528">
        <v>2008</v>
      </c>
      <c r="E528">
        <v>2008</v>
      </c>
      <c r="F528" t="s">
        <v>232</v>
      </c>
      <c r="G528" t="s">
        <v>233</v>
      </c>
      <c r="H528" t="s">
        <v>583</v>
      </c>
      <c r="I528" t="s">
        <v>584</v>
      </c>
      <c r="J528">
        <v>11</v>
      </c>
      <c r="K528" t="s">
        <v>13</v>
      </c>
      <c r="L528" t="s">
        <v>13</v>
      </c>
    </row>
    <row r="529" spans="2:12" x14ac:dyDescent="0.25">
      <c r="B529" t="s">
        <v>537</v>
      </c>
      <c r="C529">
        <v>12095</v>
      </c>
      <c r="D529">
        <v>2008</v>
      </c>
      <c r="E529">
        <v>2008</v>
      </c>
      <c r="F529" t="s">
        <v>238</v>
      </c>
      <c r="G529" t="s">
        <v>239</v>
      </c>
      <c r="H529" t="s">
        <v>583</v>
      </c>
      <c r="I529" t="s">
        <v>584</v>
      </c>
      <c r="J529">
        <v>13</v>
      </c>
      <c r="K529" t="s">
        <v>13</v>
      </c>
      <c r="L529" t="s">
        <v>13</v>
      </c>
    </row>
    <row r="530" spans="2:12" x14ac:dyDescent="0.25">
      <c r="B530" t="s">
        <v>537</v>
      </c>
      <c r="C530">
        <v>12095</v>
      </c>
      <c r="D530">
        <v>2008</v>
      </c>
      <c r="E530">
        <v>2008</v>
      </c>
      <c r="F530" t="s">
        <v>240</v>
      </c>
      <c r="G530" t="s">
        <v>241</v>
      </c>
      <c r="H530" t="s">
        <v>583</v>
      </c>
      <c r="I530" t="s">
        <v>584</v>
      </c>
      <c r="J530">
        <v>13</v>
      </c>
      <c r="K530" t="s">
        <v>13</v>
      </c>
      <c r="L530" t="s">
        <v>13</v>
      </c>
    </row>
    <row r="531" spans="2:12" x14ac:dyDescent="0.25">
      <c r="B531" t="s">
        <v>537</v>
      </c>
      <c r="C531">
        <v>12095</v>
      </c>
      <c r="D531">
        <v>2008</v>
      </c>
      <c r="E531">
        <v>2008</v>
      </c>
      <c r="F531" t="s">
        <v>246</v>
      </c>
      <c r="G531" t="s">
        <v>247</v>
      </c>
      <c r="H531" t="s">
        <v>583</v>
      </c>
      <c r="I531" t="s">
        <v>584</v>
      </c>
      <c r="J531">
        <v>10</v>
      </c>
      <c r="K531" t="s">
        <v>13</v>
      </c>
      <c r="L531" t="s">
        <v>13</v>
      </c>
    </row>
    <row r="532" spans="2:12" x14ac:dyDescent="0.25">
      <c r="B532" t="s">
        <v>537</v>
      </c>
      <c r="C532">
        <v>12095</v>
      </c>
      <c r="D532">
        <v>2009</v>
      </c>
      <c r="E532">
        <v>2009</v>
      </c>
      <c r="F532" t="s">
        <v>266</v>
      </c>
      <c r="G532" t="s">
        <v>267</v>
      </c>
      <c r="H532" t="s">
        <v>583</v>
      </c>
      <c r="I532" t="s">
        <v>584</v>
      </c>
      <c r="J532">
        <v>13</v>
      </c>
      <c r="K532" t="s">
        <v>13</v>
      </c>
      <c r="L532" t="s">
        <v>13</v>
      </c>
    </row>
    <row r="533" spans="2:12" x14ac:dyDescent="0.25">
      <c r="B533" t="s">
        <v>537</v>
      </c>
      <c r="C533">
        <v>12095</v>
      </c>
      <c r="D533">
        <v>2010</v>
      </c>
      <c r="E533">
        <v>2010</v>
      </c>
      <c r="F533" t="s">
        <v>276</v>
      </c>
      <c r="G533" t="s">
        <v>277</v>
      </c>
      <c r="H533" t="s">
        <v>583</v>
      </c>
      <c r="I533" t="s">
        <v>584</v>
      </c>
      <c r="J533">
        <v>11</v>
      </c>
      <c r="K533" t="s">
        <v>13</v>
      </c>
      <c r="L533" t="s">
        <v>13</v>
      </c>
    </row>
    <row r="534" spans="2:12" x14ac:dyDescent="0.25">
      <c r="B534" t="s">
        <v>537</v>
      </c>
      <c r="C534">
        <v>12095</v>
      </c>
      <c r="D534">
        <v>2010</v>
      </c>
      <c r="E534">
        <v>2010</v>
      </c>
      <c r="F534" t="s">
        <v>278</v>
      </c>
      <c r="G534" t="s">
        <v>279</v>
      </c>
      <c r="H534" t="s">
        <v>583</v>
      </c>
      <c r="I534" t="s">
        <v>584</v>
      </c>
      <c r="J534">
        <v>11</v>
      </c>
      <c r="K534" t="s">
        <v>13</v>
      </c>
      <c r="L534" t="s">
        <v>13</v>
      </c>
    </row>
    <row r="535" spans="2:12" x14ac:dyDescent="0.25">
      <c r="B535" t="s">
        <v>537</v>
      </c>
      <c r="C535">
        <v>12095</v>
      </c>
      <c r="D535">
        <v>2010</v>
      </c>
      <c r="E535">
        <v>2010</v>
      </c>
      <c r="F535" t="s">
        <v>280</v>
      </c>
      <c r="G535" t="s">
        <v>281</v>
      </c>
      <c r="H535" t="s">
        <v>583</v>
      </c>
      <c r="I535" t="s">
        <v>584</v>
      </c>
      <c r="J535">
        <v>12</v>
      </c>
      <c r="K535" t="s">
        <v>13</v>
      </c>
      <c r="L535" t="s">
        <v>13</v>
      </c>
    </row>
    <row r="536" spans="2:12" x14ac:dyDescent="0.25">
      <c r="B536" t="s">
        <v>537</v>
      </c>
      <c r="C536">
        <v>12095</v>
      </c>
      <c r="D536">
        <v>2010</v>
      </c>
      <c r="E536">
        <v>2010</v>
      </c>
      <c r="F536" t="s">
        <v>282</v>
      </c>
      <c r="G536" t="s">
        <v>283</v>
      </c>
      <c r="H536" t="s">
        <v>583</v>
      </c>
      <c r="I536" t="s">
        <v>584</v>
      </c>
      <c r="J536">
        <v>10</v>
      </c>
      <c r="K536" t="s">
        <v>13</v>
      </c>
      <c r="L536" t="s">
        <v>13</v>
      </c>
    </row>
    <row r="537" spans="2:12" x14ac:dyDescent="0.25">
      <c r="B537" t="s">
        <v>537</v>
      </c>
      <c r="C537">
        <v>12095</v>
      </c>
      <c r="D537">
        <v>2010</v>
      </c>
      <c r="E537">
        <v>2010</v>
      </c>
      <c r="F537" t="s">
        <v>284</v>
      </c>
      <c r="G537" t="s">
        <v>285</v>
      </c>
      <c r="H537" t="s">
        <v>583</v>
      </c>
      <c r="I537" t="s">
        <v>584</v>
      </c>
      <c r="J537">
        <v>12</v>
      </c>
      <c r="K537" t="s">
        <v>13</v>
      </c>
      <c r="L537" t="s">
        <v>13</v>
      </c>
    </row>
    <row r="538" spans="2:12" x14ac:dyDescent="0.25">
      <c r="B538" t="s">
        <v>537</v>
      </c>
      <c r="C538">
        <v>12095</v>
      </c>
      <c r="D538">
        <v>2010</v>
      </c>
      <c r="E538">
        <v>2010</v>
      </c>
      <c r="F538" t="s">
        <v>288</v>
      </c>
      <c r="G538" t="s">
        <v>289</v>
      </c>
      <c r="H538" t="s">
        <v>583</v>
      </c>
      <c r="I538" t="s">
        <v>584</v>
      </c>
      <c r="J538">
        <v>12</v>
      </c>
      <c r="K538" t="s">
        <v>13</v>
      </c>
      <c r="L538" t="s">
        <v>13</v>
      </c>
    </row>
    <row r="539" spans="2:12" x14ac:dyDescent="0.25">
      <c r="B539" t="s">
        <v>537</v>
      </c>
      <c r="C539">
        <v>12095</v>
      </c>
      <c r="D539">
        <v>2010</v>
      </c>
      <c r="E539">
        <v>2010</v>
      </c>
      <c r="F539" t="s">
        <v>290</v>
      </c>
      <c r="G539" t="s">
        <v>291</v>
      </c>
      <c r="H539" t="s">
        <v>583</v>
      </c>
      <c r="I539" t="s">
        <v>584</v>
      </c>
      <c r="J539">
        <v>13</v>
      </c>
      <c r="K539" t="s">
        <v>13</v>
      </c>
      <c r="L539" t="s">
        <v>13</v>
      </c>
    </row>
    <row r="540" spans="2:12" x14ac:dyDescent="0.25">
      <c r="B540" t="s">
        <v>537</v>
      </c>
      <c r="C540">
        <v>12095</v>
      </c>
      <c r="D540">
        <v>2010</v>
      </c>
      <c r="E540">
        <v>2010</v>
      </c>
      <c r="F540" t="s">
        <v>292</v>
      </c>
      <c r="G540" t="s">
        <v>293</v>
      </c>
      <c r="H540" t="s">
        <v>583</v>
      </c>
      <c r="I540" t="s">
        <v>584</v>
      </c>
      <c r="J540">
        <v>13</v>
      </c>
      <c r="K540" t="s">
        <v>13</v>
      </c>
      <c r="L540" t="s">
        <v>13</v>
      </c>
    </row>
    <row r="541" spans="2:12" x14ac:dyDescent="0.25">
      <c r="B541" t="s">
        <v>537</v>
      </c>
      <c r="C541">
        <v>12095</v>
      </c>
      <c r="D541">
        <v>2012</v>
      </c>
      <c r="E541">
        <v>2012</v>
      </c>
      <c r="F541" t="s">
        <v>326</v>
      </c>
      <c r="G541" t="s">
        <v>327</v>
      </c>
      <c r="H541" t="s">
        <v>583</v>
      </c>
      <c r="I541" t="s">
        <v>584</v>
      </c>
      <c r="J541">
        <v>13</v>
      </c>
      <c r="K541" t="s">
        <v>13</v>
      </c>
      <c r="L541" t="s">
        <v>13</v>
      </c>
    </row>
    <row r="542" spans="2:12" x14ac:dyDescent="0.25">
      <c r="B542" t="s">
        <v>537</v>
      </c>
      <c r="C542">
        <v>12095</v>
      </c>
      <c r="D542">
        <v>2012</v>
      </c>
      <c r="E542">
        <v>2012</v>
      </c>
      <c r="F542" t="s">
        <v>328</v>
      </c>
      <c r="G542" t="s">
        <v>329</v>
      </c>
      <c r="H542" t="s">
        <v>583</v>
      </c>
      <c r="I542" t="s">
        <v>584</v>
      </c>
      <c r="J542">
        <v>12</v>
      </c>
      <c r="K542" t="s">
        <v>13</v>
      </c>
      <c r="L542" t="s">
        <v>13</v>
      </c>
    </row>
    <row r="543" spans="2:12" x14ac:dyDescent="0.25">
      <c r="B543" t="s">
        <v>537</v>
      </c>
      <c r="C543">
        <v>12095</v>
      </c>
      <c r="D543">
        <v>2012</v>
      </c>
      <c r="E543">
        <v>2012</v>
      </c>
      <c r="F543" t="s">
        <v>336</v>
      </c>
      <c r="G543" t="s">
        <v>337</v>
      </c>
      <c r="H543" t="s">
        <v>583</v>
      </c>
      <c r="I543" t="s">
        <v>584</v>
      </c>
      <c r="J543">
        <v>10</v>
      </c>
      <c r="K543" t="s">
        <v>13</v>
      </c>
      <c r="L543" t="s">
        <v>13</v>
      </c>
    </row>
    <row r="544" spans="2:12" x14ac:dyDescent="0.25">
      <c r="B544" t="s">
        <v>537</v>
      </c>
      <c r="C544">
        <v>12095</v>
      </c>
      <c r="D544">
        <v>2012</v>
      </c>
      <c r="E544">
        <v>2012</v>
      </c>
      <c r="F544" t="s">
        <v>346</v>
      </c>
      <c r="G544" t="s">
        <v>347</v>
      </c>
      <c r="H544" t="s">
        <v>583</v>
      </c>
      <c r="I544" t="s">
        <v>584</v>
      </c>
      <c r="J544">
        <v>16</v>
      </c>
      <c r="K544" t="s">
        <v>13</v>
      </c>
      <c r="L544" t="s">
        <v>13</v>
      </c>
    </row>
    <row r="545" spans="2:12" x14ac:dyDescent="0.25">
      <c r="B545" t="s">
        <v>537</v>
      </c>
      <c r="C545">
        <v>12095</v>
      </c>
      <c r="D545">
        <v>2013</v>
      </c>
      <c r="E545">
        <v>2013</v>
      </c>
      <c r="F545" t="s">
        <v>348</v>
      </c>
      <c r="G545" t="s">
        <v>349</v>
      </c>
      <c r="H545" t="s">
        <v>583</v>
      </c>
      <c r="I545" t="s">
        <v>584</v>
      </c>
      <c r="J545">
        <v>12</v>
      </c>
      <c r="K545" t="s">
        <v>13</v>
      </c>
      <c r="L545" t="s">
        <v>13</v>
      </c>
    </row>
    <row r="546" spans="2:12" x14ac:dyDescent="0.25">
      <c r="B546" t="s">
        <v>537</v>
      </c>
      <c r="C546">
        <v>12095</v>
      </c>
      <c r="D546">
        <v>2013</v>
      </c>
      <c r="E546">
        <v>2013</v>
      </c>
      <c r="F546" t="s">
        <v>364</v>
      </c>
      <c r="G546" t="s">
        <v>365</v>
      </c>
      <c r="H546" t="s">
        <v>583</v>
      </c>
      <c r="I546" t="s">
        <v>584</v>
      </c>
      <c r="J546">
        <v>11</v>
      </c>
      <c r="K546" t="s">
        <v>13</v>
      </c>
      <c r="L546" t="s">
        <v>13</v>
      </c>
    </row>
    <row r="547" spans="2:12" x14ac:dyDescent="0.25">
      <c r="B547" t="s">
        <v>537</v>
      </c>
      <c r="C547">
        <v>12095</v>
      </c>
      <c r="D547">
        <v>2013</v>
      </c>
      <c r="E547">
        <v>2013</v>
      </c>
      <c r="F547" t="s">
        <v>370</v>
      </c>
      <c r="G547" t="s">
        <v>371</v>
      </c>
      <c r="H547" t="s">
        <v>583</v>
      </c>
      <c r="I547" t="s">
        <v>584</v>
      </c>
      <c r="J547">
        <v>10</v>
      </c>
      <c r="K547" t="s">
        <v>13</v>
      </c>
      <c r="L547" t="s">
        <v>13</v>
      </c>
    </row>
    <row r="548" spans="2:12" x14ac:dyDescent="0.25">
      <c r="B548" t="s">
        <v>537</v>
      </c>
      <c r="C548">
        <v>12095</v>
      </c>
      <c r="D548">
        <v>2014</v>
      </c>
      <c r="E548">
        <v>2014</v>
      </c>
      <c r="F548" t="s">
        <v>382</v>
      </c>
      <c r="G548" t="s">
        <v>383</v>
      </c>
      <c r="H548" t="s">
        <v>583</v>
      </c>
      <c r="I548" t="s">
        <v>584</v>
      </c>
      <c r="J548">
        <v>10</v>
      </c>
      <c r="K548" t="s">
        <v>13</v>
      </c>
      <c r="L548" t="s">
        <v>13</v>
      </c>
    </row>
    <row r="549" spans="2:12" x14ac:dyDescent="0.25">
      <c r="B549" t="s">
        <v>539</v>
      </c>
      <c r="C549">
        <v>12099</v>
      </c>
      <c r="D549">
        <v>1999</v>
      </c>
      <c r="E549">
        <v>1999</v>
      </c>
      <c r="F549" t="s">
        <v>22</v>
      </c>
      <c r="G549" t="s">
        <v>23</v>
      </c>
      <c r="H549" t="s">
        <v>581</v>
      </c>
      <c r="I549" t="s">
        <v>582</v>
      </c>
      <c r="J549">
        <v>11</v>
      </c>
      <c r="K549" t="s">
        <v>13</v>
      </c>
      <c r="L549" t="s">
        <v>13</v>
      </c>
    </row>
    <row r="550" spans="2:12" x14ac:dyDescent="0.25">
      <c r="B550" t="s">
        <v>539</v>
      </c>
      <c r="C550">
        <v>12099</v>
      </c>
      <c r="D550">
        <v>1999</v>
      </c>
      <c r="E550">
        <v>1999</v>
      </c>
      <c r="F550" t="s">
        <v>24</v>
      </c>
      <c r="G550" t="s">
        <v>25</v>
      </c>
      <c r="H550" t="s">
        <v>581</v>
      </c>
      <c r="I550" t="s">
        <v>582</v>
      </c>
      <c r="J550">
        <v>11</v>
      </c>
      <c r="K550" t="s">
        <v>13</v>
      </c>
      <c r="L550" t="s">
        <v>13</v>
      </c>
    </row>
    <row r="551" spans="2:12" x14ac:dyDescent="0.25">
      <c r="B551" t="s">
        <v>539</v>
      </c>
      <c r="C551">
        <v>12099</v>
      </c>
      <c r="D551">
        <v>1999</v>
      </c>
      <c r="E551">
        <v>1999</v>
      </c>
      <c r="F551" t="s">
        <v>26</v>
      </c>
      <c r="G551" t="s">
        <v>27</v>
      </c>
      <c r="H551" t="s">
        <v>581</v>
      </c>
      <c r="I551" t="s">
        <v>582</v>
      </c>
      <c r="J551">
        <v>17</v>
      </c>
      <c r="K551" t="s">
        <v>13</v>
      </c>
      <c r="L551" t="s">
        <v>13</v>
      </c>
    </row>
    <row r="552" spans="2:12" x14ac:dyDescent="0.25">
      <c r="B552" t="s">
        <v>539</v>
      </c>
      <c r="C552">
        <v>12099</v>
      </c>
      <c r="D552">
        <v>2000</v>
      </c>
      <c r="E552">
        <v>2000</v>
      </c>
      <c r="F552" t="s">
        <v>48</v>
      </c>
      <c r="G552" t="s">
        <v>49</v>
      </c>
      <c r="H552" t="s">
        <v>581</v>
      </c>
      <c r="I552" t="s">
        <v>582</v>
      </c>
      <c r="J552">
        <v>14</v>
      </c>
      <c r="K552" t="s">
        <v>13</v>
      </c>
      <c r="L552" t="s">
        <v>13</v>
      </c>
    </row>
    <row r="553" spans="2:12" x14ac:dyDescent="0.25">
      <c r="B553" t="s">
        <v>539</v>
      </c>
      <c r="C553">
        <v>12099</v>
      </c>
      <c r="D553">
        <v>2000</v>
      </c>
      <c r="E553">
        <v>2000</v>
      </c>
      <c r="F553" t="s">
        <v>52</v>
      </c>
      <c r="G553" t="s">
        <v>53</v>
      </c>
      <c r="H553" t="s">
        <v>581</v>
      </c>
      <c r="I553" t="s">
        <v>582</v>
      </c>
      <c r="J553">
        <v>17</v>
      </c>
      <c r="K553" t="s">
        <v>13</v>
      </c>
      <c r="L553" t="s">
        <v>13</v>
      </c>
    </row>
    <row r="554" spans="2:12" x14ac:dyDescent="0.25">
      <c r="B554" t="s">
        <v>539</v>
      </c>
      <c r="C554">
        <v>12099</v>
      </c>
      <c r="D554">
        <v>2001</v>
      </c>
      <c r="E554">
        <v>2001</v>
      </c>
      <c r="F554" t="s">
        <v>80</v>
      </c>
      <c r="G554" t="s">
        <v>81</v>
      </c>
      <c r="H554" t="s">
        <v>583</v>
      </c>
      <c r="I554" t="s">
        <v>584</v>
      </c>
      <c r="J554">
        <v>10</v>
      </c>
      <c r="K554" t="s">
        <v>13</v>
      </c>
      <c r="L554" t="s">
        <v>13</v>
      </c>
    </row>
    <row r="555" spans="2:12" x14ac:dyDescent="0.25">
      <c r="B555" t="s">
        <v>539</v>
      </c>
      <c r="C555">
        <v>12099</v>
      </c>
      <c r="D555">
        <v>2002</v>
      </c>
      <c r="E555">
        <v>2002</v>
      </c>
      <c r="F555" t="s">
        <v>84</v>
      </c>
      <c r="G555" t="s">
        <v>85</v>
      </c>
      <c r="H555" t="s">
        <v>583</v>
      </c>
      <c r="I555" t="s">
        <v>584</v>
      </c>
      <c r="J555">
        <v>10</v>
      </c>
      <c r="K555" t="s">
        <v>13</v>
      </c>
      <c r="L555" t="s">
        <v>13</v>
      </c>
    </row>
    <row r="556" spans="2:12" x14ac:dyDescent="0.25">
      <c r="B556" t="s">
        <v>539</v>
      </c>
      <c r="C556">
        <v>12099</v>
      </c>
      <c r="D556">
        <v>2002</v>
      </c>
      <c r="E556">
        <v>2002</v>
      </c>
      <c r="F556" t="s">
        <v>92</v>
      </c>
      <c r="G556" t="s">
        <v>93</v>
      </c>
      <c r="H556" t="s">
        <v>583</v>
      </c>
      <c r="I556" t="s">
        <v>584</v>
      </c>
      <c r="J556">
        <v>11</v>
      </c>
      <c r="K556" t="s">
        <v>13</v>
      </c>
      <c r="L556" t="s">
        <v>13</v>
      </c>
    </row>
    <row r="557" spans="2:12" x14ac:dyDescent="0.25">
      <c r="B557" t="s">
        <v>539</v>
      </c>
      <c r="C557">
        <v>12099</v>
      </c>
      <c r="D557">
        <v>2002</v>
      </c>
      <c r="E557">
        <v>2002</v>
      </c>
      <c r="F557" t="s">
        <v>94</v>
      </c>
      <c r="G557" t="s">
        <v>95</v>
      </c>
      <c r="H557" t="s">
        <v>583</v>
      </c>
      <c r="I557" t="s">
        <v>584</v>
      </c>
      <c r="J557">
        <v>12</v>
      </c>
      <c r="K557" t="s">
        <v>13</v>
      </c>
      <c r="L557" t="s">
        <v>13</v>
      </c>
    </row>
    <row r="558" spans="2:12" x14ac:dyDescent="0.25">
      <c r="B558" t="s">
        <v>539</v>
      </c>
      <c r="C558">
        <v>12099</v>
      </c>
      <c r="D558">
        <v>2002</v>
      </c>
      <c r="E558">
        <v>2002</v>
      </c>
      <c r="F558" t="s">
        <v>98</v>
      </c>
      <c r="G558" t="s">
        <v>99</v>
      </c>
      <c r="H558" t="s">
        <v>583</v>
      </c>
      <c r="I558" t="s">
        <v>584</v>
      </c>
      <c r="J558">
        <v>18</v>
      </c>
      <c r="K558" t="s">
        <v>13</v>
      </c>
      <c r="L558" t="s">
        <v>13</v>
      </c>
    </row>
    <row r="559" spans="2:12" x14ac:dyDescent="0.25">
      <c r="B559" t="s">
        <v>539</v>
      </c>
      <c r="C559">
        <v>12099</v>
      </c>
      <c r="D559">
        <v>2002</v>
      </c>
      <c r="E559">
        <v>2002</v>
      </c>
      <c r="F559" t="s">
        <v>100</v>
      </c>
      <c r="G559" t="s">
        <v>101</v>
      </c>
      <c r="H559" t="s">
        <v>583</v>
      </c>
      <c r="I559" t="s">
        <v>584</v>
      </c>
      <c r="J559">
        <v>13</v>
      </c>
      <c r="K559" t="s">
        <v>13</v>
      </c>
      <c r="L559" t="s">
        <v>13</v>
      </c>
    </row>
    <row r="560" spans="2:12" x14ac:dyDescent="0.25">
      <c r="B560" t="s">
        <v>539</v>
      </c>
      <c r="C560">
        <v>12099</v>
      </c>
      <c r="D560">
        <v>2002</v>
      </c>
      <c r="E560">
        <v>2002</v>
      </c>
      <c r="F560" t="s">
        <v>102</v>
      </c>
      <c r="G560" t="s">
        <v>103</v>
      </c>
      <c r="H560" t="s">
        <v>583</v>
      </c>
      <c r="I560" t="s">
        <v>584</v>
      </c>
      <c r="J560">
        <v>14</v>
      </c>
      <c r="K560" t="s">
        <v>13</v>
      </c>
      <c r="L560" t="s">
        <v>13</v>
      </c>
    </row>
    <row r="561" spans="2:12" x14ac:dyDescent="0.25">
      <c r="B561" t="s">
        <v>539</v>
      </c>
      <c r="C561">
        <v>12099</v>
      </c>
      <c r="D561">
        <v>2002</v>
      </c>
      <c r="E561">
        <v>2002</v>
      </c>
      <c r="F561" t="s">
        <v>106</v>
      </c>
      <c r="G561" t="s">
        <v>107</v>
      </c>
      <c r="H561" t="s">
        <v>583</v>
      </c>
      <c r="I561" t="s">
        <v>584</v>
      </c>
      <c r="J561">
        <v>12</v>
      </c>
      <c r="K561" t="s">
        <v>13</v>
      </c>
      <c r="L561" t="s">
        <v>13</v>
      </c>
    </row>
    <row r="562" spans="2:12" x14ac:dyDescent="0.25">
      <c r="B562" t="s">
        <v>539</v>
      </c>
      <c r="C562">
        <v>12099</v>
      </c>
      <c r="D562">
        <v>2003</v>
      </c>
      <c r="E562">
        <v>2003</v>
      </c>
      <c r="F562" t="s">
        <v>108</v>
      </c>
      <c r="G562" t="s">
        <v>109</v>
      </c>
      <c r="H562" t="s">
        <v>583</v>
      </c>
      <c r="I562" t="s">
        <v>584</v>
      </c>
      <c r="J562">
        <v>20</v>
      </c>
      <c r="K562" t="s">
        <v>13</v>
      </c>
      <c r="L562" t="s">
        <v>13</v>
      </c>
    </row>
    <row r="563" spans="2:12" x14ac:dyDescent="0.25">
      <c r="B563" t="s">
        <v>539</v>
      </c>
      <c r="C563">
        <v>12099</v>
      </c>
      <c r="D563">
        <v>2003</v>
      </c>
      <c r="E563">
        <v>2003</v>
      </c>
      <c r="F563" t="s">
        <v>112</v>
      </c>
      <c r="G563" t="s">
        <v>113</v>
      </c>
      <c r="H563" t="s">
        <v>583</v>
      </c>
      <c r="I563" t="s">
        <v>584</v>
      </c>
      <c r="J563">
        <v>11</v>
      </c>
      <c r="K563" t="s">
        <v>13</v>
      </c>
      <c r="L563" t="s">
        <v>13</v>
      </c>
    </row>
    <row r="564" spans="2:12" x14ac:dyDescent="0.25">
      <c r="B564" t="s">
        <v>539</v>
      </c>
      <c r="C564">
        <v>12099</v>
      </c>
      <c r="D564">
        <v>2003</v>
      </c>
      <c r="E564">
        <v>2003</v>
      </c>
      <c r="F564" t="s">
        <v>118</v>
      </c>
      <c r="G564" t="s">
        <v>119</v>
      </c>
      <c r="H564" t="s">
        <v>583</v>
      </c>
      <c r="I564" t="s">
        <v>584</v>
      </c>
      <c r="J564">
        <v>18</v>
      </c>
      <c r="K564" t="s">
        <v>13</v>
      </c>
      <c r="L564" t="s">
        <v>13</v>
      </c>
    </row>
    <row r="565" spans="2:12" x14ac:dyDescent="0.25">
      <c r="B565" t="s">
        <v>539</v>
      </c>
      <c r="C565">
        <v>12099</v>
      </c>
      <c r="D565">
        <v>2003</v>
      </c>
      <c r="E565">
        <v>2003</v>
      </c>
      <c r="F565" t="s">
        <v>120</v>
      </c>
      <c r="G565" t="s">
        <v>121</v>
      </c>
      <c r="H565" t="s">
        <v>583</v>
      </c>
      <c r="I565" t="s">
        <v>584</v>
      </c>
      <c r="J565">
        <v>11</v>
      </c>
      <c r="K565" t="s">
        <v>13</v>
      </c>
      <c r="L565" t="s">
        <v>13</v>
      </c>
    </row>
    <row r="566" spans="2:12" x14ac:dyDescent="0.25">
      <c r="B566" t="s">
        <v>539</v>
      </c>
      <c r="C566">
        <v>12099</v>
      </c>
      <c r="D566">
        <v>2003</v>
      </c>
      <c r="E566">
        <v>2003</v>
      </c>
      <c r="F566" t="s">
        <v>124</v>
      </c>
      <c r="G566" t="s">
        <v>125</v>
      </c>
      <c r="H566" t="s">
        <v>583</v>
      </c>
      <c r="I566" t="s">
        <v>584</v>
      </c>
      <c r="J566">
        <v>16</v>
      </c>
      <c r="K566" t="s">
        <v>13</v>
      </c>
      <c r="L566" t="s">
        <v>13</v>
      </c>
    </row>
    <row r="567" spans="2:12" x14ac:dyDescent="0.25">
      <c r="B567" t="s">
        <v>539</v>
      </c>
      <c r="C567">
        <v>12099</v>
      </c>
      <c r="D567">
        <v>2003</v>
      </c>
      <c r="E567">
        <v>2003</v>
      </c>
      <c r="F567" t="s">
        <v>126</v>
      </c>
      <c r="G567" t="s">
        <v>127</v>
      </c>
      <c r="H567" t="s">
        <v>583</v>
      </c>
      <c r="I567" t="s">
        <v>584</v>
      </c>
      <c r="J567">
        <v>14</v>
      </c>
      <c r="K567" t="s">
        <v>13</v>
      </c>
      <c r="L567" t="s">
        <v>13</v>
      </c>
    </row>
    <row r="568" spans="2:12" x14ac:dyDescent="0.25">
      <c r="B568" t="s">
        <v>539</v>
      </c>
      <c r="C568">
        <v>12099</v>
      </c>
      <c r="D568">
        <v>2003</v>
      </c>
      <c r="E568">
        <v>2003</v>
      </c>
      <c r="F568" t="s">
        <v>128</v>
      </c>
      <c r="G568" t="s">
        <v>129</v>
      </c>
      <c r="H568" t="s">
        <v>583</v>
      </c>
      <c r="I568" t="s">
        <v>584</v>
      </c>
      <c r="J568">
        <v>11</v>
      </c>
      <c r="K568" t="s">
        <v>13</v>
      </c>
      <c r="L568" t="s">
        <v>13</v>
      </c>
    </row>
    <row r="569" spans="2:12" x14ac:dyDescent="0.25">
      <c r="B569" t="s">
        <v>539</v>
      </c>
      <c r="C569">
        <v>12099</v>
      </c>
      <c r="D569">
        <v>2003</v>
      </c>
      <c r="E569">
        <v>2003</v>
      </c>
      <c r="F569" t="s">
        <v>130</v>
      </c>
      <c r="G569" t="s">
        <v>131</v>
      </c>
      <c r="H569" t="s">
        <v>583</v>
      </c>
      <c r="I569" t="s">
        <v>584</v>
      </c>
      <c r="J569">
        <v>17</v>
      </c>
      <c r="K569" t="s">
        <v>13</v>
      </c>
      <c r="L569" t="s">
        <v>13</v>
      </c>
    </row>
    <row r="570" spans="2:12" x14ac:dyDescent="0.25">
      <c r="B570" t="s">
        <v>539</v>
      </c>
      <c r="C570">
        <v>12099</v>
      </c>
      <c r="D570">
        <v>2004</v>
      </c>
      <c r="E570">
        <v>2004</v>
      </c>
      <c r="F570" t="s">
        <v>132</v>
      </c>
      <c r="G570" t="s">
        <v>133</v>
      </c>
      <c r="H570" t="s">
        <v>583</v>
      </c>
      <c r="I570" t="s">
        <v>584</v>
      </c>
      <c r="J570">
        <v>36</v>
      </c>
      <c r="K570" t="s">
        <v>13</v>
      </c>
      <c r="L570" t="s">
        <v>13</v>
      </c>
    </row>
    <row r="571" spans="2:12" x14ac:dyDescent="0.25">
      <c r="B571" t="s">
        <v>539</v>
      </c>
      <c r="C571">
        <v>12099</v>
      </c>
      <c r="D571">
        <v>2004</v>
      </c>
      <c r="E571">
        <v>2004</v>
      </c>
      <c r="F571" t="s">
        <v>134</v>
      </c>
      <c r="G571" t="s">
        <v>135</v>
      </c>
      <c r="H571" t="s">
        <v>583</v>
      </c>
      <c r="I571" t="s">
        <v>584</v>
      </c>
      <c r="J571">
        <v>12</v>
      </c>
      <c r="K571" t="s">
        <v>13</v>
      </c>
      <c r="L571" t="s">
        <v>13</v>
      </c>
    </row>
    <row r="572" spans="2:12" x14ac:dyDescent="0.25">
      <c r="B572" t="s">
        <v>539</v>
      </c>
      <c r="C572">
        <v>12099</v>
      </c>
      <c r="D572">
        <v>2004</v>
      </c>
      <c r="E572">
        <v>2004</v>
      </c>
      <c r="F572" t="s">
        <v>136</v>
      </c>
      <c r="G572" t="s">
        <v>137</v>
      </c>
      <c r="H572" t="s">
        <v>583</v>
      </c>
      <c r="I572" t="s">
        <v>584</v>
      </c>
      <c r="J572">
        <v>18</v>
      </c>
      <c r="K572" t="s">
        <v>13</v>
      </c>
      <c r="L572" t="s">
        <v>13</v>
      </c>
    </row>
    <row r="573" spans="2:12" x14ac:dyDescent="0.25">
      <c r="B573" t="s">
        <v>539</v>
      </c>
      <c r="C573">
        <v>12099</v>
      </c>
      <c r="D573">
        <v>2004</v>
      </c>
      <c r="E573">
        <v>2004</v>
      </c>
      <c r="F573" t="s">
        <v>138</v>
      </c>
      <c r="G573" t="s">
        <v>139</v>
      </c>
      <c r="H573" t="s">
        <v>583</v>
      </c>
      <c r="I573" t="s">
        <v>584</v>
      </c>
      <c r="J573">
        <v>17</v>
      </c>
      <c r="K573" t="s">
        <v>13</v>
      </c>
      <c r="L573" t="s">
        <v>13</v>
      </c>
    </row>
    <row r="574" spans="2:12" x14ac:dyDescent="0.25">
      <c r="B574" t="s">
        <v>539</v>
      </c>
      <c r="C574">
        <v>12099</v>
      </c>
      <c r="D574">
        <v>2004</v>
      </c>
      <c r="E574">
        <v>2004</v>
      </c>
      <c r="F574" t="s">
        <v>140</v>
      </c>
      <c r="G574" t="s">
        <v>141</v>
      </c>
      <c r="H574" t="s">
        <v>583</v>
      </c>
      <c r="I574" t="s">
        <v>584</v>
      </c>
      <c r="J574">
        <v>11</v>
      </c>
      <c r="K574" t="s">
        <v>13</v>
      </c>
      <c r="L574" t="s">
        <v>13</v>
      </c>
    </row>
    <row r="575" spans="2:12" x14ac:dyDescent="0.25">
      <c r="B575" t="s">
        <v>539</v>
      </c>
      <c r="C575">
        <v>12099</v>
      </c>
      <c r="D575">
        <v>2004</v>
      </c>
      <c r="E575">
        <v>2004</v>
      </c>
      <c r="F575" t="s">
        <v>142</v>
      </c>
      <c r="G575" t="s">
        <v>143</v>
      </c>
      <c r="H575" t="s">
        <v>583</v>
      </c>
      <c r="I575" t="s">
        <v>584</v>
      </c>
      <c r="J575">
        <v>10</v>
      </c>
      <c r="K575" t="s">
        <v>13</v>
      </c>
      <c r="L575" t="s">
        <v>13</v>
      </c>
    </row>
    <row r="576" spans="2:12" x14ac:dyDescent="0.25">
      <c r="B576" t="s">
        <v>539</v>
      </c>
      <c r="C576">
        <v>12099</v>
      </c>
      <c r="D576">
        <v>2004</v>
      </c>
      <c r="E576">
        <v>2004</v>
      </c>
      <c r="F576" t="s">
        <v>144</v>
      </c>
      <c r="G576" t="s">
        <v>145</v>
      </c>
      <c r="H576" t="s">
        <v>583</v>
      </c>
      <c r="I576" t="s">
        <v>584</v>
      </c>
      <c r="J576">
        <v>11</v>
      </c>
      <c r="K576" t="s">
        <v>13</v>
      </c>
      <c r="L576" t="s">
        <v>13</v>
      </c>
    </row>
    <row r="577" spans="2:12" x14ac:dyDescent="0.25">
      <c r="B577" t="s">
        <v>539</v>
      </c>
      <c r="C577">
        <v>12099</v>
      </c>
      <c r="D577">
        <v>2004</v>
      </c>
      <c r="E577">
        <v>2004</v>
      </c>
      <c r="F577" t="s">
        <v>146</v>
      </c>
      <c r="G577" t="s">
        <v>147</v>
      </c>
      <c r="H577" t="s">
        <v>583</v>
      </c>
      <c r="I577" t="s">
        <v>584</v>
      </c>
      <c r="J577">
        <v>17</v>
      </c>
      <c r="K577" t="s">
        <v>13</v>
      </c>
      <c r="L577" t="s">
        <v>13</v>
      </c>
    </row>
    <row r="578" spans="2:12" x14ac:dyDescent="0.25">
      <c r="B578" t="s">
        <v>539</v>
      </c>
      <c r="C578">
        <v>12099</v>
      </c>
      <c r="D578">
        <v>2004</v>
      </c>
      <c r="E578">
        <v>2004</v>
      </c>
      <c r="F578" t="s">
        <v>148</v>
      </c>
      <c r="G578" t="s">
        <v>149</v>
      </c>
      <c r="H578" t="s">
        <v>583</v>
      </c>
      <c r="I578" t="s">
        <v>584</v>
      </c>
      <c r="J578">
        <v>23</v>
      </c>
      <c r="K578" t="s">
        <v>13</v>
      </c>
      <c r="L578" t="s">
        <v>13</v>
      </c>
    </row>
    <row r="579" spans="2:12" x14ac:dyDescent="0.25">
      <c r="B579" t="s">
        <v>539</v>
      </c>
      <c r="C579">
        <v>12099</v>
      </c>
      <c r="D579">
        <v>2004</v>
      </c>
      <c r="E579">
        <v>2004</v>
      </c>
      <c r="F579" t="s">
        <v>150</v>
      </c>
      <c r="G579" t="s">
        <v>151</v>
      </c>
      <c r="H579" t="s">
        <v>583</v>
      </c>
      <c r="I579" t="s">
        <v>584</v>
      </c>
      <c r="J579">
        <v>17</v>
      </c>
      <c r="K579" t="s">
        <v>13</v>
      </c>
      <c r="L579" t="s">
        <v>13</v>
      </c>
    </row>
    <row r="580" spans="2:12" x14ac:dyDescent="0.25">
      <c r="B580" t="s">
        <v>539</v>
      </c>
      <c r="C580">
        <v>12099</v>
      </c>
      <c r="D580">
        <v>2004</v>
      </c>
      <c r="E580">
        <v>2004</v>
      </c>
      <c r="F580" t="s">
        <v>152</v>
      </c>
      <c r="G580" t="s">
        <v>153</v>
      </c>
      <c r="H580" t="s">
        <v>583</v>
      </c>
      <c r="I580" t="s">
        <v>584</v>
      </c>
      <c r="J580">
        <v>18</v>
      </c>
      <c r="K580" t="s">
        <v>13</v>
      </c>
      <c r="L580" t="s">
        <v>13</v>
      </c>
    </row>
    <row r="581" spans="2:12" x14ac:dyDescent="0.25">
      <c r="B581" t="s">
        <v>539</v>
      </c>
      <c r="C581">
        <v>12099</v>
      </c>
      <c r="D581">
        <v>2004</v>
      </c>
      <c r="E581">
        <v>2004</v>
      </c>
      <c r="F581" t="s">
        <v>154</v>
      </c>
      <c r="G581" t="s">
        <v>155</v>
      </c>
      <c r="H581" t="s">
        <v>583</v>
      </c>
      <c r="I581" t="s">
        <v>584</v>
      </c>
      <c r="J581">
        <v>18</v>
      </c>
      <c r="K581" t="s">
        <v>13</v>
      </c>
      <c r="L581" t="s">
        <v>13</v>
      </c>
    </row>
    <row r="582" spans="2:12" x14ac:dyDescent="0.25">
      <c r="B582" t="s">
        <v>539</v>
      </c>
      <c r="C582">
        <v>12099</v>
      </c>
      <c r="D582">
        <v>2005</v>
      </c>
      <c r="E582">
        <v>2005</v>
      </c>
      <c r="F582" t="s">
        <v>156</v>
      </c>
      <c r="G582" t="s">
        <v>157</v>
      </c>
      <c r="H582" t="s">
        <v>583</v>
      </c>
      <c r="I582" t="s">
        <v>584</v>
      </c>
      <c r="J582">
        <v>18</v>
      </c>
      <c r="K582" t="s">
        <v>13</v>
      </c>
      <c r="L582" t="s">
        <v>13</v>
      </c>
    </row>
    <row r="583" spans="2:12" x14ac:dyDescent="0.25">
      <c r="B583" t="s">
        <v>539</v>
      </c>
      <c r="C583">
        <v>12099</v>
      </c>
      <c r="D583">
        <v>2005</v>
      </c>
      <c r="E583">
        <v>2005</v>
      </c>
      <c r="F583" t="s">
        <v>158</v>
      </c>
      <c r="G583" t="s">
        <v>159</v>
      </c>
      <c r="H583" t="s">
        <v>583</v>
      </c>
      <c r="I583" t="s">
        <v>584</v>
      </c>
      <c r="J583">
        <v>12</v>
      </c>
      <c r="K583" t="s">
        <v>13</v>
      </c>
      <c r="L583" t="s">
        <v>13</v>
      </c>
    </row>
    <row r="584" spans="2:12" x14ac:dyDescent="0.25">
      <c r="B584" t="s">
        <v>539</v>
      </c>
      <c r="C584">
        <v>12099</v>
      </c>
      <c r="D584">
        <v>2005</v>
      </c>
      <c r="E584">
        <v>2005</v>
      </c>
      <c r="F584" t="s">
        <v>160</v>
      </c>
      <c r="G584" t="s">
        <v>161</v>
      </c>
      <c r="H584" t="s">
        <v>583</v>
      </c>
      <c r="I584" t="s">
        <v>584</v>
      </c>
      <c r="J584">
        <v>11</v>
      </c>
      <c r="K584" t="s">
        <v>13</v>
      </c>
      <c r="L584" t="s">
        <v>13</v>
      </c>
    </row>
    <row r="585" spans="2:12" x14ac:dyDescent="0.25">
      <c r="B585" t="s">
        <v>539</v>
      </c>
      <c r="C585">
        <v>12099</v>
      </c>
      <c r="D585">
        <v>2005</v>
      </c>
      <c r="E585">
        <v>2005</v>
      </c>
      <c r="F585" t="s">
        <v>162</v>
      </c>
      <c r="G585" t="s">
        <v>163</v>
      </c>
      <c r="H585" t="s">
        <v>583</v>
      </c>
      <c r="I585" t="s">
        <v>584</v>
      </c>
      <c r="J585">
        <v>10</v>
      </c>
      <c r="K585" t="s">
        <v>13</v>
      </c>
      <c r="L585" t="s">
        <v>13</v>
      </c>
    </row>
    <row r="586" spans="2:12" x14ac:dyDescent="0.25">
      <c r="B586" t="s">
        <v>539</v>
      </c>
      <c r="C586">
        <v>12099</v>
      </c>
      <c r="D586">
        <v>2005</v>
      </c>
      <c r="E586">
        <v>2005</v>
      </c>
      <c r="F586" t="s">
        <v>166</v>
      </c>
      <c r="G586" t="s">
        <v>167</v>
      </c>
      <c r="H586" t="s">
        <v>583</v>
      </c>
      <c r="I586" t="s">
        <v>584</v>
      </c>
      <c r="J586">
        <v>17</v>
      </c>
      <c r="K586" t="s">
        <v>13</v>
      </c>
      <c r="L586" t="s">
        <v>13</v>
      </c>
    </row>
    <row r="587" spans="2:12" x14ac:dyDescent="0.25">
      <c r="B587" t="s">
        <v>539</v>
      </c>
      <c r="C587">
        <v>12099</v>
      </c>
      <c r="D587">
        <v>2005</v>
      </c>
      <c r="E587">
        <v>2005</v>
      </c>
      <c r="F587" t="s">
        <v>170</v>
      </c>
      <c r="G587" t="s">
        <v>171</v>
      </c>
      <c r="H587" t="s">
        <v>583</v>
      </c>
      <c r="I587" t="s">
        <v>584</v>
      </c>
      <c r="J587">
        <v>14</v>
      </c>
      <c r="K587" t="s">
        <v>13</v>
      </c>
      <c r="L587" t="s">
        <v>13</v>
      </c>
    </row>
    <row r="588" spans="2:12" x14ac:dyDescent="0.25">
      <c r="B588" t="s">
        <v>539</v>
      </c>
      <c r="C588">
        <v>12099</v>
      </c>
      <c r="D588">
        <v>2005</v>
      </c>
      <c r="E588">
        <v>2005</v>
      </c>
      <c r="F588" t="s">
        <v>174</v>
      </c>
      <c r="G588" t="s">
        <v>175</v>
      </c>
      <c r="H588" t="s">
        <v>583</v>
      </c>
      <c r="I588" t="s">
        <v>584</v>
      </c>
      <c r="J588">
        <v>13</v>
      </c>
      <c r="K588" t="s">
        <v>13</v>
      </c>
      <c r="L588" t="s">
        <v>13</v>
      </c>
    </row>
    <row r="589" spans="2:12" x14ac:dyDescent="0.25">
      <c r="B589" t="s">
        <v>539</v>
      </c>
      <c r="C589">
        <v>12099</v>
      </c>
      <c r="D589">
        <v>2005</v>
      </c>
      <c r="E589">
        <v>2005</v>
      </c>
      <c r="F589" t="s">
        <v>178</v>
      </c>
      <c r="G589" t="s">
        <v>179</v>
      </c>
      <c r="H589" t="s">
        <v>583</v>
      </c>
      <c r="I589" t="s">
        <v>584</v>
      </c>
      <c r="J589">
        <v>11</v>
      </c>
      <c r="K589" t="s">
        <v>13</v>
      </c>
      <c r="L589" t="s">
        <v>13</v>
      </c>
    </row>
    <row r="590" spans="2:12" x14ac:dyDescent="0.25">
      <c r="B590" t="s">
        <v>539</v>
      </c>
      <c r="C590">
        <v>12099</v>
      </c>
      <c r="D590">
        <v>2006</v>
      </c>
      <c r="E590">
        <v>2006</v>
      </c>
      <c r="F590" t="s">
        <v>180</v>
      </c>
      <c r="G590" t="s">
        <v>181</v>
      </c>
      <c r="H590" t="s">
        <v>583</v>
      </c>
      <c r="I590" t="s">
        <v>584</v>
      </c>
      <c r="J590">
        <v>12</v>
      </c>
      <c r="K590" t="s">
        <v>13</v>
      </c>
      <c r="L590" t="s">
        <v>13</v>
      </c>
    </row>
    <row r="591" spans="2:12" x14ac:dyDescent="0.25">
      <c r="B591" t="s">
        <v>539</v>
      </c>
      <c r="C591">
        <v>12099</v>
      </c>
      <c r="D591">
        <v>2006</v>
      </c>
      <c r="E591">
        <v>2006</v>
      </c>
      <c r="F591" t="s">
        <v>184</v>
      </c>
      <c r="G591" t="s">
        <v>185</v>
      </c>
      <c r="H591" t="s">
        <v>583</v>
      </c>
      <c r="I591" t="s">
        <v>584</v>
      </c>
      <c r="J591">
        <v>13</v>
      </c>
      <c r="K591" t="s">
        <v>13</v>
      </c>
      <c r="L591" t="s">
        <v>13</v>
      </c>
    </row>
    <row r="592" spans="2:12" x14ac:dyDescent="0.25">
      <c r="B592" t="s">
        <v>539</v>
      </c>
      <c r="C592">
        <v>12099</v>
      </c>
      <c r="D592">
        <v>2006</v>
      </c>
      <c r="E592">
        <v>2006</v>
      </c>
      <c r="F592" t="s">
        <v>186</v>
      </c>
      <c r="G592" t="s">
        <v>187</v>
      </c>
      <c r="H592" t="s">
        <v>583</v>
      </c>
      <c r="I592" t="s">
        <v>584</v>
      </c>
      <c r="J592">
        <v>15</v>
      </c>
      <c r="K592" t="s">
        <v>13</v>
      </c>
      <c r="L592" t="s">
        <v>13</v>
      </c>
    </row>
    <row r="593" spans="2:12" x14ac:dyDescent="0.25">
      <c r="B593" t="s">
        <v>539</v>
      </c>
      <c r="C593">
        <v>12099</v>
      </c>
      <c r="D593">
        <v>2006</v>
      </c>
      <c r="E593">
        <v>2006</v>
      </c>
      <c r="F593" t="s">
        <v>190</v>
      </c>
      <c r="G593" t="s">
        <v>191</v>
      </c>
      <c r="H593" t="s">
        <v>583</v>
      </c>
      <c r="I593" t="s">
        <v>584</v>
      </c>
      <c r="J593">
        <v>10</v>
      </c>
      <c r="K593" t="s">
        <v>13</v>
      </c>
      <c r="L593" t="s">
        <v>13</v>
      </c>
    </row>
    <row r="594" spans="2:12" x14ac:dyDescent="0.25">
      <c r="B594" t="s">
        <v>539</v>
      </c>
      <c r="C594">
        <v>12099</v>
      </c>
      <c r="D594">
        <v>2006</v>
      </c>
      <c r="E594">
        <v>2006</v>
      </c>
      <c r="F594" t="s">
        <v>192</v>
      </c>
      <c r="G594" t="s">
        <v>193</v>
      </c>
      <c r="H594" t="s">
        <v>583</v>
      </c>
      <c r="I594" t="s">
        <v>584</v>
      </c>
      <c r="J594">
        <v>14</v>
      </c>
      <c r="K594" t="s">
        <v>13</v>
      </c>
      <c r="L594" t="s">
        <v>13</v>
      </c>
    </row>
    <row r="595" spans="2:12" x14ac:dyDescent="0.25">
      <c r="B595" t="s">
        <v>539</v>
      </c>
      <c r="C595">
        <v>12099</v>
      </c>
      <c r="D595">
        <v>2006</v>
      </c>
      <c r="E595">
        <v>2006</v>
      </c>
      <c r="F595" t="s">
        <v>194</v>
      </c>
      <c r="G595" t="s">
        <v>195</v>
      </c>
      <c r="H595" t="s">
        <v>583</v>
      </c>
      <c r="I595" t="s">
        <v>584</v>
      </c>
      <c r="J595">
        <v>17</v>
      </c>
      <c r="K595" t="s">
        <v>13</v>
      </c>
      <c r="L595" t="s">
        <v>13</v>
      </c>
    </row>
    <row r="596" spans="2:12" x14ac:dyDescent="0.25">
      <c r="B596" t="s">
        <v>539</v>
      </c>
      <c r="C596">
        <v>12099</v>
      </c>
      <c r="D596">
        <v>2006</v>
      </c>
      <c r="E596">
        <v>2006</v>
      </c>
      <c r="F596" t="s">
        <v>196</v>
      </c>
      <c r="G596" t="s">
        <v>197</v>
      </c>
      <c r="H596" t="s">
        <v>583</v>
      </c>
      <c r="I596" t="s">
        <v>584</v>
      </c>
      <c r="J596">
        <v>14</v>
      </c>
      <c r="K596" t="s">
        <v>13</v>
      </c>
      <c r="L596" t="s">
        <v>13</v>
      </c>
    </row>
    <row r="597" spans="2:12" x14ac:dyDescent="0.25">
      <c r="B597" t="s">
        <v>539</v>
      </c>
      <c r="C597">
        <v>12099</v>
      </c>
      <c r="D597">
        <v>2006</v>
      </c>
      <c r="E597">
        <v>2006</v>
      </c>
      <c r="F597" t="s">
        <v>198</v>
      </c>
      <c r="G597" t="s">
        <v>199</v>
      </c>
      <c r="H597" t="s">
        <v>583</v>
      </c>
      <c r="I597" t="s">
        <v>584</v>
      </c>
      <c r="J597">
        <v>11</v>
      </c>
      <c r="K597" t="s">
        <v>13</v>
      </c>
      <c r="L597" t="s">
        <v>13</v>
      </c>
    </row>
    <row r="598" spans="2:12" x14ac:dyDescent="0.25">
      <c r="B598" t="s">
        <v>539</v>
      </c>
      <c r="C598">
        <v>12099</v>
      </c>
      <c r="D598">
        <v>2006</v>
      </c>
      <c r="E598">
        <v>2006</v>
      </c>
      <c r="F598" t="s">
        <v>200</v>
      </c>
      <c r="G598" t="s">
        <v>201</v>
      </c>
      <c r="H598" t="s">
        <v>583</v>
      </c>
      <c r="I598" t="s">
        <v>584</v>
      </c>
      <c r="J598">
        <v>16</v>
      </c>
      <c r="K598" t="s">
        <v>13</v>
      </c>
      <c r="L598" t="s">
        <v>13</v>
      </c>
    </row>
    <row r="599" spans="2:12" x14ac:dyDescent="0.25">
      <c r="B599" t="s">
        <v>539</v>
      </c>
      <c r="C599">
        <v>12099</v>
      </c>
      <c r="D599">
        <v>2006</v>
      </c>
      <c r="E599">
        <v>2006</v>
      </c>
      <c r="F599" t="s">
        <v>202</v>
      </c>
      <c r="G599" t="s">
        <v>203</v>
      </c>
      <c r="H599" t="s">
        <v>583</v>
      </c>
      <c r="I599" t="s">
        <v>584</v>
      </c>
      <c r="J599">
        <v>14</v>
      </c>
      <c r="K599" t="s">
        <v>13</v>
      </c>
      <c r="L599" t="s">
        <v>13</v>
      </c>
    </row>
    <row r="600" spans="2:12" x14ac:dyDescent="0.25">
      <c r="B600" t="s">
        <v>539</v>
      </c>
      <c r="C600">
        <v>12099</v>
      </c>
      <c r="D600">
        <v>2007</v>
      </c>
      <c r="E600">
        <v>2007</v>
      </c>
      <c r="F600" t="s">
        <v>204</v>
      </c>
      <c r="G600" t="s">
        <v>205</v>
      </c>
      <c r="H600" t="s">
        <v>583</v>
      </c>
      <c r="I600" t="s">
        <v>584</v>
      </c>
      <c r="J600">
        <v>16</v>
      </c>
      <c r="K600" t="s">
        <v>13</v>
      </c>
      <c r="L600" t="s">
        <v>13</v>
      </c>
    </row>
    <row r="601" spans="2:12" x14ac:dyDescent="0.25">
      <c r="B601" t="s">
        <v>539</v>
      </c>
      <c r="C601">
        <v>12099</v>
      </c>
      <c r="D601">
        <v>2007</v>
      </c>
      <c r="E601">
        <v>2007</v>
      </c>
      <c r="F601" t="s">
        <v>206</v>
      </c>
      <c r="G601" t="s">
        <v>207</v>
      </c>
      <c r="H601" t="s">
        <v>583</v>
      </c>
      <c r="I601" t="s">
        <v>584</v>
      </c>
      <c r="J601">
        <v>13</v>
      </c>
      <c r="K601" t="s">
        <v>13</v>
      </c>
      <c r="L601" t="s">
        <v>13</v>
      </c>
    </row>
    <row r="602" spans="2:12" x14ac:dyDescent="0.25">
      <c r="B602" t="s">
        <v>539</v>
      </c>
      <c r="C602">
        <v>12099</v>
      </c>
      <c r="D602">
        <v>2007</v>
      </c>
      <c r="E602">
        <v>2007</v>
      </c>
      <c r="F602" t="s">
        <v>208</v>
      </c>
      <c r="G602" t="s">
        <v>209</v>
      </c>
      <c r="H602" t="s">
        <v>583</v>
      </c>
      <c r="I602" t="s">
        <v>584</v>
      </c>
      <c r="J602">
        <v>16</v>
      </c>
      <c r="K602" t="s">
        <v>13</v>
      </c>
      <c r="L602" t="s">
        <v>13</v>
      </c>
    </row>
    <row r="603" spans="2:12" x14ac:dyDescent="0.25">
      <c r="B603" t="s">
        <v>539</v>
      </c>
      <c r="C603">
        <v>12099</v>
      </c>
      <c r="D603">
        <v>2007</v>
      </c>
      <c r="E603">
        <v>2007</v>
      </c>
      <c r="F603" t="s">
        <v>210</v>
      </c>
      <c r="G603" t="s">
        <v>211</v>
      </c>
      <c r="H603" t="s">
        <v>583</v>
      </c>
      <c r="I603" t="s">
        <v>584</v>
      </c>
      <c r="J603">
        <v>10</v>
      </c>
      <c r="K603" t="s">
        <v>13</v>
      </c>
      <c r="L603" t="s">
        <v>13</v>
      </c>
    </row>
    <row r="604" spans="2:12" x14ac:dyDescent="0.25">
      <c r="B604" t="s">
        <v>539</v>
      </c>
      <c r="C604">
        <v>12099</v>
      </c>
      <c r="D604">
        <v>2007</v>
      </c>
      <c r="E604">
        <v>2007</v>
      </c>
      <c r="F604" t="s">
        <v>212</v>
      </c>
      <c r="G604" t="s">
        <v>213</v>
      </c>
      <c r="H604" t="s">
        <v>583</v>
      </c>
      <c r="I604" t="s">
        <v>584</v>
      </c>
      <c r="J604">
        <v>13</v>
      </c>
      <c r="K604" t="s">
        <v>13</v>
      </c>
      <c r="L604" t="s">
        <v>13</v>
      </c>
    </row>
    <row r="605" spans="2:12" x14ac:dyDescent="0.25">
      <c r="B605" t="s">
        <v>539</v>
      </c>
      <c r="C605">
        <v>12099</v>
      </c>
      <c r="D605">
        <v>2007</v>
      </c>
      <c r="E605">
        <v>2007</v>
      </c>
      <c r="F605" t="s">
        <v>214</v>
      </c>
      <c r="G605" t="s">
        <v>215</v>
      </c>
      <c r="H605" t="s">
        <v>583</v>
      </c>
      <c r="I605" t="s">
        <v>584</v>
      </c>
      <c r="J605">
        <v>15</v>
      </c>
      <c r="K605" t="s">
        <v>13</v>
      </c>
      <c r="L605" t="s">
        <v>13</v>
      </c>
    </row>
    <row r="606" spans="2:12" x14ac:dyDescent="0.25">
      <c r="B606" t="s">
        <v>539</v>
      </c>
      <c r="C606">
        <v>12099</v>
      </c>
      <c r="D606">
        <v>2007</v>
      </c>
      <c r="E606">
        <v>2007</v>
      </c>
      <c r="F606" t="s">
        <v>216</v>
      </c>
      <c r="G606" t="s">
        <v>217</v>
      </c>
      <c r="H606" t="s">
        <v>583</v>
      </c>
      <c r="I606" t="s">
        <v>584</v>
      </c>
      <c r="J606">
        <v>21</v>
      </c>
      <c r="K606" t="s">
        <v>13</v>
      </c>
      <c r="L606" t="s">
        <v>13</v>
      </c>
    </row>
    <row r="607" spans="2:12" x14ac:dyDescent="0.25">
      <c r="B607" t="s">
        <v>539</v>
      </c>
      <c r="C607">
        <v>12099</v>
      </c>
      <c r="D607">
        <v>2007</v>
      </c>
      <c r="E607">
        <v>2007</v>
      </c>
      <c r="F607" t="s">
        <v>218</v>
      </c>
      <c r="G607" t="s">
        <v>219</v>
      </c>
      <c r="H607" t="s">
        <v>583</v>
      </c>
      <c r="I607" t="s">
        <v>584</v>
      </c>
      <c r="J607">
        <v>14</v>
      </c>
      <c r="K607" t="s">
        <v>13</v>
      </c>
      <c r="L607" t="s">
        <v>13</v>
      </c>
    </row>
    <row r="608" spans="2:12" x14ac:dyDescent="0.25">
      <c r="B608" t="s">
        <v>539</v>
      </c>
      <c r="C608">
        <v>12099</v>
      </c>
      <c r="D608">
        <v>2007</v>
      </c>
      <c r="E608">
        <v>2007</v>
      </c>
      <c r="F608" t="s">
        <v>220</v>
      </c>
      <c r="G608" t="s">
        <v>221</v>
      </c>
      <c r="H608" t="s">
        <v>583</v>
      </c>
      <c r="I608" t="s">
        <v>584</v>
      </c>
      <c r="J608">
        <v>22</v>
      </c>
      <c r="K608" t="s">
        <v>13</v>
      </c>
      <c r="L608" t="s">
        <v>13</v>
      </c>
    </row>
    <row r="609" spans="2:12" x14ac:dyDescent="0.25">
      <c r="B609" t="s">
        <v>539</v>
      </c>
      <c r="C609">
        <v>12099</v>
      </c>
      <c r="D609">
        <v>2007</v>
      </c>
      <c r="E609">
        <v>2007</v>
      </c>
      <c r="F609" t="s">
        <v>222</v>
      </c>
      <c r="G609" t="s">
        <v>223</v>
      </c>
      <c r="H609" t="s">
        <v>583</v>
      </c>
      <c r="I609" t="s">
        <v>584</v>
      </c>
      <c r="J609">
        <v>20</v>
      </c>
      <c r="K609" t="s">
        <v>13</v>
      </c>
      <c r="L609" t="s">
        <v>13</v>
      </c>
    </row>
    <row r="610" spans="2:12" x14ac:dyDescent="0.25">
      <c r="B610" t="s">
        <v>539</v>
      </c>
      <c r="C610">
        <v>12099</v>
      </c>
      <c r="D610">
        <v>2007</v>
      </c>
      <c r="E610">
        <v>2007</v>
      </c>
      <c r="F610" t="s">
        <v>224</v>
      </c>
      <c r="G610" t="s">
        <v>225</v>
      </c>
      <c r="H610" t="s">
        <v>583</v>
      </c>
      <c r="I610" t="s">
        <v>584</v>
      </c>
      <c r="J610">
        <v>12</v>
      </c>
      <c r="K610" t="s">
        <v>13</v>
      </c>
      <c r="L610" t="s">
        <v>13</v>
      </c>
    </row>
    <row r="611" spans="2:12" x14ac:dyDescent="0.25">
      <c r="B611" t="s">
        <v>539</v>
      </c>
      <c r="C611">
        <v>12099</v>
      </c>
      <c r="D611">
        <v>2007</v>
      </c>
      <c r="E611">
        <v>2007</v>
      </c>
      <c r="F611" t="s">
        <v>226</v>
      </c>
      <c r="G611" t="s">
        <v>227</v>
      </c>
      <c r="H611" t="s">
        <v>583</v>
      </c>
      <c r="I611" t="s">
        <v>584</v>
      </c>
      <c r="J611">
        <v>20</v>
      </c>
      <c r="K611" t="s">
        <v>13</v>
      </c>
      <c r="L611" t="s">
        <v>13</v>
      </c>
    </row>
    <row r="612" spans="2:12" x14ac:dyDescent="0.25">
      <c r="B612" t="s">
        <v>539</v>
      </c>
      <c r="C612">
        <v>12099</v>
      </c>
      <c r="D612">
        <v>2008</v>
      </c>
      <c r="E612">
        <v>2008</v>
      </c>
      <c r="F612" t="s">
        <v>228</v>
      </c>
      <c r="G612" t="s">
        <v>229</v>
      </c>
      <c r="H612" t="s">
        <v>583</v>
      </c>
      <c r="I612" t="s">
        <v>584</v>
      </c>
      <c r="J612">
        <v>22</v>
      </c>
      <c r="K612" t="s">
        <v>13</v>
      </c>
      <c r="L612" t="s">
        <v>13</v>
      </c>
    </row>
    <row r="613" spans="2:12" x14ac:dyDescent="0.25">
      <c r="B613" t="s">
        <v>539</v>
      </c>
      <c r="C613">
        <v>12099</v>
      </c>
      <c r="D613">
        <v>2008</v>
      </c>
      <c r="E613">
        <v>2008</v>
      </c>
      <c r="F613" t="s">
        <v>230</v>
      </c>
      <c r="G613" t="s">
        <v>231</v>
      </c>
      <c r="H613" t="s">
        <v>583</v>
      </c>
      <c r="I613" t="s">
        <v>584</v>
      </c>
      <c r="J613">
        <v>15</v>
      </c>
      <c r="K613" t="s">
        <v>13</v>
      </c>
      <c r="L613" t="s">
        <v>13</v>
      </c>
    </row>
    <row r="614" spans="2:12" x14ac:dyDescent="0.25">
      <c r="B614" t="s">
        <v>539</v>
      </c>
      <c r="C614">
        <v>12099</v>
      </c>
      <c r="D614">
        <v>2008</v>
      </c>
      <c r="E614">
        <v>2008</v>
      </c>
      <c r="F614" t="s">
        <v>232</v>
      </c>
      <c r="G614" t="s">
        <v>233</v>
      </c>
      <c r="H614" t="s">
        <v>583</v>
      </c>
      <c r="I614" t="s">
        <v>584</v>
      </c>
      <c r="J614">
        <v>19</v>
      </c>
      <c r="K614" t="s">
        <v>13</v>
      </c>
      <c r="L614" t="s">
        <v>13</v>
      </c>
    </row>
    <row r="615" spans="2:12" x14ac:dyDescent="0.25">
      <c r="B615" t="s">
        <v>539</v>
      </c>
      <c r="C615">
        <v>12099</v>
      </c>
      <c r="D615">
        <v>2008</v>
      </c>
      <c r="E615">
        <v>2008</v>
      </c>
      <c r="F615" t="s">
        <v>236</v>
      </c>
      <c r="G615" t="s">
        <v>237</v>
      </c>
      <c r="H615" t="s">
        <v>583</v>
      </c>
      <c r="I615" t="s">
        <v>584</v>
      </c>
      <c r="J615">
        <v>23</v>
      </c>
      <c r="K615" t="s">
        <v>13</v>
      </c>
      <c r="L615" t="s">
        <v>13</v>
      </c>
    </row>
    <row r="616" spans="2:12" x14ac:dyDescent="0.25">
      <c r="B616" t="s">
        <v>539</v>
      </c>
      <c r="C616">
        <v>12099</v>
      </c>
      <c r="D616">
        <v>2008</v>
      </c>
      <c r="E616">
        <v>2008</v>
      </c>
      <c r="F616" t="s">
        <v>238</v>
      </c>
      <c r="G616" t="s">
        <v>239</v>
      </c>
      <c r="H616" t="s">
        <v>583</v>
      </c>
      <c r="I616" t="s">
        <v>584</v>
      </c>
      <c r="J616">
        <v>13</v>
      </c>
      <c r="K616" t="s">
        <v>13</v>
      </c>
      <c r="L616" t="s">
        <v>13</v>
      </c>
    </row>
    <row r="617" spans="2:12" x14ac:dyDescent="0.25">
      <c r="B617" t="s">
        <v>539</v>
      </c>
      <c r="C617">
        <v>12099</v>
      </c>
      <c r="D617">
        <v>2008</v>
      </c>
      <c r="E617">
        <v>2008</v>
      </c>
      <c r="F617" t="s">
        <v>240</v>
      </c>
      <c r="G617" t="s">
        <v>241</v>
      </c>
      <c r="H617" t="s">
        <v>583</v>
      </c>
      <c r="I617" t="s">
        <v>584</v>
      </c>
      <c r="J617">
        <v>17</v>
      </c>
      <c r="K617" t="s">
        <v>13</v>
      </c>
      <c r="L617" t="s">
        <v>13</v>
      </c>
    </row>
    <row r="618" spans="2:12" x14ac:dyDescent="0.25">
      <c r="B618" t="s">
        <v>539</v>
      </c>
      <c r="C618">
        <v>12099</v>
      </c>
      <c r="D618">
        <v>2008</v>
      </c>
      <c r="E618">
        <v>2008</v>
      </c>
      <c r="F618" t="s">
        <v>242</v>
      </c>
      <c r="G618" t="s">
        <v>243</v>
      </c>
      <c r="H618" t="s">
        <v>583</v>
      </c>
      <c r="I618" t="s">
        <v>584</v>
      </c>
      <c r="J618">
        <v>11</v>
      </c>
      <c r="K618" t="s">
        <v>13</v>
      </c>
      <c r="L618" t="s">
        <v>13</v>
      </c>
    </row>
    <row r="619" spans="2:12" x14ac:dyDescent="0.25">
      <c r="B619" t="s">
        <v>539</v>
      </c>
      <c r="C619">
        <v>12099</v>
      </c>
      <c r="D619">
        <v>2008</v>
      </c>
      <c r="E619">
        <v>2008</v>
      </c>
      <c r="F619" t="s">
        <v>244</v>
      </c>
      <c r="G619" t="s">
        <v>245</v>
      </c>
      <c r="H619" t="s">
        <v>583</v>
      </c>
      <c r="I619" t="s">
        <v>584</v>
      </c>
      <c r="J619">
        <v>19</v>
      </c>
      <c r="K619" t="s">
        <v>13</v>
      </c>
      <c r="L619" t="s">
        <v>13</v>
      </c>
    </row>
    <row r="620" spans="2:12" x14ac:dyDescent="0.25">
      <c r="B620" t="s">
        <v>539</v>
      </c>
      <c r="C620">
        <v>12099</v>
      </c>
      <c r="D620">
        <v>2008</v>
      </c>
      <c r="E620">
        <v>2008</v>
      </c>
      <c r="F620" t="s">
        <v>246</v>
      </c>
      <c r="G620" t="s">
        <v>247</v>
      </c>
      <c r="H620" t="s">
        <v>583</v>
      </c>
      <c r="I620" t="s">
        <v>584</v>
      </c>
      <c r="J620">
        <v>22</v>
      </c>
      <c r="K620" t="s">
        <v>13</v>
      </c>
      <c r="L620" t="s">
        <v>13</v>
      </c>
    </row>
    <row r="621" spans="2:12" x14ac:dyDescent="0.25">
      <c r="B621" t="s">
        <v>539</v>
      </c>
      <c r="C621">
        <v>12099</v>
      </c>
      <c r="D621">
        <v>2008</v>
      </c>
      <c r="E621">
        <v>2008</v>
      </c>
      <c r="F621" t="s">
        <v>248</v>
      </c>
      <c r="G621" t="s">
        <v>249</v>
      </c>
      <c r="H621" t="s">
        <v>583</v>
      </c>
      <c r="I621" t="s">
        <v>584</v>
      </c>
      <c r="J621">
        <v>16</v>
      </c>
      <c r="K621" t="s">
        <v>13</v>
      </c>
      <c r="L621" t="s">
        <v>13</v>
      </c>
    </row>
    <row r="622" spans="2:12" x14ac:dyDescent="0.25">
      <c r="B622" t="s">
        <v>539</v>
      </c>
      <c r="C622">
        <v>12099</v>
      </c>
      <c r="D622">
        <v>2008</v>
      </c>
      <c r="E622">
        <v>2008</v>
      </c>
      <c r="F622" t="s">
        <v>250</v>
      </c>
      <c r="G622" t="s">
        <v>251</v>
      </c>
      <c r="H622" t="s">
        <v>583</v>
      </c>
      <c r="I622" t="s">
        <v>584</v>
      </c>
      <c r="J622">
        <v>21</v>
      </c>
      <c r="K622" t="s">
        <v>13</v>
      </c>
      <c r="L622" t="s">
        <v>13</v>
      </c>
    </row>
    <row r="623" spans="2:12" x14ac:dyDescent="0.25">
      <c r="B623" t="s">
        <v>539</v>
      </c>
      <c r="C623">
        <v>12099</v>
      </c>
      <c r="D623">
        <v>2009</v>
      </c>
      <c r="E623">
        <v>2009</v>
      </c>
      <c r="F623" t="s">
        <v>252</v>
      </c>
      <c r="G623" t="s">
        <v>253</v>
      </c>
      <c r="H623" t="s">
        <v>583</v>
      </c>
      <c r="I623" t="s">
        <v>584</v>
      </c>
      <c r="J623">
        <v>14</v>
      </c>
      <c r="K623" t="s">
        <v>13</v>
      </c>
      <c r="L623" t="s">
        <v>13</v>
      </c>
    </row>
    <row r="624" spans="2:12" x14ac:dyDescent="0.25">
      <c r="B624" t="s">
        <v>539</v>
      </c>
      <c r="C624">
        <v>12099</v>
      </c>
      <c r="D624">
        <v>2009</v>
      </c>
      <c r="E624">
        <v>2009</v>
      </c>
      <c r="F624" t="s">
        <v>254</v>
      </c>
      <c r="G624" t="s">
        <v>255</v>
      </c>
      <c r="H624" t="s">
        <v>583</v>
      </c>
      <c r="I624" t="s">
        <v>584</v>
      </c>
      <c r="J624">
        <v>17</v>
      </c>
      <c r="K624" t="s">
        <v>13</v>
      </c>
      <c r="L624" t="s">
        <v>13</v>
      </c>
    </row>
    <row r="625" spans="2:12" x14ac:dyDescent="0.25">
      <c r="B625" t="s">
        <v>539</v>
      </c>
      <c r="C625">
        <v>12099</v>
      </c>
      <c r="D625">
        <v>2009</v>
      </c>
      <c r="E625">
        <v>2009</v>
      </c>
      <c r="F625" t="s">
        <v>256</v>
      </c>
      <c r="G625" t="s">
        <v>257</v>
      </c>
      <c r="H625" t="s">
        <v>583</v>
      </c>
      <c r="I625" t="s">
        <v>584</v>
      </c>
      <c r="J625">
        <v>18</v>
      </c>
      <c r="K625" t="s">
        <v>13</v>
      </c>
      <c r="L625" t="s">
        <v>13</v>
      </c>
    </row>
    <row r="626" spans="2:12" x14ac:dyDescent="0.25">
      <c r="B626" t="s">
        <v>539</v>
      </c>
      <c r="C626">
        <v>12099</v>
      </c>
      <c r="D626">
        <v>2009</v>
      </c>
      <c r="E626">
        <v>2009</v>
      </c>
      <c r="F626" t="s">
        <v>258</v>
      </c>
      <c r="G626" t="s">
        <v>259</v>
      </c>
      <c r="H626" t="s">
        <v>583</v>
      </c>
      <c r="I626" t="s">
        <v>584</v>
      </c>
      <c r="J626">
        <v>22</v>
      </c>
      <c r="K626" t="s">
        <v>13</v>
      </c>
      <c r="L626" t="s">
        <v>13</v>
      </c>
    </row>
    <row r="627" spans="2:12" x14ac:dyDescent="0.25">
      <c r="B627" t="s">
        <v>539</v>
      </c>
      <c r="C627">
        <v>12099</v>
      </c>
      <c r="D627">
        <v>2009</v>
      </c>
      <c r="E627">
        <v>2009</v>
      </c>
      <c r="F627" t="s">
        <v>260</v>
      </c>
      <c r="G627" t="s">
        <v>261</v>
      </c>
      <c r="H627" t="s">
        <v>583</v>
      </c>
      <c r="I627" t="s">
        <v>584</v>
      </c>
      <c r="J627">
        <v>15</v>
      </c>
      <c r="K627" t="s">
        <v>13</v>
      </c>
      <c r="L627" t="s">
        <v>13</v>
      </c>
    </row>
    <row r="628" spans="2:12" x14ac:dyDescent="0.25">
      <c r="B628" t="s">
        <v>539</v>
      </c>
      <c r="C628">
        <v>12099</v>
      </c>
      <c r="D628">
        <v>2009</v>
      </c>
      <c r="E628">
        <v>2009</v>
      </c>
      <c r="F628" t="s">
        <v>262</v>
      </c>
      <c r="G628" t="s">
        <v>263</v>
      </c>
      <c r="H628" t="s">
        <v>583</v>
      </c>
      <c r="I628" t="s">
        <v>584</v>
      </c>
      <c r="J628">
        <v>15</v>
      </c>
      <c r="K628" t="s">
        <v>13</v>
      </c>
      <c r="L628" t="s">
        <v>13</v>
      </c>
    </row>
    <row r="629" spans="2:12" x14ac:dyDescent="0.25">
      <c r="B629" t="s">
        <v>539</v>
      </c>
      <c r="C629">
        <v>12099</v>
      </c>
      <c r="D629">
        <v>2009</v>
      </c>
      <c r="E629">
        <v>2009</v>
      </c>
      <c r="F629" t="s">
        <v>264</v>
      </c>
      <c r="G629" t="s">
        <v>265</v>
      </c>
      <c r="H629" t="s">
        <v>583</v>
      </c>
      <c r="I629" t="s">
        <v>584</v>
      </c>
      <c r="J629">
        <v>12</v>
      </c>
      <c r="K629" t="s">
        <v>13</v>
      </c>
      <c r="L629" t="s">
        <v>13</v>
      </c>
    </row>
    <row r="630" spans="2:12" x14ac:dyDescent="0.25">
      <c r="B630" t="s">
        <v>539</v>
      </c>
      <c r="C630">
        <v>12099</v>
      </c>
      <c r="D630">
        <v>2009</v>
      </c>
      <c r="E630">
        <v>2009</v>
      </c>
      <c r="F630" t="s">
        <v>266</v>
      </c>
      <c r="G630" t="s">
        <v>267</v>
      </c>
      <c r="H630" t="s">
        <v>583</v>
      </c>
      <c r="I630" t="s">
        <v>584</v>
      </c>
      <c r="J630">
        <v>18</v>
      </c>
      <c r="K630" t="s">
        <v>13</v>
      </c>
      <c r="L630" t="s">
        <v>13</v>
      </c>
    </row>
    <row r="631" spans="2:12" x14ac:dyDescent="0.25">
      <c r="B631" t="s">
        <v>539</v>
      </c>
      <c r="C631">
        <v>12099</v>
      </c>
      <c r="D631">
        <v>2009</v>
      </c>
      <c r="E631">
        <v>2009</v>
      </c>
      <c r="F631" t="s">
        <v>268</v>
      </c>
      <c r="G631" t="s">
        <v>269</v>
      </c>
      <c r="H631" t="s">
        <v>583</v>
      </c>
      <c r="I631" t="s">
        <v>584</v>
      </c>
      <c r="J631">
        <v>21</v>
      </c>
      <c r="K631" t="s">
        <v>13</v>
      </c>
      <c r="L631" t="s">
        <v>13</v>
      </c>
    </row>
    <row r="632" spans="2:12" x14ac:dyDescent="0.25">
      <c r="B632" t="s">
        <v>539</v>
      </c>
      <c r="C632">
        <v>12099</v>
      </c>
      <c r="D632">
        <v>2009</v>
      </c>
      <c r="E632">
        <v>2009</v>
      </c>
      <c r="F632" t="s">
        <v>270</v>
      </c>
      <c r="G632" t="s">
        <v>271</v>
      </c>
      <c r="H632" t="s">
        <v>583</v>
      </c>
      <c r="I632" t="s">
        <v>584</v>
      </c>
      <c r="J632">
        <v>19</v>
      </c>
      <c r="K632" t="s">
        <v>13</v>
      </c>
      <c r="L632" t="s">
        <v>13</v>
      </c>
    </row>
    <row r="633" spans="2:12" x14ac:dyDescent="0.25">
      <c r="B633" t="s">
        <v>539</v>
      </c>
      <c r="C633">
        <v>12099</v>
      </c>
      <c r="D633">
        <v>2009</v>
      </c>
      <c r="E633">
        <v>2009</v>
      </c>
      <c r="F633" t="s">
        <v>272</v>
      </c>
      <c r="G633" t="s">
        <v>273</v>
      </c>
      <c r="H633" t="s">
        <v>583</v>
      </c>
      <c r="I633" t="s">
        <v>584</v>
      </c>
      <c r="J633">
        <v>24</v>
      </c>
      <c r="K633" t="s">
        <v>13</v>
      </c>
      <c r="L633" t="s">
        <v>13</v>
      </c>
    </row>
    <row r="634" spans="2:12" x14ac:dyDescent="0.25">
      <c r="B634" t="s">
        <v>539</v>
      </c>
      <c r="C634">
        <v>12099</v>
      </c>
      <c r="D634">
        <v>2009</v>
      </c>
      <c r="E634">
        <v>2009</v>
      </c>
      <c r="F634" t="s">
        <v>274</v>
      </c>
      <c r="G634" t="s">
        <v>275</v>
      </c>
      <c r="H634" t="s">
        <v>583</v>
      </c>
      <c r="I634" t="s">
        <v>584</v>
      </c>
      <c r="J634">
        <v>19</v>
      </c>
      <c r="K634" t="s">
        <v>13</v>
      </c>
      <c r="L634" t="s">
        <v>13</v>
      </c>
    </row>
    <row r="635" spans="2:12" x14ac:dyDescent="0.25">
      <c r="B635" t="s">
        <v>539</v>
      </c>
      <c r="C635">
        <v>12099</v>
      </c>
      <c r="D635">
        <v>2010</v>
      </c>
      <c r="E635">
        <v>2010</v>
      </c>
      <c r="F635" t="s">
        <v>276</v>
      </c>
      <c r="G635" t="s">
        <v>277</v>
      </c>
      <c r="H635" t="s">
        <v>583</v>
      </c>
      <c r="I635" t="s">
        <v>584</v>
      </c>
      <c r="J635">
        <v>20</v>
      </c>
      <c r="K635" t="s">
        <v>13</v>
      </c>
      <c r="L635" t="s">
        <v>13</v>
      </c>
    </row>
    <row r="636" spans="2:12" x14ac:dyDescent="0.25">
      <c r="B636" t="s">
        <v>539</v>
      </c>
      <c r="C636">
        <v>12099</v>
      </c>
      <c r="D636">
        <v>2010</v>
      </c>
      <c r="E636">
        <v>2010</v>
      </c>
      <c r="F636" t="s">
        <v>278</v>
      </c>
      <c r="G636" t="s">
        <v>279</v>
      </c>
      <c r="H636" t="s">
        <v>583</v>
      </c>
      <c r="I636" t="s">
        <v>584</v>
      </c>
      <c r="J636">
        <v>20</v>
      </c>
      <c r="K636" t="s">
        <v>13</v>
      </c>
      <c r="L636" t="s">
        <v>13</v>
      </c>
    </row>
    <row r="637" spans="2:12" x14ac:dyDescent="0.25">
      <c r="B637" t="s">
        <v>539</v>
      </c>
      <c r="C637">
        <v>12099</v>
      </c>
      <c r="D637">
        <v>2010</v>
      </c>
      <c r="E637">
        <v>2010</v>
      </c>
      <c r="F637" t="s">
        <v>280</v>
      </c>
      <c r="G637" t="s">
        <v>281</v>
      </c>
      <c r="H637" t="s">
        <v>583</v>
      </c>
      <c r="I637" t="s">
        <v>584</v>
      </c>
      <c r="J637">
        <v>21</v>
      </c>
      <c r="K637" t="s">
        <v>13</v>
      </c>
      <c r="L637" t="s">
        <v>13</v>
      </c>
    </row>
    <row r="638" spans="2:12" x14ac:dyDescent="0.25">
      <c r="B638" t="s">
        <v>539</v>
      </c>
      <c r="C638">
        <v>12099</v>
      </c>
      <c r="D638">
        <v>2010</v>
      </c>
      <c r="E638">
        <v>2010</v>
      </c>
      <c r="F638" t="s">
        <v>282</v>
      </c>
      <c r="G638" t="s">
        <v>283</v>
      </c>
      <c r="H638" t="s">
        <v>583</v>
      </c>
      <c r="I638" t="s">
        <v>584</v>
      </c>
      <c r="J638">
        <v>24</v>
      </c>
      <c r="K638" t="s">
        <v>13</v>
      </c>
      <c r="L638" t="s">
        <v>13</v>
      </c>
    </row>
    <row r="639" spans="2:12" x14ac:dyDescent="0.25">
      <c r="B639" t="s">
        <v>539</v>
      </c>
      <c r="C639">
        <v>12099</v>
      </c>
      <c r="D639">
        <v>2010</v>
      </c>
      <c r="E639">
        <v>2010</v>
      </c>
      <c r="F639" t="s">
        <v>284</v>
      </c>
      <c r="G639" t="s">
        <v>285</v>
      </c>
      <c r="H639" t="s">
        <v>583</v>
      </c>
      <c r="I639" t="s">
        <v>584</v>
      </c>
      <c r="J639">
        <v>21</v>
      </c>
      <c r="K639" t="s">
        <v>13</v>
      </c>
      <c r="L639" t="s">
        <v>13</v>
      </c>
    </row>
    <row r="640" spans="2:12" x14ac:dyDescent="0.25">
      <c r="B640" t="s">
        <v>539</v>
      </c>
      <c r="C640">
        <v>12099</v>
      </c>
      <c r="D640">
        <v>2010</v>
      </c>
      <c r="E640">
        <v>2010</v>
      </c>
      <c r="F640" t="s">
        <v>286</v>
      </c>
      <c r="G640" t="s">
        <v>287</v>
      </c>
      <c r="H640" t="s">
        <v>583</v>
      </c>
      <c r="I640" t="s">
        <v>584</v>
      </c>
      <c r="J640">
        <v>22</v>
      </c>
      <c r="K640" t="s">
        <v>13</v>
      </c>
      <c r="L640" t="s">
        <v>13</v>
      </c>
    </row>
    <row r="641" spans="2:12" x14ac:dyDescent="0.25">
      <c r="B641" t="s">
        <v>539</v>
      </c>
      <c r="C641">
        <v>12099</v>
      </c>
      <c r="D641">
        <v>2010</v>
      </c>
      <c r="E641">
        <v>2010</v>
      </c>
      <c r="F641" t="s">
        <v>288</v>
      </c>
      <c r="G641" t="s">
        <v>289</v>
      </c>
      <c r="H641" t="s">
        <v>583</v>
      </c>
      <c r="I641" t="s">
        <v>584</v>
      </c>
      <c r="J641">
        <v>10</v>
      </c>
      <c r="K641" t="s">
        <v>13</v>
      </c>
      <c r="L641" t="s">
        <v>13</v>
      </c>
    </row>
    <row r="642" spans="2:12" x14ac:dyDescent="0.25">
      <c r="B642" t="s">
        <v>539</v>
      </c>
      <c r="C642">
        <v>12099</v>
      </c>
      <c r="D642">
        <v>2010</v>
      </c>
      <c r="E642">
        <v>2010</v>
      </c>
      <c r="F642" t="s">
        <v>290</v>
      </c>
      <c r="G642" t="s">
        <v>291</v>
      </c>
      <c r="H642" t="s">
        <v>583</v>
      </c>
      <c r="I642" t="s">
        <v>584</v>
      </c>
      <c r="J642">
        <v>11</v>
      </c>
      <c r="K642" t="s">
        <v>13</v>
      </c>
      <c r="L642" t="s">
        <v>13</v>
      </c>
    </row>
    <row r="643" spans="2:12" x14ac:dyDescent="0.25">
      <c r="B643" t="s">
        <v>539</v>
      </c>
      <c r="C643">
        <v>12099</v>
      </c>
      <c r="D643">
        <v>2010</v>
      </c>
      <c r="E643">
        <v>2010</v>
      </c>
      <c r="F643" t="s">
        <v>292</v>
      </c>
      <c r="G643" t="s">
        <v>293</v>
      </c>
      <c r="H643" t="s">
        <v>583</v>
      </c>
      <c r="I643" t="s">
        <v>584</v>
      </c>
      <c r="J643">
        <v>20</v>
      </c>
      <c r="K643" t="s">
        <v>13</v>
      </c>
      <c r="L643" t="s">
        <v>13</v>
      </c>
    </row>
    <row r="644" spans="2:12" x14ac:dyDescent="0.25">
      <c r="B644" t="s">
        <v>539</v>
      </c>
      <c r="C644">
        <v>12099</v>
      </c>
      <c r="D644">
        <v>2010</v>
      </c>
      <c r="E644">
        <v>2010</v>
      </c>
      <c r="F644" t="s">
        <v>294</v>
      </c>
      <c r="G644" t="s">
        <v>295</v>
      </c>
      <c r="H644" t="s">
        <v>583</v>
      </c>
      <c r="I644" t="s">
        <v>584</v>
      </c>
      <c r="J644">
        <v>14</v>
      </c>
      <c r="K644" t="s">
        <v>13</v>
      </c>
      <c r="L644" t="s">
        <v>13</v>
      </c>
    </row>
    <row r="645" spans="2:12" x14ac:dyDescent="0.25">
      <c r="B645" t="s">
        <v>539</v>
      </c>
      <c r="C645">
        <v>12099</v>
      </c>
      <c r="D645">
        <v>2010</v>
      </c>
      <c r="E645">
        <v>2010</v>
      </c>
      <c r="F645" t="s">
        <v>296</v>
      </c>
      <c r="G645" t="s">
        <v>297</v>
      </c>
      <c r="H645" t="s">
        <v>583</v>
      </c>
      <c r="I645" t="s">
        <v>584</v>
      </c>
      <c r="J645">
        <v>26</v>
      </c>
      <c r="K645" t="s">
        <v>13</v>
      </c>
      <c r="L645" t="s">
        <v>13</v>
      </c>
    </row>
    <row r="646" spans="2:12" x14ac:dyDescent="0.25">
      <c r="B646" t="s">
        <v>539</v>
      </c>
      <c r="C646">
        <v>12099</v>
      </c>
      <c r="D646">
        <v>2010</v>
      </c>
      <c r="E646">
        <v>2010</v>
      </c>
      <c r="F646" t="s">
        <v>298</v>
      </c>
      <c r="G646" t="s">
        <v>299</v>
      </c>
      <c r="H646" t="s">
        <v>583</v>
      </c>
      <c r="I646" t="s">
        <v>584</v>
      </c>
      <c r="J646">
        <v>27</v>
      </c>
      <c r="K646" t="s">
        <v>13</v>
      </c>
      <c r="L646" t="s">
        <v>13</v>
      </c>
    </row>
    <row r="647" spans="2:12" x14ac:dyDescent="0.25">
      <c r="B647" t="s">
        <v>539</v>
      </c>
      <c r="C647">
        <v>12099</v>
      </c>
      <c r="D647">
        <v>2011</v>
      </c>
      <c r="E647">
        <v>2011</v>
      </c>
      <c r="F647" t="s">
        <v>300</v>
      </c>
      <c r="G647" t="s">
        <v>301</v>
      </c>
      <c r="H647" t="s">
        <v>583</v>
      </c>
      <c r="I647" t="s">
        <v>584</v>
      </c>
      <c r="J647">
        <v>26</v>
      </c>
      <c r="K647" t="s">
        <v>13</v>
      </c>
      <c r="L647" t="s">
        <v>13</v>
      </c>
    </row>
    <row r="648" spans="2:12" x14ac:dyDescent="0.25">
      <c r="B648" t="s">
        <v>539</v>
      </c>
      <c r="C648">
        <v>12099</v>
      </c>
      <c r="D648">
        <v>2011</v>
      </c>
      <c r="E648">
        <v>2011</v>
      </c>
      <c r="F648" t="s">
        <v>302</v>
      </c>
      <c r="G648" t="s">
        <v>303</v>
      </c>
      <c r="H648" t="s">
        <v>583</v>
      </c>
      <c r="I648" t="s">
        <v>584</v>
      </c>
      <c r="J648">
        <v>23</v>
      </c>
      <c r="K648" t="s">
        <v>13</v>
      </c>
      <c r="L648" t="s">
        <v>13</v>
      </c>
    </row>
    <row r="649" spans="2:12" x14ac:dyDescent="0.25">
      <c r="B649" t="s">
        <v>539</v>
      </c>
      <c r="C649">
        <v>12099</v>
      </c>
      <c r="D649">
        <v>2011</v>
      </c>
      <c r="E649">
        <v>2011</v>
      </c>
      <c r="F649" t="s">
        <v>304</v>
      </c>
      <c r="G649" t="s">
        <v>305</v>
      </c>
      <c r="H649" t="s">
        <v>583</v>
      </c>
      <c r="I649" t="s">
        <v>584</v>
      </c>
      <c r="J649">
        <v>23</v>
      </c>
      <c r="K649" t="s">
        <v>13</v>
      </c>
      <c r="L649" t="s">
        <v>13</v>
      </c>
    </row>
    <row r="650" spans="2:12" x14ac:dyDescent="0.25">
      <c r="B650" t="s">
        <v>539</v>
      </c>
      <c r="C650">
        <v>12099</v>
      </c>
      <c r="D650">
        <v>2011</v>
      </c>
      <c r="E650">
        <v>2011</v>
      </c>
      <c r="F650" t="s">
        <v>306</v>
      </c>
      <c r="G650" t="s">
        <v>307</v>
      </c>
      <c r="H650" t="s">
        <v>583</v>
      </c>
      <c r="I650" t="s">
        <v>584</v>
      </c>
      <c r="J650">
        <v>21</v>
      </c>
      <c r="K650" t="s">
        <v>13</v>
      </c>
      <c r="L650" t="s">
        <v>13</v>
      </c>
    </row>
    <row r="651" spans="2:12" x14ac:dyDescent="0.25">
      <c r="B651" t="s">
        <v>539</v>
      </c>
      <c r="C651">
        <v>12099</v>
      </c>
      <c r="D651">
        <v>2011</v>
      </c>
      <c r="E651">
        <v>2011</v>
      </c>
      <c r="F651" t="s">
        <v>308</v>
      </c>
      <c r="G651" t="s">
        <v>309</v>
      </c>
      <c r="H651" t="s">
        <v>583</v>
      </c>
      <c r="I651" t="s">
        <v>584</v>
      </c>
      <c r="J651">
        <v>20</v>
      </c>
      <c r="K651" t="s">
        <v>13</v>
      </c>
      <c r="L651" t="s">
        <v>13</v>
      </c>
    </row>
    <row r="652" spans="2:12" x14ac:dyDescent="0.25">
      <c r="B652" t="s">
        <v>539</v>
      </c>
      <c r="C652">
        <v>12099</v>
      </c>
      <c r="D652">
        <v>2011</v>
      </c>
      <c r="E652">
        <v>2011</v>
      </c>
      <c r="F652" t="s">
        <v>310</v>
      </c>
      <c r="G652" t="s">
        <v>311</v>
      </c>
      <c r="H652" t="s">
        <v>583</v>
      </c>
      <c r="I652" t="s">
        <v>584</v>
      </c>
      <c r="J652">
        <v>11</v>
      </c>
      <c r="K652" t="s">
        <v>13</v>
      </c>
      <c r="L652" t="s">
        <v>13</v>
      </c>
    </row>
    <row r="653" spans="2:12" x14ac:dyDescent="0.25">
      <c r="B653" t="s">
        <v>539</v>
      </c>
      <c r="C653">
        <v>12099</v>
      </c>
      <c r="D653">
        <v>2011</v>
      </c>
      <c r="E653">
        <v>2011</v>
      </c>
      <c r="F653" t="s">
        <v>312</v>
      </c>
      <c r="G653" t="s">
        <v>313</v>
      </c>
      <c r="H653" t="s">
        <v>583</v>
      </c>
      <c r="I653" t="s">
        <v>584</v>
      </c>
      <c r="J653">
        <v>27</v>
      </c>
      <c r="K653" t="s">
        <v>13</v>
      </c>
      <c r="L653" t="s">
        <v>13</v>
      </c>
    </row>
    <row r="654" spans="2:12" x14ac:dyDescent="0.25">
      <c r="B654" t="s">
        <v>539</v>
      </c>
      <c r="C654">
        <v>12099</v>
      </c>
      <c r="D654">
        <v>2011</v>
      </c>
      <c r="E654">
        <v>2011</v>
      </c>
      <c r="F654" t="s">
        <v>314</v>
      </c>
      <c r="G654" t="s">
        <v>315</v>
      </c>
      <c r="H654" t="s">
        <v>583</v>
      </c>
      <c r="I654" t="s">
        <v>584</v>
      </c>
      <c r="J654">
        <v>27</v>
      </c>
      <c r="K654" t="s">
        <v>13</v>
      </c>
      <c r="L654" t="s">
        <v>13</v>
      </c>
    </row>
    <row r="655" spans="2:12" x14ac:dyDescent="0.25">
      <c r="B655" t="s">
        <v>539</v>
      </c>
      <c r="C655">
        <v>12099</v>
      </c>
      <c r="D655">
        <v>2011</v>
      </c>
      <c r="E655">
        <v>2011</v>
      </c>
      <c r="F655" t="s">
        <v>316</v>
      </c>
      <c r="G655" t="s">
        <v>317</v>
      </c>
      <c r="H655" t="s">
        <v>583</v>
      </c>
      <c r="I655" t="s">
        <v>584</v>
      </c>
      <c r="J655">
        <v>18</v>
      </c>
      <c r="K655" t="s">
        <v>13</v>
      </c>
      <c r="L655" t="s">
        <v>13</v>
      </c>
    </row>
    <row r="656" spans="2:12" x14ac:dyDescent="0.25">
      <c r="B656" t="s">
        <v>539</v>
      </c>
      <c r="C656">
        <v>12099</v>
      </c>
      <c r="D656">
        <v>2011</v>
      </c>
      <c r="E656">
        <v>2011</v>
      </c>
      <c r="F656" t="s">
        <v>318</v>
      </c>
      <c r="G656" t="s">
        <v>319</v>
      </c>
      <c r="H656" t="s">
        <v>583</v>
      </c>
      <c r="I656" t="s">
        <v>584</v>
      </c>
      <c r="J656">
        <v>31</v>
      </c>
      <c r="K656" t="s">
        <v>13</v>
      </c>
      <c r="L656" t="s">
        <v>13</v>
      </c>
    </row>
    <row r="657" spans="2:12" x14ac:dyDescent="0.25">
      <c r="B657" t="s">
        <v>539</v>
      </c>
      <c r="C657">
        <v>12099</v>
      </c>
      <c r="D657">
        <v>2011</v>
      </c>
      <c r="E657">
        <v>2011</v>
      </c>
      <c r="F657" t="s">
        <v>320</v>
      </c>
      <c r="G657" t="s">
        <v>321</v>
      </c>
      <c r="H657" t="s">
        <v>583</v>
      </c>
      <c r="I657" t="s">
        <v>584</v>
      </c>
      <c r="J657">
        <v>10</v>
      </c>
      <c r="K657" t="s">
        <v>13</v>
      </c>
      <c r="L657" t="s">
        <v>13</v>
      </c>
    </row>
    <row r="658" spans="2:12" x14ac:dyDescent="0.25">
      <c r="B658" t="s">
        <v>539</v>
      </c>
      <c r="C658">
        <v>12099</v>
      </c>
      <c r="D658">
        <v>2011</v>
      </c>
      <c r="E658">
        <v>2011</v>
      </c>
      <c r="F658" t="s">
        <v>322</v>
      </c>
      <c r="G658" t="s">
        <v>323</v>
      </c>
      <c r="H658" t="s">
        <v>583</v>
      </c>
      <c r="I658" t="s">
        <v>584</v>
      </c>
      <c r="J658">
        <v>27</v>
      </c>
      <c r="K658" t="s">
        <v>13</v>
      </c>
      <c r="L658" t="s">
        <v>13</v>
      </c>
    </row>
    <row r="659" spans="2:12" x14ac:dyDescent="0.25">
      <c r="B659" t="s">
        <v>539</v>
      </c>
      <c r="C659">
        <v>12099</v>
      </c>
      <c r="D659">
        <v>2012</v>
      </c>
      <c r="E659">
        <v>2012</v>
      </c>
      <c r="F659" t="s">
        <v>324</v>
      </c>
      <c r="G659" t="s">
        <v>325</v>
      </c>
      <c r="H659" t="s">
        <v>583</v>
      </c>
      <c r="I659" t="s">
        <v>584</v>
      </c>
      <c r="J659">
        <v>35</v>
      </c>
      <c r="K659" t="s">
        <v>13</v>
      </c>
      <c r="L659" t="s">
        <v>13</v>
      </c>
    </row>
    <row r="660" spans="2:12" x14ac:dyDescent="0.25">
      <c r="B660" t="s">
        <v>539</v>
      </c>
      <c r="C660">
        <v>12099</v>
      </c>
      <c r="D660">
        <v>2012</v>
      </c>
      <c r="E660">
        <v>2012</v>
      </c>
      <c r="F660" t="s">
        <v>326</v>
      </c>
      <c r="G660" t="s">
        <v>327</v>
      </c>
      <c r="H660" t="s">
        <v>583</v>
      </c>
      <c r="I660" t="s">
        <v>584</v>
      </c>
      <c r="J660">
        <v>24</v>
      </c>
      <c r="K660" t="s">
        <v>13</v>
      </c>
      <c r="L660" t="s">
        <v>13</v>
      </c>
    </row>
    <row r="661" spans="2:12" x14ac:dyDescent="0.25">
      <c r="B661" t="s">
        <v>539</v>
      </c>
      <c r="C661">
        <v>12099</v>
      </c>
      <c r="D661">
        <v>2012</v>
      </c>
      <c r="E661">
        <v>2012</v>
      </c>
      <c r="F661" t="s">
        <v>328</v>
      </c>
      <c r="G661" t="s">
        <v>329</v>
      </c>
      <c r="H661" t="s">
        <v>583</v>
      </c>
      <c r="I661" t="s">
        <v>584</v>
      </c>
      <c r="J661">
        <v>27</v>
      </c>
      <c r="K661" t="s">
        <v>13</v>
      </c>
      <c r="L661" t="s">
        <v>13</v>
      </c>
    </row>
    <row r="662" spans="2:12" x14ac:dyDescent="0.25">
      <c r="B662" t="s">
        <v>539</v>
      </c>
      <c r="C662">
        <v>12099</v>
      </c>
      <c r="D662">
        <v>2012</v>
      </c>
      <c r="E662">
        <v>2012</v>
      </c>
      <c r="F662" t="s">
        <v>330</v>
      </c>
      <c r="G662" t="s">
        <v>331</v>
      </c>
      <c r="H662" t="s">
        <v>583</v>
      </c>
      <c r="I662" t="s">
        <v>584</v>
      </c>
      <c r="J662">
        <v>28</v>
      </c>
      <c r="K662" t="s">
        <v>13</v>
      </c>
      <c r="L662" t="s">
        <v>13</v>
      </c>
    </row>
    <row r="663" spans="2:12" x14ac:dyDescent="0.25">
      <c r="B663" t="s">
        <v>539</v>
      </c>
      <c r="C663">
        <v>12099</v>
      </c>
      <c r="D663">
        <v>2012</v>
      </c>
      <c r="E663">
        <v>2012</v>
      </c>
      <c r="F663" t="s">
        <v>332</v>
      </c>
      <c r="G663" t="s">
        <v>333</v>
      </c>
      <c r="H663" t="s">
        <v>583</v>
      </c>
      <c r="I663" t="s">
        <v>584</v>
      </c>
      <c r="J663">
        <v>22</v>
      </c>
      <c r="K663" t="s">
        <v>13</v>
      </c>
      <c r="L663" t="s">
        <v>13</v>
      </c>
    </row>
    <row r="664" spans="2:12" x14ac:dyDescent="0.25">
      <c r="B664" t="s">
        <v>539</v>
      </c>
      <c r="C664">
        <v>12099</v>
      </c>
      <c r="D664">
        <v>2012</v>
      </c>
      <c r="E664">
        <v>2012</v>
      </c>
      <c r="F664" t="s">
        <v>334</v>
      </c>
      <c r="G664" t="s">
        <v>335</v>
      </c>
      <c r="H664" t="s">
        <v>583</v>
      </c>
      <c r="I664" t="s">
        <v>584</v>
      </c>
      <c r="J664">
        <v>34</v>
      </c>
      <c r="K664" t="s">
        <v>13</v>
      </c>
      <c r="L664" t="s">
        <v>13</v>
      </c>
    </row>
    <row r="665" spans="2:12" x14ac:dyDescent="0.25">
      <c r="B665" t="s">
        <v>539</v>
      </c>
      <c r="C665">
        <v>12099</v>
      </c>
      <c r="D665">
        <v>2012</v>
      </c>
      <c r="E665">
        <v>2012</v>
      </c>
      <c r="F665" t="s">
        <v>336</v>
      </c>
      <c r="G665" t="s">
        <v>337</v>
      </c>
      <c r="H665" t="s">
        <v>583</v>
      </c>
      <c r="I665" t="s">
        <v>584</v>
      </c>
      <c r="J665">
        <v>35</v>
      </c>
      <c r="K665" t="s">
        <v>13</v>
      </c>
      <c r="L665" t="s">
        <v>13</v>
      </c>
    </row>
    <row r="666" spans="2:12" x14ac:dyDescent="0.25">
      <c r="B666" t="s">
        <v>539</v>
      </c>
      <c r="C666">
        <v>12099</v>
      </c>
      <c r="D666">
        <v>2012</v>
      </c>
      <c r="E666">
        <v>2012</v>
      </c>
      <c r="F666" t="s">
        <v>338</v>
      </c>
      <c r="G666" t="s">
        <v>339</v>
      </c>
      <c r="H666" t="s">
        <v>583</v>
      </c>
      <c r="I666" t="s">
        <v>584</v>
      </c>
      <c r="J666">
        <v>25</v>
      </c>
      <c r="K666" t="s">
        <v>13</v>
      </c>
      <c r="L666" t="s">
        <v>13</v>
      </c>
    </row>
    <row r="667" spans="2:12" x14ac:dyDescent="0.25">
      <c r="B667" t="s">
        <v>539</v>
      </c>
      <c r="C667">
        <v>12099</v>
      </c>
      <c r="D667">
        <v>2012</v>
      </c>
      <c r="E667">
        <v>2012</v>
      </c>
      <c r="F667" t="s">
        <v>340</v>
      </c>
      <c r="G667" t="s">
        <v>341</v>
      </c>
      <c r="H667" t="s">
        <v>583</v>
      </c>
      <c r="I667" t="s">
        <v>584</v>
      </c>
      <c r="J667">
        <v>31</v>
      </c>
      <c r="K667" t="s">
        <v>13</v>
      </c>
      <c r="L667" t="s">
        <v>13</v>
      </c>
    </row>
    <row r="668" spans="2:12" x14ac:dyDescent="0.25">
      <c r="B668" t="s">
        <v>539</v>
      </c>
      <c r="C668">
        <v>12099</v>
      </c>
      <c r="D668">
        <v>2012</v>
      </c>
      <c r="E668">
        <v>2012</v>
      </c>
      <c r="F668" t="s">
        <v>342</v>
      </c>
      <c r="G668" t="s">
        <v>343</v>
      </c>
      <c r="H668" t="s">
        <v>583</v>
      </c>
      <c r="I668" t="s">
        <v>584</v>
      </c>
      <c r="J668">
        <v>42</v>
      </c>
      <c r="K668" t="s">
        <v>13</v>
      </c>
      <c r="L668" t="s">
        <v>13</v>
      </c>
    </row>
    <row r="669" spans="2:12" x14ac:dyDescent="0.25">
      <c r="B669" t="s">
        <v>539</v>
      </c>
      <c r="C669">
        <v>12099</v>
      </c>
      <c r="D669">
        <v>2012</v>
      </c>
      <c r="E669">
        <v>2012</v>
      </c>
      <c r="F669" t="s">
        <v>344</v>
      </c>
      <c r="G669" t="s">
        <v>345</v>
      </c>
      <c r="H669" t="s">
        <v>583</v>
      </c>
      <c r="I669" t="s">
        <v>584</v>
      </c>
      <c r="J669">
        <v>37</v>
      </c>
      <c r="K669" t="s">
        <v>13</v>
      </c>
      <c r="L669" t="s">
        <v>13</v>
      </c>
    </row>
    <row r="670" spans="2:12" x14ac:dyDescent="0.25">
      <c r="B670" t="s">
        <v>539</v>
      </c>
      <c r="C670">
        <v>12099</v>
      </c>
      <c r="D670">
        <v>2012</v>
      </c>
      <c r="E670">
        <v>2012</v>
      </c>
      <c r="F670" t="s">
        <v>346</v>
      </c>
      <c r="G670" t="s">
        <v>347</v>
      </c>
      <c r="H670" t="s">
        <v>583</v>
      </c>
      <c r="I670" t="s">
        <v>584</v>
      </c>
      <c r="J670">
        <v>24</v>
      </c>
      <c r="K670" t="s">
        <v>13</v>
      </c>
      <c r="L670" t="s">
        <v>13</v>
      </c>
    </row>
    <row r="671" spans="2:12" x14ac:dyDescent="0.25">
      <c r="B671" t="s">
        <v>539</v>
      </c>
      <c r="C671">
        <v>12099</v>
      </c>
      <c r="D671">
        <v>2013</v>
      </c>
      <c r="E671">
        <v>2013</v>
      </c>
      <c r="F671" t="s">
        <v>348</v>
      </c>
      <c r="G671" t="s">
        <v>349</v>
      </c>
      <c r="H671" t="s">
        <v>583</v>
      </c>
      <c r="I671" t="s">
        <v>584</v>
      </c>
      <c r="J671">
        <v>41</v>
      </c>
      <c r="K671" t="s">
        <v>13</v>
      </c>
      <c r="L671" t="s">
        <v>13</v>
      </c>
    </row>
    <row r="672" spans="2:12" x14ac:dyDescent="0.25">
      <c r="B672" t="s">
        <v>539</v>
      </c>
      <c r="C672">
        <v>12099</v>
      </c>
      <c r="D672">
        <v>2013</v>
      </c>
      <c r="E672">
        <v>2013</v>
      </c>
      <c r="F672" t="s">
        <v>350</v>
      </c>
      <c r="G672" t="s">
        <v>351</v>
      </c>
      <c r="H672" t="s">
        <v>583</v>
      </c>
      <c r="I672" t="s">
        <v>584</v>
      </c>
      <c r="J672">
        <v>26</v>
      </c>
      <c r="K672" t="s">
        <v>13</v>
      </c>
      <c r="L672" t="s">
        <v>13</v>
      </c>
    </row>
    <row r="673" spans="2:12" x14ac:dyDescent="0.25">
      <c r="B673" t="s">
        <v>539</v>
      </c>
      <c r="C673">
        <v>12099</v>
      </c>
      <c r="D673">
        <v>2013</v>
      </c>
      <c r="E673">
        <v>2013</v>
      </c>
      <c r="F673" t="s">
        <v>352</v>
      </c>
      <c r="G673" t="s">
        <v>353</v>
      </c>
      <c r="H673" t="s">
        <v>583</v>
      </c>
      <c r="I673" t="s">
        <v>584</v>
      </c>
      <c r="J673">
        <v>41</v>
      </c>
      <c r="K673" t="s">
        <v>13</v>
      </c>
      <c r="L673" t="s">
        <v>13</v>
      </c>
    </row>
    <row r="674" spans="2:12" x14ac:dyDescent="0.25">
      <c r="B674" t="s">
        <v>539</v>
      </c>
      <c r="C674">
        <v>12099</v>
      </c>
      <c r="D674">
        <v>2013</v>
      </c>
      <c r="E674">
        <v>2013</v>
      </c>
      <c r="F674" t="s">
        <v>354</v>
      </c>
      <c r="G674" t="s">
        <v>355</v>
      </c>
      <c r="H674" t="s">
        <v>583</v>
      </c>
      <c r="I674" t="s">
        <v>584</v>
      </c>
      <c r="J674">
        <v>41</v>
      </c>
      <c r="K674" t="s">
        <v>13</v>
      </c>
      <c r="L674" t="s">
        <v>13</v>
      </c>
    </row>
    <row r="675" spans="2:12" x14ac:dyDescent="0.25">
      <c r="B675" t="s">
        <v>539</v>
      </c>
      <c r="C675">
        <v>12099</v>
      </c>
      <c r="D675">
        <v>2013</v>
      </c>
      <c r="E675">
        <v>2013</v>
      </c>
      <c r="F675" t="s">
        <v>356</v>
      </c>
      <c r="G675" t="s">
        <v>357</v>
      </c>
      <c r="H675" t="s">
        <v>583</v>
      </c>
      <c r="I675" t="s">
        <v>584</v>
      </c>
      <c r="J675">
        <v>24</v>
      </c>
      <c r="K675" t="s">
        <v>13</v>
      </c>
      <c r="L675" t="s">
        <v>13</v>
      </c>
    </row>
    <row r="676" spans="2:12" x14ac:dyDescent="0.25">
      <c r="B676" t="s">
        <v>539</v>
      </c>
      <c r="C676">
        <v>12099</v>
      </c>
      <c r="D676">
        <v>2013</v>
      </c>
      <c r="E676">
        <v>2013</v>
      </c>
      <c r="F676" t="s">
        <v>368</v>
      </c>
      <c r="G676" t="s">
        <v>369</v>
      </c>
      <c r="H676" t="s">
        <v>583</v>
      </c>
      <c r="I676" t="s">
        <v>584</v>
      </c>
      <c r="J676">
        <v>13</v>
      </c>
      <c r="K676" t="s">
        <v>13</v>
      </c>
      <c r="L676" t="s">
        <v>13</v>
      </c>
    </row>
    <row r="677" spans="2:12" x14ac:dyDescent="0.25">
      <c r="B677" t="s">
        <v>539</v>
      </c>
      <c r="C677">
        <v>12099</v>
      </c>
      <c r="D677">
        <v>2014</v>
      </c>
      <c r="E677">
        <v>2014</v>
      </c>
      <c r="F677" t="s">
        <v>374</v>
      </c>
      <c r="G677" t="s">
        <v>375</v>
      </c>
      <c r="H677" t="s">
        <v>583</v>
      </c>
      <c r="I677" t="s">
        <v>584</v>
      </c>
      <c r="J677">
        <v>10</v>
      </c>
      <c r="K677" t="s">
        <v>13</v>
      </c>
      <c r="L677" t="s">
        <v>13</v>
      </c>
    </row>
    <row r="678" spans="2:12" x14ac:dyDescent="0.25">
      <c r="B678" t="s">
        <v>540</v>
      </c>
      <c r="C678">
        <v>12101</v>
      </c>
      <c r="D678">
        <v>1999</v>
      </c>
      <c r="E678">
        <v>1999</v>
      </c>
      <c r="F678" t="s">
        <v>11</v>
      </c>
      <c r="G678" t="s">
        <v>12</v>
      </c>
      <c r="H678" t="s">
        <v>583</v>
      </c>
      <c r="I678" t="s">
        <v>584</v>
      </c>
      <c r="J678">
        <v>21</v>
      </c>
      <c r="K678" t="s">
        <v>13</v>
      </c>
      <c r="L678" t="s">
        <v>13</v>
      </c>
    </row>
    <row r="679" spans="2:12" x14ac:dyDescent="0.25">
      <c r="B679" t="s">
        <v>540</v>
      </c>
      <c r="C679">
        <v>12101</v>
      </c>
      <c r="D679">
        <v>1999</v>
      </c>
      <c r="E679">
        <v>1999</v>
      </c>
      <c r="F679" t="s">
        <v>14</v>
      </c>
      <c r="G679" t="s">
        <v>15</v>
      </c>
      <c r="H679" t="s">
        <v>583</v>
      </c>
      <c r="I679" t="s">
        <v>584</v>
      </c>
      <c r="J679">
        <v>14</v>
      </c>
      <c r="K679" t="s">
        <v>13</v>
      </c>
      <c r="L679" t="s">
        <v>13</v>
      </c>
    </row>
    <row r="680" spans="2:12" x14ac:dyDescent="0.25">
      <c r="B680" t="s">
        <v>540</v>
      </c>
      <c r="C680">
        <v>12101</v>
      </c>
      <c r="D680">
        <v>1999</v>
      </c>
      <c r="E680">
        <v>1999</v>
      </c>
      <c r="F680" t="s">
        <v>16</v>
      </c>
      <c r="G680" t="s">
        <v>17</v>
      </c>
      <c r="H680" t="s">
        <v>583</v>
      </c>
      <c r="I680" t="s">
        <v>584</v>
      </c>
      <c r="J680">
        <v>29</v>
      </c>
      <c r="K680" t="s">
        <v>13</v>
      </c>
      <c r="L680" t="s">
        <v>13</v>
      </c>
    </row>
    <row r="681" spans="2:12" x14ac:dyDescent="0.25">
      <c r="B681" t="s">
        <v>540</v>
      </c>
      <c r="C681">
        <v>12101</v>
      </c>
      <c r="D681">
        <v>1999</v>
      </c>
      <c r="E681">
        <v>1999</v>
      </c>
      <c r="F681" t="s">
        <v>18</v>
      </c>
      <c r="G681" t="s">
        <v>19</v>
      </c>
      <c r="H681" t="s">
        <v>583</v>
      </c>
      <c r="I681" t="s">
        <v>584</v>
      </c>
      <c r="J681">
        <v>18</v>
      </c>
      <c r="K681" t="s">
        <v>13</v>
      </c>
      <c r="L681" t="s">
        <v>13</v>
      </c>
    </row>
    <row r="682" spans="2:12" x14ac:dyDescent="0.25">
      <c r="B682" t="s">
        <v>540</v>
      </c>
      <c r="C682">
        <v>12101</v>
      </c>
      <c r="D682">
        <v>1999</v>
      </c>
      <c r="E682">
        <v>1999</v>
      </c>
      <c r="F682" t="s">
        <v>20</v>
      </c>
      <c r="G682" t="s">
        <v>21</v>
      </c>
      <c r="H682" t="s">
        <v>583</v>
      </c>
      <c r="I682" t="s">
        <v>584</v>
      </c>
      <c r="J682">
        <v>16</v>
      </c>
      <c r="K682" t="s">
        <v>13</v>
      </c>
      <c r="L682" t="s">
        <v>13</v>
      </c>
    </row>
    <row r="683" spans="2:12" x14ac:dyDescent="0.25">
      <c r="B683" t="s">
        <v>540</v>
      </c>
      <c r="C683">
        <v>12101</v>
      </c>
      <c r="D683">
        <v>1999</v>
      </c>
      <c r="E683">
        <v>1999</v>
      </c>
      <c r="F683" t="s">
        <v>22</v>
      </c>
      <c r="G683" t="s">
        <v>23</v>
      </c>
      <c r="H683" t="s">
        <v>583</v>
      </c>
      <c r="I683" t="s">
        <v>584</v>
      </c>
      <c r="J683">
        <v>10</v>
      </c>
      <c r="K683" t="s">
        <v>13</v>
      </c>
      <c r="L683" t="s">
        <v>13</v>
      </c>
    </row>
    <row r="684" spans="2:12" x14ac:dyDescent="0.25">
      <c r="B684" t="s">
        <v>540</v>
      </c>
      <c r="C684">
        <v>12101</v>
      </c>
      <c r="D684">
        <v>1999</v>
      </c>
      <c r="E684">
        <v>1999</v>
      </c>
      <c r="F684" t="s">
        <v>22</v>
      </c>
      <c r="G684" t="s">
        <v>23</v>
      </c>
      <c r="H684" t="s">
        <v>581</v>
      </c>
      <c r="I684" t="s">
        <v>582</v>
      </c>
      <c r="J684">
        <v>12</v>
      </c>
      <c r="K684" t="s">
        <v>13</v>
      </c>
      <c r="L684" t="s">
        <v>13</v>
      </c>
    </row>
    <row r="685" spans="2:12" x14ac:dyDescent="0.25">
      <c r="B685" t="s">
        <v>540</v>
      </c>
      <c r="C685">
        <v>12101</v>
      </c>
      <c r="D685">
        <v>1999</v>
      </c>
      <c r="E685">
        <v>1999</v>
      </c>
      <c r="F685" t="s">
        <v>24</v>
      </c>
      <c r="G685" t="s">
        <v>25</v>
      </c>
      <c r="H685" t="s">
        <v>583</v>
      </c>
      <c r="I685" t="s">
        <v>584</v>
      </c>
      <c r="J685">
        <v>10</v>
      </c>
      <c r="K685" t="s">
        <v>13</v>
      </c>
      <c r="L685" t="s">
        <v>13</v>
      </c>
    </row>
    <row r="686" spans="2:12" x14ac:dyDescent="0.25">
      <c r="B686" t="s">
        <v>540</v>
      </c>
      <c r="C686">
        <v>12101</v>
      </c>
      <c r="D686">
        <v>1999</v>
      </c>
      <c r="E686">
        <v>1999</v>
      </c>
      <c r="F686" t="s">
        <v>26</v>
      </c>
      <c r="G686" t="s">
        <v>27</v>
      </c>
      <c r="H686" t="s">
        <v>583</v>
      </c>
      <c r="I686" t="s">
        <v>584</v>
      </c>
      <c r="J686">
        <v>12</v>
      </c>
      <c r="K686" t="s">
        <v>13</v>
      </c>
      <c r="L686" t="s">
        <v>13</v>
      </c>
    </row>
    <row r="687" spans="2:12" x14ac:dyDescent="0.25">
      <c r="B687" t="s">
        <v>540</v>
      </c>
      <c r="C687">
        <v>12101</v>
      </c>
      <c r="D687">
        <v>1999</v>
      </c>
      <c r="E687">
        <v>1999</v>
      </c>
      <c r="F687" t="s">
        <v>26</v>
      </c>
      <c r="G687" t="s">
        <v>27</v>
      </c>
      <c r="H687" t="s">
        <v>581</v>
      </c>
      <c r="I687" t="s">
        <v>582</v>
      </c>
      <c r="J687">
        <v>13</v>
      </c>
      <c r="K687" t="s">
        <v>13</v>
      </c>
      <c r="L687" t="s">
        <v>13</v>
      </c>
    </row>
    <row r="688" spans="2:12" x14ac:dyDescent="0.25">
      <c r="B688" t="s">
        <v>540</v>
      </c>
      <c r="C688">
        <v>12101</v>
      </c>
      <c r="D688">
        <v>1999</v>
      </c>
      <c r="E688">
        <v>1999</v>
      </c>
      <c r="F688" t="s">
        <v>28</v>
      </c>
      <c r="G688" t="s">
        <v>29</v>
      </c>
      <c r="H688" t="s">
        <v>583</v>
      </c>
      <c r="I688" t="s">
        <v>584</v>
      </c>
      <c r="J688">
        <v>14</v>
      </c>
      <c r="K688" t="s">
        <v>13</v>
      </c>
      <c r="L688" t="s">
        <v>13</v>
      </c>
    </row>
    <row r="689" spans="2:12" x14ac:dyDescent="0.25">
      <c r="B689" t="s">
        <v>540</v>
      </c>
      <c r="C689">
        <v>12101</v>
      </c>
      <c r="D689">
        <v>1999</v>
      </c>
      <c r="E689">
        <v>1999</v>
      </c>
      <c r="F689" t="s">
        <v>30</v>
      </c>
      <c r="G689" t="s">
        <v>31</v>
      </c>
      <c r="H689" t="s">
        <v>583</v>
      </c>
      <c r="I689" t="s">
        <v>584</v>
      </c>
      <c r="J689">
        <v>21</v>
      </c>
      <c r="K689" t="s">
        <v>13</v>
      </c>
      <c r="L689" t="s">
        <v>13</v>
      </c>
    </row>
    <row r="690" spans="2:12" x14ac:dyDescent="0.25">
      <c r="B690" t="s">
        <v>540</v>
      </c>
      <c r="C690">
        <v>12101</v>
      </c>
      <c r="D690">
        <v>1999</v>
      </c>
      <c r="E690">
        <v>1999</v>
      </c>
      <c r="F690" t="s">
        <v>32</v>
      </c>
      <c r="G690" t="s">
        <v>33</v>
      </c>
      <c r="H690" t="s">
        <v>583</v>
      </c>
      <c r="I690" t="s">
        <v>584</v>
      </c>
      <c r="J690">
        <v>14</v>
      </c>
      <c r="K690" t="s">
        <v>13</v>
      </c>
      <c r="L690" t="s">
        <v>13</v>
      </c>
    </row>
    <row r="691" spans="2:12" x14ac:dyDescent="0.25">
      <c r="B691" t="s">
        <v>540</v>
      </c>
      <c r="C691">
        <v>12101</v>
      </c>
      <c r="D691">
        <v>1999</v>
      </c>
      <c r="E691">
        <v>1999</v>
      </c>
      <c r="F691" t="s">
        <v>34</v>
      </c>
      <c r="G691" t="s">
        <v>35</v>
      </c>
      <c r="H691" t="s">
        <v>583</v>
      </c>
      <c r="I691" t="s">
        <v>584</v>
      </c>
      <c r="J691">
        <v>24</v>
      </c>
      <c r="K691" t="s">
        <v>13</v>
      </c>
      <c r="L691" t="s">
        <v>13</v>
      </c>
    </row>
    <row r="692" spans="2:12" x14ac:dyDescent="0.25">
      <c r="B692" t="s">
        <v>540</v>
      </c>
      <c r="C692">
        <v>12101</v>
      </c>
      <c r="D692">
        <v>2000</v>
      </c>
      <c r="E692">
        <v>2000</v>
      </c>
      <c r="F692" t="s">
        <v>36</v>
      </c>
      <c r="G692" t="s">
        <v>37</v>
      </c>
      <c r="H692" t="s">
        <v>583</v>
      </c>
      <c r="I692" t="s">
        <v>584</v>
      </c>
      <c r="J692">
        <v>29</v>
      </c>
      <c r="K692" t="s">
        <v>13</v>
      </c>
      <c r="L692" t="s">
        <v>13</v>
      </c>
    </row>
    <row r="693" spans="2:12" x14ac:dyDescent="0.25">
      <c r="B693" t="s">
        <v>540</v>
      </c>
      <c r="C693">
        <v>12101</v>
      </c>
      <c r="D693">
        <v>2000</v>
      </c>
      <c r="E693">
        <v>2000</v>
      </c>
      <c r="F693" t="s">
        <v>38</v>
      </c>
      <c r="G693" t="s">
        <v>39</v>
      </c>
      <c r="H693" t="s">
        <v>583</v>
      </c>
      <c r="I693" t="s">
        <v>584</v>
      </c>
      <c r="J693">
        <v>24</v>
      </c>
      <c r="K693" t="s">
        <v>13</v>
      </c>
      <c r="L693" t="s">
        <v>13</v>
      </c>
    </row>
    <row r="694" spans="2:12" x14ac:dyDescent="0.25">
      <c r="B694" t="s">
        <v>540</v>
      </c>
      <c r="C694">
        <v>12101</v>
      </c>
      <c r="D694">
        <v>2000</v>
      </c>
      <c r="E694">
        <v>2000</v>
      </c>
      <c r="F694" t="s">
        <v>40</v>
      </c>
      <c r="G694" t="s">
        <v>41</v>
      </c>
      <c r="H694" t="s">
        <v>583</v>
      </c>
      <c r="I694" t="s">
        <v>584</v>
      </c>
      <c r="J694">
        <v>13</v>
      </c>
      <c r="K694" t="s">
        <v>13</v>
      </c>
      <c r="L694" t="s">
        <v>13</v>
      </c>
    </row>
    <row r="695" spans="2:12" x14ac:dyDescent="0.25">
      <c r="B695" t="s">
        <v>540</v>
      </c>
      <c r="C695">
        <v>12101</v>
      </c>
      <c r="D695">
        <v>2000</v>
      </c>
      <c r="E695">
        <v>2000</v>
      </c>
      <c r="F695" t="s">
        <v>42</v>
      </c>
      <c r="G695" t="s">
        <v>43</v>
      </c>
      <c r="H695" t="s">
        <v>583</v>
      </c>
      <c r="I695" t="s">
        <v>584</v>
      </c>
      <c r="J695">
        <v>16</v>
      </c>
      <c r="K695" t="s">
        <v>13</v>
      </c>
      <c r="L695" t="s">
        <v>13</v>
      </c>
    </row>
    <row r="696" spans="2:12" x14ac:dyDescent="0.25">
      <c r="B696" t="s">
        <v>540</v>
      </c>
      <c r="C696">
        <v>12101</v>
      </c>
      <c r="D696">
        <v>2000</v>
      </c>
      <c r="E696">
        <v>2000</v>
      </c>
      <c r="F696" t="s">
        <v>44</v>
      </c>
      <c r="G696" t="s">
        <v>45</v>
      </c>
      <c r="H696" t="s">
        <v>583</v>
      </c>
      <c r="I696" t="s">
        <v>584</v>
      </c>
      <c r="J696">
        <v>18</v>
      </c>
      <c r="K696" t="s">
        <v>13</v>
      </c>
      <c r="L696" t="s">
        <v>13</v>
      </c>
    </row>
    <row r="697" spans="2:12" x14ac:dyDescent="0.25">
      <c r="B697" t="s">
        <v>540</v>
      </c>
      <c r="C697">
        <v>12101</v>
      </c>
      <c r="D697">
        <v>2000</v>
      </c>
      <c r="E697">
        <v>2000</v>
      </c>
      <c r="F697" t="s">
        <v>46</v>
      </c>
      <c r="G697" t="s">
        <v>47</v>
      </c>
      <c r="H697" t="s">
        <v>583</v>
      </c>
      <c r="I697" t="s">
        <v>584</v>
      </c>
      <c r="J697">
        <v>20</v>
      </c>
      <c r="K697" t="s">
        <v>13</v>
      </c>
      <c r="L697" t="s">
        <v>13</v>
      </c>
    </row>
    <row r="698" spans="2:12" x14ac:dyDescent="0.25">
      <c r="B698" t="s">
        <v>540</v>
      </c>
      <c r="C698">
        <v>12101</v>
      </c>
      <c r="D698">
        <v>2000</v>
      </c>
      <c r="E698">
        <v>2000</v>
      </c>
      <c r="F698" t="s">
        <v>48</v>
      </c>
      <c r="G698" t="s">
        <v>49</v>
      </c>
      <c r="H698" t="s">
        <v>583</v>
      </c>
      <c r="I698" t="s">
        <v>584</v>
      </c>
      <c r="J698">
        <v>13</v>
      </c>
      <c r="K698" t="s">
        <v>13</v>
      </c>
      <c r="L698" t="s">
        <v>13</v>
      </c>
    </row>
    <row r="699" spans="2:12" x14ac:dyDescent="0.25">
      <c r="B699" t="s">
        <v>540</v>
      </c>
      <c r="C699">
        <v>12101</v>
      </c>
      <c r="D699">
        <v>2000</v>
      </c>
      <c r="E699">
        <v>2000</v>
      </c>
      <c r="F699" t="s">
        <v>48</v>
      </c>
      <c r="G699" t="s">
        <v>49</v>
      </c>
      <c r="H699" t="s">
        <v>581</v>
      </c>
      <c r="I699" t="s">
        <v>582</v>
      </c>
      <c r="J699">
        <v>13</v>
      </c>
      <c r="K699" t="s">
        <v>13</v>
      </c>
      <c r="L699" t="s">
        <v>13</v>
      </c>
    </row>
    <row r="700" spans="2:12" x14ac:dyDescent="0.25">
      <c r="B700" t="s">
        <v>540</v>
      </c>
      <c r="C700">
        <v>12101</v>
      </c>
      <c r="D700">
        <v>2000</v>
      </c>
      <c r="E700">
        <v>2000</v>
      </c>
      <c r="F700" t="s">
        <v>50</v>
      </c>
      <c r="G700" t="s">
        <v>51</v>
      </c>
      <c r="H700" t="s">
        <v>583</v>
      </c>
      <c r="I700" t="s">
        <v>584</v>
      </c>
      <c r="J700">
        <v>20</v>
      </c>
      <c r="K700" t="s">
        <v>13</v>
      </c>
      <c r="L700" t="s">
        <v>13</v>
      </c>
    </row>
    <row r="701" spans="2:12" x14ac:dyDescent="0.25">
      <c r="B701" t="s">
        <v>540</v>
      </c>
      <c r="C701">
        <v>12101</v>
      </c>
      <c r="D701">
        <v>2000</v>
      </c>
      <c r="E701">
        <v>2000</v>
      </c>
      <c r="F701" t="s">
        <v>52</v>
      </c>
      <c r="G701" t="s">
        <v>53</v>
      </c>
      <c r="H701" t="s">
        <v>583</v>
      </c>
      <c r="I701" t="s">
        <v>584</v>
      </c>
      <c r="J701">
        <v>16</v>
      </c>
      <c r="K701" t="s">
        <v>13</v>
      </c>
      <c r="L701" t="s">
        <v>13</v>
      </c>
    </row>
    <row r="702" spans="2:12" x14ac:dyDescent="0.25">
      <c r="B702" t="s">
        <v>540</v>
      </c>
      <c r="C702">
        <v>12101</v>
      </c>
      <c r="D702">
        <v>2000</v>
      </c>
      <c r="E702">
        <v>2000</v>
      </c>
      <c r="F702" t="s">
        <v>54</v>
      </c>
      <c r="G702" t="s">
        <v>55</v>
      </c>
      <c r="H702" t="s">
        <v>583</v>
      </c>
      <c r="I702" t="s">
        <v>584</v>
      </c>
      <c r="J702">
        <v>20</v>
      </c>
      <c r="K702" t="s">
        <v>13</v>
      </c>
      <c r="L702" t="s">
        <v>13</v>
      </c>
    </row>
    <row r="703" spans="2:12" x14ac:dyDescent="0.25">
      <c r="B703" t="s">
        <v>540</v>
      </c>
      <c r="C703">
        <v>12101</v>
      </c>
      <c r="D703">
        <v>2000</v>
      </c>
      <c r="E703">
        <v>2000</v>
      </c>
      <c r="F703" t="s">
        <v>58</v>
      </c>
      <c r="G703" t="s">
        <v>59</v>
      </c>
      <c r="H703" t="s">
        <v>583</v>
      </c>
      <c r="I703" t="s">
        <v>584</v>
      </c>
      <c r="J703">
        <v>26</v>
      </c>
      <c r="K703" t="s">
        <v>13</v>
      </c>
      <c r="L703" t="s">
        <v>13</v>
      </c>
    </row>
    <row r="704" spans="2:12" x14ac:dyDescent="0.25">
      <c r="B704" t="s">
        <v>540</v>
      </c>
      <c r="C704">
        <v>12101</v>
      </c>
      <c r="D704">
        <v>2001</v>
      </c>
      <c r="E704">
        <v>2001</v>
      </c>
      <c r="F704" t="s">
        <v>60</v>
      </c>
      <c r="G704" t="s">
        <v>61</v>
      </c>
      <c r="H704" t="s">
        <v>583</v>
      </c>
      <c r="I704" t="s">
        <v>584</v>
      </c>
      <c r="J704">
        <v>24</v>
      </c>
      <c r="K704" t="s">
        <v>13</v>
      </c>
      <c r="L704" t="s">
        <v>13</v>
      </c>
    </row>
    <row r="705" spans="2:12" x14ac:dyDescent="0.25">
      <c r="B705" t="s">
        <v>540</v>
      </c>
      <c r="C705">
        <v>12101</v>
      </c>
      <c r="D705">
        <v>2001</v>
      </c>
      <c r="E705">
        <v>2001</v>
      </c>
      <c r="F705" t="s">
        <v>62</v>
      </c>
      <c r="G705" t="s">
        <v>63</v>
      </c>
      <c r="H705" t="s">
        <v>583</v>
      </c>
      <c r="I705" t="s">
        <v>584</v>
      </c>
      <c r="J705">
        <v>18</v>
      </c>
      <c r="K705" t="s">
        <v>13</v>
      </c>
      <c r="L705" t="s">
        <v>13</v>
      </c>
    </row>
    <row r="706" spans="2:12" x14ac:dyDescent="0.25">
      <c r="B706" t="s">
        <v>540</v>
      </c>
      <c r="C706">
        <v>12101</v>
      </c>
      <c r="D706">
        <v>2001</v>
      </c>
      <c r="E706">
        <v>2001</v>
      </c>
      <c r="F706" t="s">
        <v>64</v>
      </c>
      <c r="G706" t="s">
        <v>65</v>
      </c>
      <c r="H706" t="s">
        <v>583</v>
      </c>
      <c r="I706" t="s">
        <v>584</v>
      </c>
      <c r="J706">
        <v>21</v>
      </c>
      <c r="K706" t="s">
        <v>13</v>
      </c>
      <c r="L706" t="s">
        <v>13</v>
      </c>
    </row>
    <row r="707" spans="2:12" x14ac:dyDescent="0.25">
      <c r="B707" t="s">
        <v>540</v>
      </c>
      <c r="C707">
        <v>12101</v>
      </c>
      <c r="D707">
        <v>2001</v>
      </c>
      <c r="E707">
        <v>2001</v>
      </c>
      <c r="F707" t="s">
        <v>66</v>
      </c>
      <c r="G707" t="s">
        <v>67</v>
      </c>
      <c r="H707" t="s">
        <v>583</v>
      </c>
      <c r="I707" t="s">
        <v>584</v>
      </c>
      <c r="J707">
        <v>19</v>
      </c>
      <c r="K707" t="s">
        <v>13</v>
      </c>
      <c r="L707" t="s">
        <v>13</v>
      </c>
    </row>
    <row r="708" spans="2:12" x14ac:dyDescent="0.25">
      <c r="B708" t="s">
        <v>540</v>
      </c>
      <c r="C708">
        <v>12101</v>
      </c>
      <c r="D708">
        <v>2001</v>
      </c>
      <c r="E708">
        <v>2001</v>
      </c>
      <c r="F708" t="s">
        <v>68</v>
      </c>
      <c r="G708" t="s">
        <v>69</v>
      </c>
      <c r="H708" t="s">
        <v>583</v>
      </c>
      <c r="I708" t="s">
        <v>584</v>
      </c>
      <c r="J708">
        <v>13</v>
      </c>
      <c r="K708" t="s">
        <v>13</v>
      </c>
      <c r="L708" t="s">
        <v>13</v>
      </c>
    </row>
    <row r="709" spans="2:12" x14ac:dyDescent="0.25">
      <c r="B709" t="s">
        <v>540</v>
      </c>
      <c r="C709">
        <v>12101</v>
      </c>
      <c r="D709">
        <v>2001</v>
      </c>
      <c r="E709">
        <v>2001</v>
      </c>
      <c r="F709" t="s">
        <v>70</v>
      </c>
      <c r="G709" t="s">
        <v>71</v>
      </c>
      <c r="H709" t="s">
        <v>583</v>
      </c>
      <c r="I709" t="s">
        <v>584</v>
      </c>
      <c r="J709">
        <v>15</v>
      </c>
      <c r="K709" t="s">
        <v>13</v>
      </c>
      <c r="L709" t="s">
        <v>13</v>
      </c>
    </row>
    <row r="710" spans="2:12" x14ac:dyDescent="0.25">
      <c r="B710" t="s">
        <v>540</v>
      </c>
      <c r="C710">
        <v>12101</v>
      </c>
      <c r="D710">
        <v>2001</v>
      </c>
      <c r="E710">
        <v>2001</v>
      </c>
      <c r="F710" t="s">
        <v>72</v>
      </c>
      <c r="G710" t="s">
        <v>73</v>
      </c>
      <c r="H710" t="s">
        <v>583</v>
      </c>
      <c r="I710" t="s">
        <v>584</v>
      </c>
      <c r="J710">
        <v>11</v>
      </c>
      <c r="K710" t="s">
        <v>13</v>
      </c>
      <c r="L710" t="s">
        <v>13</v>
      </c>
    </row>
    <row r="711" spans="2:12" x14ac:dyDescent="0.25">
      <c r="B711" t="s">
        <v>540</v>
      </c>
      <c r="C711">
        <v>12101</v>
      </c>
      <c r="D711">
        <v>2001</v>
      </c>
      <c r="E711">
        <v>2001</v>
      </c>
      <c r="F711" t="s">
        <v>74</v>
      </c>
      <c r="G711" t="s">
        <v>75</v>
      </c>
      <c r="H711" t="s">
        <v>583</v>
      </c>
      <c r="I711" t="s">
        <v>584</v>
      </c>
      <c r="J711">
        <v>11</v>
      </c>
      <c r="K711" t="s">
        <v>13</v>
      </c>
      <c r="L711" t="s">
        <v>13</v>
      </c>
    </row>
    <row r="712" spans="2:12" x14ac:dyDescent="0.25">
      <c r="B712" t="s">
        <v>540</v>
      </c>
      <c r="C712">
        <v>12101</v>
      </c>
      <c r="D712">
        <v>2001</v>
      </c>
      <c r="E712">
        <v>2001</v>
      </c>
      <c r="F712" t="s">
        <v>76</v>
      </c>
      <c r="G712" t="s">
        <v>77</v>
      </c>
      <c r="H712" t="s">
        <v>583</v>
      </c>
      <c r="I712" t="s">
        <v>584</v>
      </c>
      <c r="J712">
        <v>15</v>
      </c>
      <c r="K712" t="s">
        <v>13</v>
      </c>
      <c r="L712" t="s">
        <v>13</v>
      </c>
    </row>
    <row r="713" spans="2:12" x14ac:dyDescent="0.25">
      <c r="B713" t="s">
        <v>540</v>
      </c>
      <c r="C713">
        <v>12101</v>
      </c>
      <c r="D713">
        <v>2001</v>
      </c>
      <c r="E713">
        <v>2001</v>
      </c>
      <c r="F713" t="s">
        <v>78</v>
      </c>
      <c r="G713" t="s">
        <v>79</v>
      </c>
      <c r="H713" t="s">
        <v>583</v>
      </c>
      <c r="I713" t="s">
        <v>584</v>
      </c>
      <c r="J713">
        <v>12</v>
      </c>
      <c r="K713" t="s">
        <v>13</v>
      </c>
      <c r="L713" t="s">
        <v>13</v>
      </c>
    </row>
    <row r="714" spans="2:12" x14ac:dyDescent="0.25">
      <c r="B714" t="s">
        <v>540</v>
      </c>
      <c r="C714">
        <v>12101</v>
      </c>
      <c r="D714">
        <v>2001</v>
      </c>
      <c r="E714">
        <v>2001</v>
      </c>
      <c r="F714" t="s">
        <v>80</v>
      </c>
      <c r="G714" t="s">
        <v>81</v>
      </c>
      <c r="H714" t="s">
        <v>583</v>
      </c>
      <c r="I714" t="s">
        <v>584</v>
      </c>
      <c r="J714">
        <v>13</v>
      </c>
      <c r="K714" t="s">
        <v>13</v>
      </c>
      <c r="L714" t="s">
        <v>13</v>
      </c>
    </row>
    <row r="715" spans="2:12" x14ac:dyDescent="0.25">
      <c r="B715" t="s">
        <v>540</v>
      </c>
      <c r="C715">
        <v>12101</v>
      </c>
      <c r="D715">
        <v>2002</v>
      </c>
      <c r="E715">
        <v>2002</v>
      </c>
      <c r="F715" t="s">
        <v>84</v>
      </c>
      <c r="G715" t="s">
        <v>85</v>
      </c>
      <c r="H715" t="s">
        <v>583</v>
      </c>
      <c r="I715" t="s">
        <v>584</v>
      </c>
      <c r="J715">
        <v>19</v>
      </c>
      <c r="K715" t="s">
        <v>13</v>
      </c>
      <c r="L715" t="s">
        <v>13</v>
      </c>
    </row>
    <row r="716" spans="2:12" x14ac:dyDescent="0.25">
      <c r="B716" t="s">
        <v>540</v>
      </c>
      <c r="C716">
        <v>12101</v>
      </c>
      <c r="D716">
        <v>2002</v>
      </c>
      <c r="E716">
        <v>2002</v>
      </c>
      <c r="F716" t="s">
        <v>86</v>
      </c>
      <c r="G716" t="s">
        <v>87</v>
      </c>
      <c r="H716" t="s">
        <v>583</v>
      </c>
      <c r="I716" t="s">
        <v>584</v>
      </c>
      <c r="J716">
        <v>21</v>
      </c>
      <c r="K716" t="s">
        <v>13</v>
      </c>
      <c r="L716" t="s">
        <v>13</v>
      </c>
    </row>
    <row r="717" spans="2:12" x14ac:dyDescent="0.25">
      <c r="B717" t="s">
        <v>540</v>
      </c>
      <c r="C717">
        <v>12101</v>
      </c>
      <c r="D717">
        <v>2002</v>
      </c>
      <c r="E717">
        <v>2002</v>
      </c>
      <c r="F717" t="s">
        <v>88</v>
      </c>
      <c r="G717" t="s">
        <v>89</v>
      </c>
      <c r="H717" t="s">
        <v>583</v>
      </c>
      <c r="I717" t="s">
        <v>584</v>
      </c>
      <c r="J717">
        <v>12</v>
      </c>
      <c r="K717" t="s">
        <v>13</v>
      </c>
      <c r="L717" t="s">
        <v>13</v>
      </c>
    </row>
    <row r="718" spans="2:12" x14ac:dyDescent="0.25">
      <c r="B718" t="s">
        <v>540</v>
      </c>
      <c r="C718">
        <v>12101</v>
      </c>
      <c r="D718">
        <v>2002</v>
      </c>
      <c r="E718">
        <v>2002</v>
      </c>
      <c r="F718" t="s">
        <v>90</v>
      </c>
      <c r="G718" t="s">
        <v>91</v>
      </c>
      <c r="H718" t="s">
        <v>583</v>
      </c>
      <c r="I718" t="s">
        <v>584</v>
      </c>
      <c r="J718">
        <v>20</v>
      </c>
      <c r="K718" t="s">
        <v>13</v>
      </c>
      <c r="L718" t="s">
        <v>13</v>
      </c>
    </row>
    <row r="719" spans="2:12" x14ac:dyDescent="0.25">
      <c r="B719" t="s">
        <v>540</v>
      </c>
      <c r="C719">
        <v>12101</v>
      </c>
      <c r="D719">
        <v>2002</v>
      </c>
      <c r="E719">
        <v>2002</v>
      </c>
      <c r="F719" t="s">
        <v>92</v>
      </c>
      <c r="G719" t="s">
        <v>93</v>
      </c>
      <c r="H719" t="s">
        <v>583</v>
      </c>
      <c r="I719" t="s">
        <v>584</v>
      </c>
      <c r="J719">
        <v>11</v>
      </c>
      <c r="K719" t="s">
        <v>13</v>
      </c>
      <c r="L719" t="s">
        <v>13</v>
      </c>
    </row>
    <row r="720" spans="2:12" x14ac:dyDescent="0.25">
      <c r="B720" t="s">
        <v>540</v>
      </c>
      <c r="C720">
        <v>12101</v>
      </c>
      <c r="D720">
        <v>2002</v>
      </c>
      <c r="E720">
        <v>2002</v>
      </c>
      <c r="F720" t="s">
        <v>94</v>
      </c>
      <c r="G720" t="s">
        <v>95</v>
      </c>
      <c r="H720" t="s">
        <v>583</v>
      </c>
      <c r="I720" t="s">
        <v>584</v>
      </c>
      <c r="J720">
        <v>13</v>
      </c>
      <c r="K720" t="s">
        <v>13</v>
      </c>
      <c r="L720" t="s">
        <v>13</v>
      </c>
    </row>
    <row r="721" spans="2:12" x14ac:dyDescent="0.25">
      <c r="B721" t="s">
        <v>540</v>
      </c>
      <c r="C721">
        <v>12101</v>
      </c>
      <c r="D721">
        <v>2002</v>
      </c>
      <c r="E721">
        <v>2002</v>
      </c>
      <c r="F721" t="s">
        <v>96</v>
      </c>
      <c r="G721" t="s">
        <v>97</v>
      </c>
      <c r="H721" t="s">
        <v>583</v>
      </c>
      <c r="I721" t="s">
        <v>584</v>
      </c>
      <c r="J721">
        <v>15</v>
      </c>
      <c r="K721" t="s">
        <v>13</v>
      </c>
      <c r="L721" t="s">
        <v>13</v>
      </c>
    </row>
    <row r="722" spans="2:12" x14ac:dyDescent="0.25">
      <c r="B722" t="s">
        <v>540</v>
      </c>
      <c r="C722">
        <v>12101</v>
      </c>
      <c r="D722">
        <v>2002</v>
      </c>
      <c r="E722">
        <v>2002</v>
      </c>
      <c r="F722" t="s">
        <v>100</v>
      </c>
      <c r="G722" t="s">
        <v>101</v>
      </c>
      <c r="H722" t="s">
        <v>583</v>
      </c>
      <c r="I722" t="s">
        <v>584</v>
      </c>
      <c r="J722">
        <v>13</v>
      </c>
      <c r="K722" t="s">
        <v>13</v>
      </c>
      <c r="L722" t="s">
        <v>13</v>
      </c>
    </row>
    <row r="723" spans="2:12" x14ac:dyDescent="0.25">
      <c r="B723" t="s">
        <v>540</v>
      </c>
      <c r="C723">
        <v>12101</v>
      </c>
      <c r="D723">
        <v>2002</v>
      </c>
      <c r="E723">
        <v>2002</v>
      </c>
      <c r="F723" t="s">
        <v>102</v>
      </c>
      <c r="G723" t="s">
        <v>103</v>
      </c>
      <c r="H723" t="s">
        <v>583</v>
      </c>
      <c r="I723" t="s">
        <v>584</v>
      </c>
      <c r="J723">
        <v>15</v>
      </c>
      <c r="K723" t="s">
        <v>13</v>
      </c>
      <c r="L723" t="s">
        <v>13</v>
      </c>
    </row>
    <row r="724" spans="2:12" x14ac:dyDescent="0.25">
      <c r="B724" t="s">
        <v>540</v>
      </c>
      <c r="C724">
        <v>12101</v>
      </c>
      <c r="D724">
        <v>2002</v>
      </c>
      <c r="E724">
        <v>2002</v>
      </c>
      <c r="F724" t="s">
        <v>104</v>
      </c>
      <c r="G724" t="s">
        <v>105</v>
      </c>
      <c r="H724" t="s">
        <v>583</v>
      </c>
      <c r="I724" t="s">
        <v>584</v>
      </c>
      <c r="J724">
        <v>15</v>
      </c>
      <c r="K724" t="s">
        <v>13</v>
      </c>
      <c r="L724" t="s">
        <v>13</v>
      </c>
    </row>
    <row r="725" spans="2:12" x14ac:dyDescent="0.25">
      <c r="B725" t="s">
        <v>540</v>
      </c>
      <c r="C725">
        <v>12101</v>
      </c>
      <c r="D725">
        <v>2002</v>
      </c>
      <c r="E725">
        <v>2002</v>
      </c>
      <c r="F725" t="s">
        <v>106</v>
      </c>
      <c r="G725" t="s">
        <v>107</v>
      </c>
      <c r="H725" t="s">
        <v>583</v>
      </c>
      <c r="I725" t="s">
        <v>584</v>
      </c>
      <c r="J725">
        <v>14</v>
      </c>
      <c r="K725" t="s">
        <v>13</v>
      </c>
      <c r="L725" t="s">
        <v>13</v>
      </c>
    </row>
    <row r="726" spans="2:12" x14ac:dyDescent="0.25">
      <c r="B726" t="s">
        <v>540</v>
      </c>
      <c r="C726">
        <v>12101</v>
      </c>
      <c r="D726">
        <v>2003</v>
      </c>
      <c r="E726">
        <v>2003</v>
      </c>
      <c r="F726" t="s">
        <v>108</v>
      </c>
      <c r="G726" t="s">
        <v>109</v>
      </c>
      <c r="H726" t="s">
        <v>583</v>
      </c>
      <c r="I726" t="s">
        <v>584</v>
      </c>
      <c r="J726">
        <v>15</v>
      </c>
      <c r="K726" t="s">
        <v>13</v>
      </c>
      <c r="L726" t="s">
        <v>13</v>
      </c>
    </row>
    <row r="727" spans="2:12" x14ac:dyDescent="0.25">
      <c r="B727" t="s">
        <v>540</v>
      </c>
      <c r="C727">
        <v>12101</v>
      </c>
      <c r="D727">
        <v>2003</v>
      </c>
      <c r="E727">
        <v>2003</v>
      </c>
      <c r="F727" t="s">
        <v>110</v>
      </c>
      <c r="G727" t="s">
        <v>111</v>
      </c>
      <c r="H727" t="s">
        <v>583</v>
      </c>
      <c r="I727" t="s">
        <v>584</v>
      </c>
      <c r="J727">
        <v>17</v>
      </c>
      <c r="K727" t="s">
        <v>13</v>
      </c>
      <c r="L727" t="s">
        <v>13</v>
      </c>
    </row>
    <row r="728" spans="2:12" x14ac:dyDescent="0.25">
      <c r="B728" t="s">
        <v>540</v>
      </c>
      <c r="C728">
        <v>12101</v>
      </c>
      <c r="D728">
        <v>2003</v>
      </c>
      <c r="E728">
        <v>2003</v>
      </c>
      <c r="F728" t="s">
        <v>112</v>
      </c>
      <c r="G728" t="s">
        <v>113</v>
      </c>
      <c r="H728" t="s">
        <v>583</v>
      </c>
      <c r="I728" t="s">
        <v>584</v>
      </c>
      <c r="J728">
        <v>15</v>
      </c>
      <c r="K728" t="s">
        <v>13</v>
      </c>
      <c r="L728" t="s">
        <v>13</v>
      </c>
    </row>
    <row r="729" spans="2:12" x14ac:dyDescent="0.25">
      <c r="B729" t="s">
        <v>540</v>
      </c>
      <c r="C729">
        <v>12101</v>
      </c>
      <c r="D729">
        <v>2003</v>
      </c>
      <c r="E729">
        <v>2003</v>
      </c>
      <c r="F729" t="s">
        <v>114</v>
      </c>
      <c r="G729" t="s">
        <v>115</v>
      </c>
      <c r="H729" t="s">
        <v>583</v>
      </c>
      <c r="I729" t="s">
        <v>584</v>
      </c>
      <c r="J729">
        <v>17</v>
      </c>
      <c r="K729" t="s">
        <v>13</v>
      </c>
      <c r="L729" t="s">
        <v>13</v>
      </c>
    </row>
    <row r="730" spans="2:12" x14ac:dyDescent="0.25">
      <c r="B730" t="s">
        <v>540</v>
      </c>
      <c r="C730">
        <v>12101</v>
      </c>
      <c r="D730">
        <v>2003</v>
      </c>
      <c r="E730">
        <v>2003</v>
      </c>
      <c r="F730" t="s">
        <v>116</v>
      </c>
      <c r="G730" t="s">
        <v>117</v>
      </c>
      <c r="H730" t="s">
        <v>583</v>
      </c>
      <c r="I730" t="s">
        <v>584</v>
      </c>
      <c r="J730">
        <v>16</v>
      </c>
      <c r="K730" t="s">
        <v>13</v>
      </c>
      <c r="L730" t="s">
        <v>13</v>
      </c>
    </row>
    <row r="731" spans="2:12" x14ac:dyDescent="0.25">
      <c r="B731" t="s">
        <v>540</v>
      </c>
      <c r="C731">
        <v>12101</v>
      </c>
      <c r="D731">
        <v>2003</v>
      </c>
      <c r="E731">
        <v>2003</v>
      </c>
      <c r="F731" t="s">
        <v>118</v>
      </c>
      <c r="G731" t="s">
        <v>119</v>
      </c>
      <c r="H731" t="s">
        <v>583</v>
      </c>
      <c r="I731" t="s">
        <v>584</v>
      </c>
      <c r="J731">
        <v>16</v>
      </c>
      <c r="K731" t="s">
        <v>13</v>
      </c>
      <c r="L731" t="s">
        <v>13</v>
      </c>
    </row>
    <row r="732" spans="2:12" x14ac:dyDescent="0.25">
      <c r="B732" t="s">
        <v>540</v>
      </c>
      <c r="C732">
        <v>12101</v>
      </c>
      <c r="D732">
        <v>2003</v>
      </c>
      <c r="E732">
        <v>2003</v>
      </c>
      <c r="F732" t="s">
        <v>120</v>
      </c>
      <c r="G732" t="s">
        <v>121</v>
      </c>
      <c r="H732" t="s">
        <v>583</v>
      </c>
      <c r="I732" t="s">
        <v>584</v>
      </c>
      <c r="J732">
        <v>20</v>
      </c>
      <c r="K732" t="s">
        <v>13</v>
      </c>
      <c r="L732" t="s">
        <v>13</v>
      </c>
    </row>
    <row r="733" spans="2:12" x14ac:dyDescent="0.25">
      <c r="B733" t="s">
        <v>540</v>
      </c>
      <c r="C733">
        <v>12101</v>
      </c>
      <c r="D733">
        <v>2003</v>
      </c>
      <c r="E733">
        <v>2003</v>
      </c>
      <c r="F733" t="s">
        <v>122</v>
      </c>
      <c r="G733" t="s">
        <v>123</v>
      </c>
      <c r="H733" t="s">
        <v>583</v>
      </c>
      <c r="I733" t="s">
        <v>584</v>
      </c>
      <c r="J733">
        <v>14</v>
      </c>
      <c r="K733" t="s">
        <v>13</v>
      </c>
      <c r="L733" t="s">
        <v>13</v>
      </c>
    </row>
    <row r="734" spans="2:12" x14ac:dyDescent="0.25">
      <c r="B734" t="s">
        <v>540</v>
      </c>
      <c r="C734">
        <v>12101</v>
      </c>
      <c r="D734">
        <v>2003</v>
      </c>
      <c r="E734">
        <v>2003</v>
      </c>
      <c r="F734" t="s">
        <v>126</v>
      </c>
      <c r="G734" t="s">
        <v>127</v>
      </c>
      <c r="H734" t="s">
        <v>583</v>
      </c>
      <c r="I734" t="s">
        <v>584</v>
      </c>
      <c r="J734">
        <v>20</v>
      </c>
      <c r="K734" t="s">
        <v>13</v>
      </c>
      <c r="L734" t="s">
        <v>13</v>
      </c>
    </row>
    <row r="735" spans="2:12" x14ac:dyDescent="0.25">
      <c r="B735" t="s">
        <v>540</v>
      </c>
      <c r="C735">
        <v>12101</v>
      </c>
      <c r="D735">
        <v>2003</v>
      </c>
      <c r="E735">
        <v>2003</v>
      </c>
      <c r="F735" t="s">
        <v>128</v>
      </c>
      <c r="G735" t="s">
        <v>129</v>
      </c>
      <c r="H735" t="s">
        <v>583</v>
      </c>
      <c r="I735" t="s">
        <v>584</v>
      </c>
      <c r="J735">
        <v>18</v>
      </c>
      <c r="K735" t="s">
        <v>13</v>
      </c>
      <c r="L735" t="s">
        <v>13</v>
      </c>
    </row>
    <row r="736" spans="2:12" x14ac:dyDescent="0.25">
      <c r="B736" t="s">
        <v>540</v>
      </c>
      <c r="C736">
        <v>12101</v>
      </c>
      <c r="D736">
        <v>2003</v>
      </c>
      <c r="E736">
        <v>2003</v>
      </c>
      <c r="F736" t="s">
        <v>130</v>
      </c>
      <c r="G736" t="s">
        <v>131</v>
      </c>
      <c r="H736" t="s">
        <v>583</v>
      </c>
      <c r="I736" t="s">
        <v>584</v>
      </c>
      <c r="J736">
        <v>23</v>
      </c>
      <c r="K736" t="s">
        <v>13</v>
      </c>
      <c r="L736" t="s">
        <v>13</v>
      </c>
    </row>
    <row r="737" spans="2:12" x14ac:dyDescent="0.25">
      <c r="B737" t="s">
        <v>540</v>
      </c>
      <c r="C737">
        <v>12101</v>
      </c>
      <c r="D737">
        <v>2004</v>
      </c>
      <c r="E737">
        <v>2004</v>
      </c>
      <c r="F737" t="s">
        <v>132</v>
      </c>
      <c r="G737" t="s">
        <v>133</v>
      </c>
      <c r="H737" t="s">
        <v>583</v>
      </c>
      <c r="I737" t="s">
        <v>584</v>
      </c>
      <c r="J737">
        <v>33</v>
      </c>
      <c r="K737" t="s">
        <v>13</v>
      </c>
      <c r="L737" t="s">
        <v>13</v>
      </c>
    </row>
    <row r="738" spans="2:12" x14ac:dyDescent="0.25">
      <c r="B738" t="s">
        <v>540</v>
      </c>
      <c r="C738">
        <v>12101</v>
      </c>
      <c r="D738">
        <v>2004</v>
      </c>
      <c r="E738">
        <v>2004</v>
      </c>
      <c r="F738" t="s">
        <v>134</v>
      </c>
      <c r="G738" t="s">
        <v>135</v>
      </c>
      <c r="H738" t="s">
        <v>583</v>
      </c>
      <c r="I738" t="s">
        <v>584</v>
      </c>
      <c r="J738">
        <v>27</v>
      </c>
      <c r="K738" t="s">
        <v>13</v>
      </c>
      <c r="L738" t="s">
        <v>13</v>
      </c>
    </row>
    <row r="739" spans="2:12" x14ac:dyDescent="0.25">
      <c r="B739" t="s">
        <v>540</v>
      </c>
      <c r="C739">
        <v>12101</v>
      </c>
      <c r="D739">
        <v>2004</v>
      </c>
      <c r="E739">
        <v>2004</v>
      </c>
      <c r="F739" t="s">
        <v>136</v>
      </c>
      <c r="G739" t="s">
        <v>137</v>
      </c>
      <c r="H739" t="s">
        <v>583</v>
      </c>
      <c r="I739" t="s">
        <v>584</v>
      </c>
      <c r="J739">
        <v>17</v>
      </c>
      <c r="K739" t="s">
        <v>13</v>
      </c>
      <c r="L739" t="s">
        <v>13</v>
      </c>
    </row>
    <row r="740" spans="2:12" x14ac:dyDescent="0.25">
      <c r="B740" t="s">
        <v>540</v>
      </c>
      <c r="C740">
        <v>12101</v>
      </c>
      <c r="D740">
        <v>2004</v>
      </c>
      <c r="E740">
        <v>2004</v>
      </c>
      <c r="F740" t="s">
        <v>138</v>
      </c>
      <c r="G740" t="s">
        <v>139</v>
      </c>
      <c r="H740" t="s">
        <v>583</v>
      </c>
      <c r="I740" t="s">
        <v>584</v>
      </c>
      <c r="J740">
        <v>31</v>
      </c>
      <c r="K740" t="s">
        <v>13</v>
      </c>
      <c r="L740" t="s">
        <v>13</v>
      </c>
    </row>
    <row r="741" spans="2:12" x14ac:dyDescent="0.25">
      <c r="B741" t="s">
        <v>540</v>
      </c>
      <c r="C741">
        <v>12101</v>
      </c>
      <c r="D741">
        <v>2004</v>
      </c>
      <c r="E741">
        <v>2004</v>
      </c>
      <c r="F741" t="s">
        <v>140</v>
      </c>
      <c r="G741" t="s">
        <v>141</v>
      </c>
      <c r="H741" t="s">
        <v>583</v>
      </c>
      <c r="I741" t="s">
        <v>584</v>
      </c>
      <c r="J741">
        <v>31</v>
      </c>
      <c r="K741" t="s">
        <v>13</v>
      </c>
      <c r="L741" t="s">
        <v>13</v>
      </c>
    </row>
    <row r="742" spans="2:12" x14ac:dyDescent="0.25">
      <c r="B742" t="s">
        <v>540</v>
      </c>
      <c r="C742">
        <v>12101</v>
      </c>
      <c r="D742">
        <v>2004</v>
      </c>
      <c r="E742">
        <v>2004</v>
      </c>
      <c r="F742" t="s">
        <v>142</v>
      </c>
      <c r="G742" t="s">
        <v>143</v>
      </c>
      <c r="H742" t="s">
        <v>583</v>
      </c>
      <c r="I742" t="s">
        <v>584</v>
      </c>
      <c r="J742">
        <v>18</v>
      </c>
      <c r="K742" t="s">
        <v>13</v>
      </c>
      <c r="L742" t="s">
        <v>13</v>
      </c>
    </row>
    <row r="743" spans="2:12" x14ac:dyDescent="0.25">
      <c r="B743" t="s">
        <v>540</v>
      </c>
      <c r="C743">
        <v>12101</v>
      </c>
      <c r="D743">
        <v>2004</v>
      </c>
      <c r="E743">
        <v>2004</v>
      </c>
      <c r="F743" t="s">
        <v>144</v>
      </c>
      <c r="G743" t="s">
        <v>145</v>
      </c>
      <c r="H743" t="s">
        <v>583</v>
      </c>
      <c r="I743" t="s">
        <v>584</v>
      </c>
      <c r="J743">
        <v>17</v>
      </c>
      <c r="K743" t="s">
        <v>13</v>
      </c>
      <c r="L743" t="s">
        <v>13</v>
      </c>
    </row>
    <row r="744" spans="2:12" x14ac:dyDescent="0.25">
      <c r="B744" t="s">
        <v>540</v>
      </c>
      <c r="C744">
        <v>12101</v>
      </c>
      <c r="D744">
        <v>2004</v>
      </c>
      <c r="E744">
        <v>2004</v>
      </c>
      <c r="F744" t="s">
        <v>146</v>
      </c>
      <c r="G744" t="s">
        <v>147</v>
      </c>
      <c r="H744" t="s">
        <v>583</v>
      </c>
      <c r="I744" t="s">
        <v>584</v>
      </c>
      <c r="J744">
        <v>25</v>
      </c>
      <c r="K744" t="s">
        <v>13</v>
      </c>
      <c r="L744" t="s">
        <v>13</v>
      </c>
    </row>
    <row r="745" spans="2:12" x14ac:dyDescent="0.25">
      <c r="B745" t="s">
        <v>540</v>
      </c>
      <c r="C745">
        <v>12101</v>
      </c>
      <c r="D745">
        <v>2004</v>
      </c>
      <c r="E745">
        <v>2004</v>
      </c>
      <c r="F745" t="s">
        <v>148</v>
      </c>
      <c r="G745" t="s">
        <v>149</v>
      </c>
      <c r="H745" t="s">
        <v>583</v>
      </c>
      <c r="I745" t="s">
        <v>584</v>
      </c>
      <c r="J745">
        <v>12</v>
      </c>
      <c r="K745" t="s">
        <v>13</v>
      </c>
      <c r="L745" t="s">
        <v>13</v>
      </c>
    </row>
    <row r="746" spans="2:12" x14ac:dyDescent="0.25">
      <c r="B746" t="s">
        <v>540</v>
      </c>
      <c r="C746">
        <v>12101</v>
      </c>
      <c r="D746">
        <v>2004</v>
      </c>
      <c r="E746">
        <v>2004</v>
      </c>
      <c r="F746" t="s">
        <v>150</v>
      </c>
      <c r="G746" t="s">
        <v>151</v>
      </c>
      <c r="H746" t="s">
        <v>583</v>
      </c>
      <c r="I746" t="s">
        <v>584</v>
      </c>
      <c r="J746">
        <v>16</v>
      </c>
      <c r="K746" t="s">
        <v>13</v>
      </c>
      <c r="L746" t="s">
        <v>13</v>
      </c>
    </row>
    <row r="747" spans="2:12" x14ac:dyDescent="0.25">
      <c r="B747" t="s">
        <v>540</v>
      </c>
      <c r="C747">
        <v>12101</v>
      </c>
      <c r="D747">
        <v>2004</v>
      </c>
      <c r="E747">
        <v>2004</v>
      </c>
      <c r="F747" t="s">
        <v>152</v>
      </c>
      <c r="G747" t="s">
        <v>153</v>
      </c>
      <c r="H747" t="s">
        <v>583</v>
      </c>
      <c r="I747" t="s">
        <v>584</v>
      </c>
      <c r="J747">
        <v>23</v>
      </c>
      <c r="K747" t="s">
        <v>13</v>
      </c>
      <c r="L747" t="s">
        <v>13</v>
      </c>
    </row>
    <row r="748" spans="2:12" x14ac:dyDescent="0.25">
      <c r="B748" t="s">
        <v>540</v>
      </c>
      <c r="C748">
        <v>12101</v>
      </c>
      <c r="D748">
        <v>2004</v>
      </c>
      <c r="E748">
        <v>2004</v>
      </c>
      <c r="F748" t="s">
        <v>154</v>
      </c>
      <c r="G748" t="s">
        <v>155</v>
      </c>
      <c r="H748" t="s">
        <v>583</v>
      </c>
      <c r="I748" t="s">
        <v>584</v>
      </c>
      <c r="J748">
        <v>25</v>
      </c>
      <c r="K748" t="s">
        <v>13</v>
      </c>
      <c r="L748" t="s">
        <v>13</v>
      </c>
    </row>
    <row r="749" spans="2:12" x14ac:dyDescent="0.25">
      <c r="B749" t="s">
        <v>540</v>
      </c>
      <c r="C749">
        <v>12101</v>
      </c>
      <c r="D749">
        <v>2005</v>
      </c>
      <c r="E749">
        <v>2005</v>
      </c>
      <c r="F749" t="s">
        <v>156</v>
      </c>
      <c r="G749" t="s">
        <v>157</v>
      </c>
      <c r="H749" t="s">
        <v>583</v>
      </c>
      <c r="I749" t="s">
        <v>584</v>
      </c>
      <c r="J749">
        <v>22</v>
      </c>
      <c r="K749" t="s">
        <v>13</v>
      </c>
      <c r="L749" t="s">
        <v>13</v>
      </c>
    </row>
    <row r="750" spans="2:12" x14ac:dyDescent="0.25">
      <c r="B750" t="s">
        <v>540</v>
      </c>
      <c r="C750">
        <v>12101</v>
      </c>
      <c r="D750">
        <v>2005</v>
      </c>
      <c r="E750">
        <v>2005</v>
      </c>
      <c r="F750" t="s">
        <v>158</v>
      </c>
      <c r="G750" t="s">
        <v>159</v>
      </c>
      <c r="H750" t="s">
        <v>583</v>
      </c>
      <c r="I750" t="s">
        <v>584</v>
      </c>
      <c r="J750">
        <v>15</v>
      </c>
      <c r="K750" t="s">
        <v>13</v>
      </c>
      <c r="L750" t="s">
        <v>13</v>
      </c>
    </row>
    <row r="751" spans="2:12" x14ac:dyDescent="0.25">
      <c r="B751" t="s">
        <v>540</v>
      </c>
      <c r="C751">
        <v>12101</v>
      </c>
      <c r="D751">
        <v>2005</v>
      </c>
      <c r="E751">
        <v>2005</v>
      </c>
      <c r="F751" t="s">
        <v>160</v>
      </c>
      <c r="G751" t="s">
        <v>161</v>
      </c>
      <c r="H751" t="s">
        <v>583</v>
      </c>
      <c r="I751" t="s">
        <v>584</v>
      </c>
      <c r="J751">
        <v>23</v>
      </c>
      <c r="K751" t="s">
        <v>13</v>
      </c>
      <c r="L751" t="s">
        <v>13</v>
      </c>
    </row>
    <row r="752" spans="2:12" x14ac:dyDescent="0.25">
      <c r="B752" t="s">
        <v>540</v>
      </c>
      <c r="C752">
        <v>12101</v>
      </c>
      <c r="D752">
        <v>2005</v>
      </c>
      <c r="E752">
        <v>2005</v>
      </c>
      <c r="F752" t="s">
        <v>162</v>
      </c>
      <c r="G752" t="s">
        <v>163</v>
      </c>
      <c r="H752" t="s">
        <v>583</v>
      </c>
      <c r="I752" t="s">
        <v>584</v>
      </c>
      <c r="J752">
        <v>18</v>
      </c>
      <c r="K752" t="s">
        <v>13</v>
      </c>
      <c r="L752" t="s">
        <v>13</v>
      </c>
    </row>
    <row r="753" spans="2:12" x14ac:dyDescent="0.25">
      <c r="B753" t="s">
        <v>540</v>
      </c>
      <c r="C753">
        <v>12101</v>
      </c>
      <c r="D753">
        <v>2005</v>
      </c>
      <c r="E753">
        <v>2005</v>
      </c>
      <c r="F753" t="s">
        <v>164</v>
      </c>
      <c r="G753" t="s">
        <v>165</v>
      </c>
      <c r="H753" t="s">
        <v>583</v>
      </c>
      <c r="I753" t="s">
        <v>584</v>
      </c>
      <c r="J753">
        <v>22</v>
      </c>
      <c r="K753" t="s">
        <v>13</v>
      </c>
      <c r="L753" t="s">
        <v>13</v>
      </c>
    </row>
    <row r="754" spans="2:12" x14ac:dyDescent="0.25">
      <c r="B754" t="s">
        <v>540</v>
      </c>
      <c r="C754">
        <v>12101</v>
      </c>
      <c r="D754">
        <v>2005</v>
      </c>
      <c r="E754">
        <v>2005</v>
      </c>
      <c r="F754" t="s">
        <v>166</v>
      </c>
      <c r="G754" t="s">
        <v>167</v>
      </c>
      <c r="H754" t="s">
        <v>583</v>
      </c>
      <c r="I754" t="s">
        <v>584</v>
      </c>
      <c r="J754">
        <v>19</v>
      </c>
      <c r="K754" t="s">
        <v>13</v>
      </c>
      <c r="L754" t="s">
        <v>13</v>
      </c>
    </row>
    <row r="755" spans="2:12" x14ac:dyDescent="0.25">
      <c r="B755" t="s">
        <v>540</v>
      </c>
      <c r="C755">
        <v>12101</v>
      </c>
      <c r="D755">
        <v>2005</v>
      </c>
      <c r="E755">
        <v>2005</v>
      </c>
      <c r="F755" t="s">
        <v>168</v>
      </c>
      <c r="G755" t="s">
        <v>169</v>
      </c>
      <c r="H755" t="s">
        <v>583</v>
      </c>
      <c r="I755" t="s">
        <v>584</v>
      </c>
      <c r="J755">
        <v>28</v>
      </c>
      <c r="K755" t="s">
        <v>13</v>
      </c>
      <c r="L755" t="s">
        <v>13</v>
      </c>
    </row>
    <row r="756" spans="2:12" x14ac:dyDescent="0.25">
      <c r="B756" t="s">
        <v>540</v>
      </c>
      <c r="C756">
        <v>12101</v>
      </c>
      <c r="D756">
        <v>2005</v>
      </c>
      <c r="E756">
        <v>2005</v>
      </c>
      <c r="F756" t="s">
        <v>170</v>
      </c>
      <c r="G756" t="s">
        <v>171</v>
      </c>
      <c r="H756" t="s">
        <v>583</v>
      </c>
      <c r="I756" t="s">
        <v>584</v>
      </c>
      <c r="J756">
        <v>32</v>
      </c>
      <c r="K756" t="s">
        <v>13</v>
      </c>
      <c r="L756" t="s">
        <v>13</v>
      </c>
    </row>
    <row r="757" spans="2:12" x14ac:dyDescent="0.25">
      <c r="B757" t="s">
        <v>540</v>
      </c>
      <c r="C757">
        <v>12101</v>
      </c>
      <c r="D757">
        <v>2005</v>
      </c>
      <c r="E757">
        <v>2005</v>
      </c>
      <c r="F757" t="s">
        <v>172</v>
      </c>
      <c r="G757" t="s">
        <v>173</v>
      </c>
      <c r="H757" t="s">
        <v>583</v>
      </c>
      <c r="I757" t="s">
        <v>584</v>
      </c>
      <c r="J757">
        <v>25</v>
      </c>
      <c r="K757" t="s">
        <v>13</v>
      </c>
      <c r="L757" t="s">
        <v>13</v>
      </c>
    </row>
    <row r="758" spans="2:12" x14ac:dyDescent="0.25">
      <c r="B758" t="s">
        <v>540</v>
      </c>
      <c r="C758">
        <v>12101</v>
      </c>
      <c r="D758">
        <v>2005</v>
      </c>
      <c r="E758">
        <v>2005</v>
      </c>
      <c r="F758" t="s">
        <v>174</v>
      </c>
      <c r="G758" t="s">
        <v>175</v>
      </c>
      <c r="H758" t="s">
        <v>583</v>
      </c>
      <c r="I758" t="s">
        <v>584</v>
      </c>
      <c r="J758">
        <v>24</v>
      </c>
      <c r="K758" t="s">
        <v>13</v>
      </c>
      <c r="L758" t="s">
        <v>13</v>
      </c>
    </row>
    <row r="759" spans="2:12" x14ac:dyDescent="0.25">
      <c r="B759" t="s">
        <v>540</v>
      </c>
      <c r="C759">
        <v>12101</v>
      </c>
      <c r="D759">
        <v>2005</v>
      </c>
      <c r="E759">
        <v>2005</v>
      </c>
      <c r="F759" t="s">
        <v>176</v>
      </c>
      <c r="G759" t="s">
        <v>177</v>
      </c>
      <c r="H759" t="s">
        <v>583</v>
      </c>
      <c r="I759" t="s">
        <v>584</v>
      </c>
      <c r="J759">
        <v>27</v>
      </c>
      <c r="K759" t="s">
        <v>13</v>
      </c>
      <c r="L759" t="s">
        <v>13</v>
      </c>
    </row>
    <row r="760" spans="2:12" x14ac:dyDescent="0.25">
      <c r="B760" t="s">
        <v>540</v>
      </c>
      <c r="C760">
        <v>12101</v>
      </c>
      <c r="D760">
        <v>2005</v>
      </c>
      <c r="E760">
        <v>2005</v>
      </c>
      <c r="F760" t="s">
        <v>178</v>
      </c>
      <c r="G760" t="s">
        <v>179</v>
      </c>
      <c r="H760" t="s">
        <v>583</v>
      </c>
      <c r="I760" t="s">
        <v>584</v>
      </c>
      <c r="J760">
        <v>35</v>
      </c>
      <c r="K760" t="s">
        <v>13</v>
      </c>
      <c r="L760" t="s">
        <v>13</v>
      </c>
    </row>
    <row r="761" spans="2:12" x14ac:dyDescent="0.25">
      <c r="B761" t="s">
        <v>540</v>
      </c>
      <c r="C761">
        <v>12101</v>
      </c>
      <c r="D761">
        <v>2006</v>
      </c>
      <c r="E761">
        <v>2006</v>
      </c>
      <c r="F761" t="s">
        <v>180</v>
      </c>
      <c r="G761" t="s">
        <v>181</v>
      </c>
      <c r="H761" t="s">
        <v>583</v>
      </c>
      <c r="I761" t="s">
        <v>584</v>
      </c>
      <c r="J761">
        <v>20</v>
      </c>
      <c r="K761" t="s">
        <v>13</v>
      </c>
      <c r="L761" t="s">
        <v>13</v>
      </c>
    </row>
    <row r="762" spans="2:12" x14ac:dyDescent="0.25">
      <c r="B762" t="s">
        <v>540</v>
      </c>
      <c r="C762">
        <v>12101</v>
      </c>
      <c r="D762">
        <v>2006</v>
      </c>
      <c r="E762">
        <v>2006</v>
      </c>
      <c r="F762" t="s">
        <v>182</v>
      </c>
      <c r="G762" t="s">
        <v>183</v>
      </c>
      <c r="H762" t="s">
        <v>583</v>
      </c>
      <c r="I762" t="s">
        <v>584</v>
      </c>
      <c r="J762">
        <v>25</v>
      </c>
      <c r="K762" t="s">
        <v>13</v>
      </c>
      <c r="L762" t="s">
        <v>13</v>
      </c>
    </row>
    <row r="763" spans="2:12" x14ac:dyDescent="0.25">
      <c r="B763" t="s">
        <v>540</v>
      </c>
      <c r="C763">
        <v>12101</v>
      </c>
      <c r="D763">
        <v>2006</v>
      </c>
      <c r="E763">
        <v>2006</v>
      </c>
      <c r="F763" t="s">
        <v>184</v>
      </c>
      <c r="G763" t="s">
        <v>185</v>
      </c>
      <c r="H763" t="s">
        <v>583</v>
      </c>
      <c r="I763" t="s">
        <v>584</v>
      </c>
      <c r="J763">
        <v>36</v>
      </c>
      <c r="K763" t="s">
        <v>13</v>
      </c>
      <c r="L763" t="s">
        <v>13</v>
      </c>
    </row>
    <row r="764" spans="2:12" x14ac:dyDescent="0.25">
      <c r="B764" t="s">
        <v>540</v>
      </c>
      <c r="C764">
        <v>12101</v>
      </c>
      <c r="D764">
        <v>2006</v>
      </c>
      <c r="E764">
        <v>2006</v>
      </c>
      <c r="F764" t="s">
        <v>186</v>
      </c>
      <c r="G764" t="s">
        <v>187</v>
      </c>
      <c r="H764" t="s">
        <v>583</v>
      </c>
      <c r="I764" t="s">
        <v>584</v>
      </c>
      <c r="J764">
        <v>21</v>
      </c>
      <c r="K764" t="s">
        <v>13</v>
      </c>
      <c r="L764" t="s">
        <v>13</v>
      </c>
    </row>
    <row r="765" spans="2:12" x14ac:dyDescent="0.25">
      <c r="B765" t="s">
        <v>540</v>
      </c>
      <c r="C765">
        <v>12101</v>
      </c>
      <c r="D765">
        <v>2006</v>
      </c>
      <c r="E765">
        <v>2006</v>
      </c>
      <c r="F765" t="s">
        <v>188</v>
      </c>
      <c r="G765" t="s">
        <v>189</v>
      </c>
      <c r="H765" t="s">
        <v>583</v>
      </c>
      <c r="I765" t="s">
        <v>584</v>
      </c>
      <c r="J765">
        <v>21</v>
      </c>
      <c r="K765" t="s">
        <v>13</v>
      </c>
      <c r="L765" t="s">
        <v>13</v>
      </c>
    </row>
    <row r="766" spans="2:12" x14ac:dyDescent="0.25">
      <c r="B766" t="s">
        <v>540</v>
      </c>
      <c r="C766">
        <v>12101</v>
      </c>
      <c r="D766">
        <v>2006</v>
      </c>
      <c r="E766">
        <v>2006</v>
      </c>
      <c r="F766" t="s">
        <v>190</v>
      </c>
      <c r="G766" t="s">
        <v>191</v>
      </c>
      <c r="H766" t="s">
        <v>583</v>
      </c>
      <c r="I766" t="s">
        <v>584</v>
      </c>
      <c r="J766">
        <v>13</v>
      </c>
      <c r="K766" t="s">
        <v>13</v>
      </c>
      <c r="L766" t="s">
        <v>13</v>
      </c>
    </row>
    <row r="767" spans="2:12" x14ac:dyDescent="0.25">
      <c r="B767" t="s">
        <v>540</v>
      </c>
      <c r="C767">
        <v>12101</v>
      </c>
      <c r="D767">
        <v>2006</v>
      </c>
      <c r="E767">
        <v>2006</v>
      </c>
      <c r="F767" t="s">
        <v>192</v>
      </c>
      <c r="G767" t="s">
        <v>193</v>
      </c>
      <c r="H767" t="s">
        <v>583</v>
      </c>
      <c r="I767" t="s">
        <v>584</v>
      </c>
      <c r="J767">
        <v>29</v>
      </c>
      <c r="K767" t="s">
        <v>13</v>
      </c>
      <c r="L767" t="s">
        <v>13</v>
      </c>
    </row>
    <row r="768" spans="2:12" x14ac:dyDescent="0.25">
      <c r="B768" t="s">
        <v>540</v>
      </c>
      <c r="C768">
        <v>12101</v>
      </c>
      <c r="D768">
        <v>2006</v>
      </c>
      <c r="E768">
        <v>2006</v>
      </c>
      <c r="F768" t="s">
        <v>194</v>
      </c>
      <c r="G768" t="s">
        <v>195</v>
      </c>
      <c r="H768" t="s">
        <v>583</v>
      </c>
      <c r="I768" t="s">
        <v>584</v>
      </c>
      <c r="J768">
        <v>31</v>
      </c>
      <c r="K768" t="s">
        <v>13</v>
      </c>
      <c r="L768" t="s">
        <v>13</v>
      </c>
    </row>
    <row r="769" spans="2:12" x14ac:dyDescent="0.25">
      <c r="B769" t="s">
        <v>540</v>
      </c>
      <c r="C769">
        <v>12101</v>
      </c>
      <c r="D769">
        <v>2006</v>
      </c>
      <c r="E769">
        <v>2006</v>
      </c>
      <c r="F769" t="s">
        <v>196</v>
      </c>
      <c r="G769" t="s">
        <v>197</v>
      </c>
      <c r="H769" t="s">
        <v>583</v>
      </c>
      <c r="I769" t="s">
        <v>584</v>
      </c>
      <c r="J769">
        <v>28</v>
      </c>
      <c r="K769" t="s">
        <v>13</v>
      </c>
      <c r="L769" t="s">
        <v>13</v>
      </c>
    </row>
    <row r="770" spans="2:12" x14ac:dyDescent="0.25">
      <c r="B770" t="s">
        <v>540</v>
      </c>
      <c r="C770">
        <v>12101</v>
      </c>
      <c r="D770">
        <v>2006</v>
      </c>
      <c r="E770">
        <v>2006</v>
      </c>
      <c r="F770" t="s">
        <v>198</v>
      </c>
      <c r="G770" t="s">
        <v>199</v>
      </c>
      <c r="H770" t="s">
        <v>583</v>
      </c>
      <c r="I770" t="s">
        <v>584</v>
      </c>
      <c r="J770">
        <v>35</v>
      </c>
      <c r="K770" t="s">
        <v>13</v>
      </c>
      <c r="L770" t="s">
        <v>13</v>
      </c>
    </row>
    <row r="771" spans="2:12" x14ac:dyDescent="0.25">
      <c r="B771" t="s">
        <v>540</v>
      </c>
      <c r="C771">
        <v>12101</v>
      </c>
      <c r="D771">
        <v>2006</v>
      </c>
      <c r="E771">
        <v>2006</v>
      </c>
      <c r="F771" t="s">
        <v>200</v>
      </c>
      <c r="G771" t="s">
        <v>201</v>
      </c>
      <c r="H771" t="s">
        <v>583</v>
      </c>
      <c r="I771" t="s">
        <v>584</v>
      </c>
      <c r="J771">
        <v>24</v>
      </c>
      <c r="K771" t="s">
        <v>13</v>
      </c>
      <c r="L771" t="s">
        <v>13</v>
      </c>
    </row>
    <row r="772" spans="2:12" x14ac:dyDescent="0.25">
      <c r="B772" t="s">
        <v>540</v>
      </c>
      <c r="C772">
        <v>12101</v>
      </c>
      <c r="D772">
        <v>2006</v>
      </c>
      <c r="E772">
        <v>2006</v>
      </c>
      <c r="F772" t="s">
        <v>202</v>
      </c>
      <c r="G772" t="s">
        <v>203</v>
      </c>
      <c r="H772" t="s">
        <v>583</v>
      </c>
      <c r="I772" t="s">
        <v>584</v>
      </c>
      <c r="J772">
        <v>25</v>
      </c>
      <c r="K772" t="s">
        <v>13</v>
      </c>
      <c r="L772" t="s">
        <v>13</v>
      </c>
    </row>
    <row r="773" spans="2:12" x14ac:dyDescent="0.25">
      <c r="B773" t="s">
        <v>540</v>
      </c>
      <c r="C773">
        <v>12101</v>
      </c>
      <c r="D773">
        <v>2007</v>
      </c>
      <c r="E773">
        <v>2007</v>
      </c>
      <c r="F773" t="s">
        <v>204</v>
      </c>
      <c r="G773" t="s">
        <v>205</v>
      </c>
      <c r="H773" t="s">
        <v>583</v>
      </c>
      <c r="I773" t="s">
        <v>584</v>
      </c>
      <c r="J773">
        <v>44</v>
      </c>
      <c r="K773" t="s">
        <v>13</v>
      </c>
      <c r="L773" t="s">
        <v>13</v>
      </c>
    </row>
    <row r="774" spans="2:12" x14ac:dyDescent="0.25">
      <c r="B774" t="s">
        <v>540</v>
      </c>
      <c r="C774">
        <v>12101</v>
      </c>
      <c r="D774">
        <v>2007</v>
      </c>
      <c r="E774">
        <v>2007</v>
      </c>
      <c r="F774" t="s">
        <v>206</v>
      </c>
      <c r="G774" t="s">
        <v>207</v>
      </c>
      <c r="H774" t="s">
        <v>583</v>
      </c>
      <c r="I774" t="s">
        <v>584</v>
      </c>
      <c r="J774">
        <v>28</v>
      </c>
      <c r="K774" t="s">
        <v>13</v>
      </c>
      <c r="L774" t="s">
        <v>13</v>
      </c>
    </row>
    <row r="775" spans="2:12" x14ac:dyDescent="0.25">
      <c r="B775" t="s">
        <v>540</v>
      </c>
      <c r="C775">
        <v>12101</v>
      </c>
      <c r="D775">
        <v>2007</v>
      </c>
      <c r="E775">
        <v>2007</v>
      </c>
      <c r="F775" t="s">
        <v>208</v>
      </c>
      <c r="G775" t="s">
        <v>209</v>
      </c>
      <c r="H775" t="s">
        <v>583</v>
      </c>
      <c r="I775" t="s">
        <v>584</v>
      </c>
      <c r="J775">
        <v>45</v>
      </c>
      <c r="K775" t="s">
        <v>13</v>
      </c>
      <c r="L775" t="s">
        <v>13</v>
      </c>
    </row>
    <row r="776" spans="2:12" x14ac:dyDescent="0.25">
      <c r="B776" t="s">
        <v>540</v>
      </c>
      <c r="C776">
        <v>12101</v>
      </c>
      <c r="D776">
        <v>2007</v>
      </c>
      <c r="E776">
        <v>2007</v>
      </c>
      <c r="F776" t="s">
        <v>210</v>
      </c>
      <c r="G776" t="s">
        <v>211</v>
      </c>
      <c r="H776" t="s">
        <v>583</v>
      </c>
      <c r="I776" t="s">
        <v>584</v>
      </c>
      <c r="J776">
        <v>41</v>
      </c>
      <c r="K776" t="s">
        <v>13</v>
      </c>
      <c r="L776" t="s">
        <v>13</v>
      </c>
    </row>
    <row r="777" spans="2:12" x14ac:dyDescent="0.25">
      <c r="B777" t="s">
        <v>540</v>
      </c>
      <c r="C777">
        <v>12101</v>
      </c>
      <c r="D777">
        <v>2007</v>
      </c>
      <c r="E777">
        <v>2007</v>
      </c>
      <c r="F777" t="s">
        <v>212</v>
      </c>
      <c r="G777" t="s">
        <v>213</v>
      </c>
      <c r="H777" t="s">
        <v>583</v>
      </c>
      <c r="I777" t="s">
        <v>584</v>
      </c>
      <c r="J777">
        <v>35</v>
      </c>
      <c r="K777" t="s">
        <v>13</v>
      </c>
      <c r="L777" t="s">
        <v>13</v>
      </c>
    </row>
    <row r="778" spans="2:12" x14ac:dyDescent="0.25">
      <c r="B778" t="s">
        <v>540</v>
      </c>
      <c r="C778">
        <v>12101</v>
      </c>
      <c r="D778">
        <v>2007</v>
      </c>
      <c r="E778">
        <v>2007</v>
      </c>
      <c r="F778" t="s">
        <v>214</v>
      </c>
      <c r="G778" t="s">
        <v>215</v>
      </c>
      <c r="H778" t="s">
        <v>583</v>
      </c>
      <c r="I778" t="s">
        <v>584</v>
      </c>
      <c r="J778">
        <v>47</v>
      </c>
      <c r="K778" t="s">
        <v>13</v>
      </c>
      <c r="L778" t="s">
        <v>13</v>
      </c>
    </row>
    <row r="779" spans="2:12" x14ac:dyDescent="0.25">
      <c r="B779" t="s">
        <v>540</v>
      </c>
      <c r="C779">
        <v>12101</v>
      </c>
      <c r="D779">
        <v>2007</v>
      </c>
      <c r="E779">
        <v>2007</v>
      </c>
      <c r="F779" t="s">
        <v>216</v>
      </c>
      <c r="G779" t="s">
        <v>217</v>
      </c>
      <c r="H779" t="s">
        <v>583</v>
      </c>
      <c r="I779" t="s">
        <v>584</v>
      </c>
      <c r="J779">
        <v>39</v>
      </c>
      <c r="K779" t="s">
        <v>13</v>
      </c>
      <c r="L779" t="s">
        <v>13</v>
      </c>
    </row>
    <row r="780" spans="2:12" x14ac:dyDescent="0.25">
      <c r="B780" t="s">
        <v>540</v>
      </c>
      <c r="C780">
        <v>12101</v>
      </c>
      <c r="D780">
        <v>2007</v>
      </c>
      <c r="E780">
        <v>2007</v>
      </c>
      <c r="F780" t="s">
        <v>218</v>
      </c>
      <c r="G780" t="s">
        <v>219</v>
      </c>
      <c r="H780" t="s">
        <v>583</v>
      </c>
      <c r="I780" t="s">
        <v>584</v>
      </c>
      <c r="J780">
        <v>39</v>
      </c>
      <c r="K780" t="s">
        <v>13</v>
      </c>
      <c r="L780" t="s">
        <v>13</v>
      </c>
    </row>
    <row r="781" spans="2:12" x14ac:dyDescent="0.25">
      <c r="B781" t="s">
        <v>540</v>
      </c>
      <c r="C781">
        <v>12101</v>
      </c>
      <c r="D781">
        <v>2007</v>
      </c>
      <c r="E781">
        <v>2007</v>
      </c>
      <c r="F781" t="s">
        <v>220</v>
      </c>
      <c r="G781" t="s">
        <v>221</v>
      </c>
      <c r="H781" t="s">
        <v>583</v>
      </c>
      <c r="I781" t="s">
        <v>584</v>
      </c>
      <c r="J781">
        <v>27</v>
      </c>
      <c r="K781" t="s">
        <v>13</v>
      </c>
      <c r="L781" t="s">
        <v>13</v>
      </c>
    </row>
    <row r="782" spans="2:12" x14ac:dyDescent="0.25">
      <c r="B782" t="s">
        <v>540</v>
      </c>
      <c r="C782">
        <v>12101</v>
      </c>
      <c r="D782">
        <v>2007</v>
      </c>
      <c r="E782">
        <v>2007</v>
      </c>
      <c r="F782" t="s">
        <v>222</v>
      </c>
      <c r="G782" t="s">
        <v>223</v>
      </c>
      <c r="H782" t="s">
        <v>583</v>
      </c>
      <c r="I782" t="s">
        <v>584</v>
      </c>
      <c r="J782">
        <v>41</v>
      </c>
      <c r="K782" t="s">
        <v>13</v>
      </c>
      <c r="L782" t="s">
        <v>13</v>
      </c>
    </row>
    <row r="783" spans="2:12" x14ac:dyDescent="0.25">
      <c r="B783" t="s">
        <v>540</v>
      </c>
      <c r="C783">
        <v>12101</v>
      </c>
      <c r="D783">
        <v>2007</v>
      </c>
      <c r="E783">
        <v>2007</v>
      </c>
      <c r="F783" t="s">
        <v>224</v>
      </c>
      <c r="G783" t="s">
        <v>225</v>
      </c>
      <c r="H783" t="s">
        <v>583</v>
      </c>
      <c r="I783" t="s">
        <v>584</v>
      </c>
      <c r="J783">
        <v>33</v>
      </c>
      <c r="K783" t="s">
        <v>13</v>
      </c>
      <c r="L783" t="s">
        <v>13</v>
      </c>
    </row>
    <row r="784" spans="2:12" x14ac:dyDescent="0.25">
      <c r="B784" t="s">
        <v>540</v>
      </c>
      <c r="C784">
        <v>12101</v>
      </c>
      <c r="D784">
        <v>2007</v>
      </c>
      <c r="E784">
        <v>2007</v>
      </c>
      <c r="F784" t="s">
        <v>226</v>
      </c>
      <c r="G784" t="s">
        <v>227</v>
      </c>
      <c r="H784" t="s">
        <v>583</v>
      </c>
      <c r="I784" t="s">
        <v>584</v>
      </c>
      <c r="J784">
        <v>25</v>
      </c>
      <c r="K784" t="s">
        <v>13</v>
      </c>
      <c r="L784" t="s">
        <v>13</v>
      </c>
    </row>
    <row r="785" spans="2:12" x14ac:dyDescent="0.25">
      <c r="B785" t="s">
        <v>540</v>
      </c>
      <c r="C785">
        <v>12101</v>
      </c>
      <c r="D785">
        <v>2008</v>
      </c>
      <c r="E785">
        <v>2008</v>
      </c>
      <c r="F785" t="s">
        <v>228</v>
      </c>
      <c r="G785" t="s">
        <v>229</v>
      </c>
      <c r="H785" t="s">
        <v>583</v>
      </c>
      <c r="I785" t="s">
        <v>584</v>
      </c>
      <c r="J785">
        <v>44</v>
      </c>
      <c r="K785" t="s">
        <v>13</v>
      </c>
      <c r="L785" t="s">
        <v>13</v>
      </c>
    </row>
    <row r="786" spans="2:12" x14ac:dyDescent="0.25">
      <c r="B786" t="s">
        <v>540</v>
      </c>
      <c r="C786">
        <v>12101</v>
      </c>
      <c r="D786">
        <v>2008</v>
      </c>
      <c r="E786">
        <v>2008</v>
      </c>
      <c r="F786" t="s">
        <v>230</v>
      </c>
      <c r="G786" t="s">
        <v>231</v>
      </c>
      <c r="H786" t="s">
        <v>583</v>
      </c>
      <c r="I786" t="s">
        <v>584</v>
      </c>
      <c r="J786">
        <v>29</v>
      </c>
      <c r="K786" t="s">
        <v>13</v>
      </c>
      <c r="L786" t="s">
        <v>13</v>
      </c>
    </row>
    <row r="787" spans="2:12" x14ac:dyDescent="0.25">
      <c r="B787" t="s">
        <v>540</v>
      </c>
      <c r="C787">
        <v>12101</v>
      </c>
      <c r="D787">
        <v>2008</v>
      </c>
      <c r="E787">
        <v>2008</v>
      </c>
      <c r="F787" t="s">
        <v>232</v>
      </c>
      <c r="G787" t="s">
        <v>233</v>
      </c>
      <c r="H787" t="s">
        <v>583</v>
      </c>
      <c r="I787" t="s">
        <v>584</v>
      </c>
      <c r="J787">
        <v>26</v>
      </c>
      <c r="K787" t="s">
        <v>13</v>
      </c>
      <c r="L787" t="s">
        <v>13</v>
      </c>
    </row>
    <row r="788" spans="2:12" x14ac:dyDescent="0.25">
      <c r="B788" t="s">
        <v>540</v>
      </c>
      <c r="C788">
        <v>12101</v>
      </c>
      <c r="D788">
        <v>2008</v>
      </c>
      <c r="E788">
        <v>2008</v>
      </c>
      <c r="F788" t="s">
        <v>234</v>
      </c>
      <c r="G788" t="s">
        <v>235</v>
      </c>
      <c r="H788" t="s">
        <v>583</v>
      </c>
      <c r="I788" t="s">
        <v>584</v>
      </c>
      <c r="J788">
        <v>28</v>
      </c>
      <c r="K788" t="s">
        <v>13</v>
      </c>
      <c r="L788" t="s">
        <v>13</v>
      </c>
    </row>
    <row r="789" spans="2:12" x14ac:dyDescent="0.25">
      <c r="B789" t="s">
        <v>540</v>
      </c>
      <c r="C789">
        <v>12101</v>
      </c>
      <c r="D789">
        <v>2008</v>
      </c>
      <c r="E789">
        <v>2008</v>
      </c>
      <c r="F789" t="s">
        <v>236</v>
      </c>
      <c r="G789" t="s">
        <v>237</v>
      </c>
      <c r="H789" t="s">
        <v>583</v>
      </c>
      <c r="I789" t="s">
        <v>584</v>
      </c>
      <c r="J789">
        <v>15</v>
      </c>
      <c r="K789" t="s">
        <v>13</v>
      </c>
      <c r="L789" t="s">
        <v>13</v>
      </c>
    </row>
    <row r="790" spans="2:12" x14ac:dyDescent="0.25">
      <c r="B790" t="s">
        <v>540</v>
      </c>
      <c r="C790">
        <v>12101</v>
      </c>
      <c r="D790">
        <v>2008</v>
      </c>
      <c r="E790">
        <v>2008</v>
      </c>
      <c r="F790" t="s">
        <v>238</v>
      </c>
      <c r="G790" t="s">
        <v>239</v>
      </c>
      <c r="H790" t="s">
        <v>583</v>
      </c>
      <c r="I790" t="s">
        <v>584</v>
      </c>
      <c r="J790">
        <v>22</v>
      </c>
      <c r="K790" t="s">
        <v>13</v>
      </c>
      <c r="L790" t="s">
        <v>13</v>
      </c>
    </row>
    <row r="791" spans="2:12" x14ac:dyDescent="0.25">
      <c r="B791" t="s">
        <v>540</v>
      </c>
      <c r="C791">
        <v>12101</v>
      </c>
      <c r="D791">
        <v>2008</v>
      </c>
      <c r="E791">
        <v>2008</v>
      </c>
      <c r="F791" t="s">
        <v>240</v>
      </c>
      <c r="G791" t="s">
        <v>241</v>
      </c>
      <c r="H791" t="s">
        <v>583</v>
      </c>
      <c r="I791" t="s">
        <v>584</v>
      </c>
      <c r="J791">
        <v>41</v>
      </c>
      <c r="K791" t="s">
        <v>13</v>
      </c>
      <c r="L791" t="s">
        <v>13</v>
      </c>
    </row>
    <row r="792" spans="2:12" x14ac:dyDescent="0.25">
      <c r="B792" t="s">
        <v>540</v>
      </c>
      <c r="C792">
        <v>12101</v>
      </c>
      <c r="D792">
        <v>2008</v>
      </c>
      <c r="E792">
        <v>2008</v>
      </c>
      <c r="F792" t="s">
        <v>242</v>
      </c>
      <c r="G792" t="s">
        <v>243</v>
      </c>
      <c r="H792" t="s">
        <v>583</v>
      </c>
      <c r="I792" t="s">
        <v>584</v>
      </c>
      <c r="J792">
        <v>35</v>
      </c>
      <c r="K792" t="s">
        <v>13</v>
      </c>
      <c r="L792" t="s">
        <v>13</v>
      </c>
    </row>
    <row r="793" spans="2:12" x14ac:dyDescent="0.25">
      <c r="B793" t="s">
        <v>540</v>
      </c>
      <c r="C793">
        <v>12101</v>
      </c>
      <c r="D793">
        <v>2008</v>
      </c>
      <c r="E793">
        <v>2008</v>
      </c>
      <c r="F793" t="s">
        <v>244</v>
      </c>
      <c r="G793" t="s">
        <v>245</v>
      </c>
      <c r="H793" t="s">
        <v>583</v>
      </c>
      <c r="I793" t="s">
        <v>584</v>
      </c>
      <c r="J793">
        <v>33</v>
      </c>
      <c r="K793" t="s">
        <v>13</v>
      </c>
      <c r="L793" t="s">
        <v>13</v>
      </c>
    </row>
    <row r="794" spans="2:12" x14ac:dyDescent="0.25">
      <c r="B794" t="s">
        <v>540</v>
      </c>
      <c r="C794">
        <v>12101</v>
      </c>
      <c r="D794">
        <v>2008</v>
      </c>
      <c r="E794">
        <v>2008</v>
      </c>
      <c r="F794" t="s">
        <v>246</v>
      </c>
      <c r="G794" t="s">
        <v>247</v>
      </c>
      <c r="H794" t="s">
        <v>583</v>
      </c>
      <c r="I794" t="s">
        <v>584</v>
      </c>
      <c r="J794">
        <v>30</v>
      </c>
      <c r="K794" t="s">
        <v>13</v>
      </c>
      <c r="L794" t="s">
        <v>13</v>
      </c>
    </row>
    <row r="795" spans="2:12" x14ac:dyDescent="0.25">
      <c r="B795" t="s">
        <v>540</v>
      </c>
      <c r="C795">
        <v>12101</v>
      </c>
      <c r="D795">
        <v>2008</v>
      </c>
      <c r="E795">
        <v>2008</v>
      </c>
      <c r="F795" t="s">
        <v>248</v>
      </c>
      <c r="G795" t="s">
        <v>249</v>
      </c>
      <c r="H795" t="s">
        <v>583</v>
      </c>
      <c r="I795" t="s">
        <v>584</v>
      </c>
      <c r="J795">
        <v>35</v>
      </c>
      <c r="K795" t="s">
        <v>13</v>
      </c>
      <c r="L795" t="s">
        <v>13</v>
      </c>
    </row>
    <row r="796" spans="2:12" x14ac:dyDescent="0.25">
      <c r="B796" t="s">
        <v>540</v>
      </c>
      <c r="C796">
        <v>12101</v>
      </c>
      <c r="D796">
        <v>2008</v>
      </c>
      <c r="E796">
        <v>2008</v>
      </c>
      <c r="F796" t="s">
        <v>250</v>
      </c>
      <c r="G796" t="s">
        <v>251</v>
      </c>
      <c r="H796" t="s">
        <v>583</v>
      </c>
      <c r="I796" t="s">
        <v>584</v>
      </c>
      <c r="J796">
        <v>29</v>
      </c>
      <c r="K796" t="s">
        <v>13</v>
      </c>
      <c r="L796" t="s">
        <v>13</v>
      </c>
    </row>
    <row r="797" spans="2:12" x14ac:dyDescent="0.25">
      <c r="B797" t="s">
        <v>540</v>
      </c>
      <c r="C797">
        <v>12101</v>
      </c>
      <c r="D797">
        <v>2009</v>
      </c>
      <c r="E797">
        <v>2009</v>
      </c>
      <c r="F797" t="s">
        <v>252</v>
      </c>
      <c r="G797" t="s">
        <v>253</v>
      </c>
      <c r="H797" t="s">
        <v>583</v>
      </c>
      <c r="I797" t="s">
        <v>584</v>
      </c>
      <c r="J797">
        <v>49</v>
      </c>
      <c r="K797" t="s">
        <v>13</v>
      </c>
      <c r="L797" t="s">
        <v>13</v>
      </c>
    </row>
    <row r="798" spans="2:12" x14ac:dyDescent="0.25">
      <c r="B798" t="s">
        <v>540</v>
      </c>
      <c r="C798">
        <v>12101</v>
      </c>
      <c r="D798">
        <v>2009</v>
      </c>
      <c r="E798">
        <v>2009</v>
      </c>
      <c r="F798" t="s">
        <v>254</v>
      </c>
      <c r="G798" t="s">
        <v>255</v>
      </c>
      <c r="H798" t="s">
        <v>583</v>
      </c>
      <c r="I798" t="s">
        <v>584</v>
      </c>
      <c r="J798">
        <v>30</v>
      </c>
      <c r="K798" t="s">
        <v>13</v>
      </c>
      <c r="L798" t="s">
        <v>13</v>
      </c>
    </row>
    <row r="799" spans="2:12" x14ac:dyDescent="0.25">
      <c r="B799" t="s">
        <v>540</v>
      </c>
      <c r="C799">
        <v>12101</v>
      </c>
      <c r="D799">
        <v>2009</v>
      </c>
      <c r="E799">
        <v>2009</v>
      </c>
      <c r="F799" t="s">
        <v>256</v>
      </c>
      <c r="G799" t="s">
        <v>257</v>
      </c>
      <c r="H799" t="s">
        <v>583</v>
      </c>
      <c r="I799" t="s">
        <v>584</v>
      </c>
      <c r="J799">
        <v>33</v>
      </c>
      <c r="K799" t="s">
        <v>13</v>
      </c>
      <c r="L799" t="s">
        <v>13</v>
      </c>
    </row>
    <row r="800" spans="2:12" x14ac:dyDescent="0.25">
      <c r="B800" t="s">
        <v>540</v>
      </c>
      <c r="C800">
        <v>12101</v>
      </c>
      <c r="D800">
        <v>2009</v>
      </c>
      <c r="E800">
        <v>2009</v>
      </c>
      <c r="F800" t="s">
        <v>258</v>
      </c>
      <c r="G800" t="s">
        <v>259</v>
      </c>
      <c r="H800" t="s">
        <v>583</v>
      </c>
      <c r="I800" t="s">
        <v>584</v>
      </c>
      <c r="J800">
        <v>30</v>
      </c>
      <c r="K800" t="s">
        <v>13</v>
      </c>
      <c r="L800" t="s">
        <v>13</v>
      </c>
    </row>
    <row r="801" spans="2:12" x14ac:dyDescent="0.25">
      <c r="B801" t="s">
        <v>540</v>
      </c>
      <c r="C801">
        <v>12101</v>
      </c>
      <c r="D801">
        <v>2009</v>
      </c>
      <c r="E801">
        <v>2009</v>
      </c>
      <c r="F801" t="s">
        <v>260</v>
      </c>
      <c r="G801" t="s">
        <v>261</v>
      </c>
      <c r="H801" t="s">
        <v>583</v>
      </c>
      <c r="I801" t="s">
        <v>584</v>
      </c>
      <c r="J801">
        <v>27</v>
      </c>
      <c r="K801" t="s">
        <v>13</v>
      </c>
      <c r="L801" t="s">
        <v>13</v>
      </c>
    </row>
    <row r="802" spans="2:12" x14ac:dyDescent="0.25">
      <c r="B802" t="s">
        <v>540</v>
      </c>
      <c r="C802">
        <v>12101</v>
      </c>
      <c r="D802">
        <v>2009</v>
      </c>
      <c r="E802">
        <v>2009</v>
      </c>
      <c r="F802" t="s">
        <v>262</v>
      </c>
      <c r="G802" t="s">
        <v>263</v>
      </c>
      <c r="H802" t="s">
        <v>583</v>
      </c>
      <c r="I802" t="s">
        <v>584</v>
      </c>
      <c r="J802">
        <v>21</v>
      </c>
      <c r="K802" t="s">
        <v>13</v>
      </c>
      <c r="L802" t="s">
        <v>13</v>
      </c>
    </row>
    <row r="803" spans="2:12" x14ac:dyDescent="0.25">
      <c r="B803" t="s">
        <v>540</v>
      </c>
      <c r="C803">
        <v>12101</v>
      </c>
      <c r="D803">
        <v>2009</v>
      </c>
      <c r="E803">
        <v>2009</v>
      </c>
      <c r="F803" t="s">
        <v>264</v>
      </c>
      <c r="G803" t="s">
        <v>265</v>
      </c>
      <c r="H803" t="s">
        <v>583</v>
      </c>
      <c r="I803" t="s">
        <v>584</v>
      </c>
      <c r="J803">
        <v>24</v>
      </c>
      <c r="K803" t="s">
        <v>13</v>
      </c>
      <c r="L803" t="s">
        <v>13</v>
      </c>
    </row>
    <row r="804" spans="2:12" x14ac:dyDescent="0.25">
      <c r="B804" t="s">
        <v>540</v>
      </c>
      <c r="C804">
        <v>12101</v>
      </c>
      <c r="D804">
        <v>2009</v>
      </c>
      <c r="E804">
        <v>2009</v>
      </c>
      <c r="F804" t="s">
        <v>266</v>
      </c>
      <c r="G804" t="s">
        <v>267</v>
      </c>
      <c r="H804" t="s">
        <v>583</v>
      </c>
      <c r="I804" t="s">
        <v>584</v>
      </c>
      <c r="J804">
        <v>34</v>
      </c>
      <c r="K804" t="s">
        <v>13</v>
      </c>
      <c r="L804" t="s">
        <v>13</v>
      </c>
    </row>
    <row r="805" spans="2:12" x14ac:dyDescent="0.25">
      <c r="B805" t="s">
        <v>540</v>
      </c>
      <c r="C805">
        <v>12101</v>
      </c>
      <c r="D805">
        <v>2009</v>
      </c>
      <c r="E805">
        <v>2009</v>
      </c>
      <c r="F805" t="s">
        <v>268</v>
      </c>
      <c r="G805" t="s">
        <v>269</v>
      </c>
      <c r="H805" t="s">
        <v>583</v>
      </c>
      <c r="I805" t="s">
        <v>584</v>
      </c>
      <c r="J805">
        <v>29</v>
      </c>
      <c r="K805" t="s">
        <v>13</v>
      </c>
      <c r="L805" t="s">
        <v>13</v>
      </c>
    </row>
    <row r="806" spans="2:12" x14ac:dyDescent="0.25">
      <c r="B806" t="s">
        <v>540</v>
      </c>
      <c r="C806">
        <v>12101</v>
      </c>
      <c r="D806">
        <v>2009</v>
      </c>
      <c r="E806">
        <v>2009</v>
      </c>
      <c r="F806" t="s">
        <v>270</v>
      </c>
      <c r="G806" t="s">
        <v>271</v>
      </c>
      <c r="H806" t="s">
        <v>583</v>
      </c>
      <c r="I806" t="s">
        <v>584</v>
      </c>
      <c r="J806">
        <v>32</v>
      </c>
      <c r="K806" t="s">
        <v>13</v>
      </c>
      <c r="L806" t="s">
        <v>13</v>
      </c>
    </row>
    <row r="807" spans="2:12" x14ac:dyDescent="0.25">
      <c r="B807" t="s">
        <v>540</v>
      </c>
      <c r="C807">
        <v>12101</v>
      </c>
      <c r="D807">
        <v>2009</v>
      </c>
      <c r="E807">
        <v>2009</v>
      </c>
      <c r="F807" t="s">
        <v>272</v>
      </c>
      <c r="G807" t="s">
        <v>273</v>
      </c>
      <c r="H807" t="s">
        <v>583</v>
      </c>
      <c r="I807" t="s">
        <v>584</v>
      </c>
      <c r="J807">
        <v>26</v>
      </c>
      <c r="K807" t="s">
        <v>13</v>
      </c>
      <c r="L807" t="s">
        <v>13</v>
      </c>
    </row>
    <row r="808" spans="2:12" x14ac:dyDescent="0.25">
      <c r="B808" t="s">
        <v>540</v>
      </c>
      <c r="C808">
        <v>12101</v>
      </c>
      <c r="D808">
        <v>2009</v>
      </c>
      <c r="E808">
        <v>2009</v>
      </c>
      <c r="F808" t="s">
        <v>274</v>
      </c>
      <c r="G808" t="s">
        <v>275</v>
      </c>
      <c r="H808" t="s">
        <v>583</v>
      </c>
      <c r="I808" t="s">
        <v>584</v>
      </c>
      <c r="J808">
        <v>43</v>
      </c>
      <c r="K808" t="s">
        <v>13</v>
      </c>
      <c r="L808" t="s">
        <v>13</v>
      </c>
    </row>
    <row r="809" spans="2:12" x14ac:dyDescent="0.25">
      <c r="B809" t="s">
        <v>540</v>
      </c>
      <c r="C809">
        <v>12101</v>
      </c>
      <c r="D809">
        <v>2010</v>
      </c>
      <c r="E809">
        <v>2010</v>
      </c>
      <c r="F809" t="s">
        <v>276</v>
      </c>
      <c r="G809" t="s">
        <v>277</v>
      </c>
      <c r="H809" t="s">
        <v>583</v>
      </c>
      <c r="I809" t="s">
        <v>584</v>
      </c>
      <c r="J809">
        <v>51</v>
      </c>
      <c r="K809" t="s">
        <v>13</v>
      </c>
      <c r="L809" t="s">
        <v>13</v>
      </c>
    </row>
    <row r="810" spans="2:12" x14ac:dyDescent="0.25">
      <c r="B810" t="s">
        <v>540</v>
      </c>
      <c r="C810">
        <v>12101</v>
      </c>
      <c r="D810">
        <v>2010</v>
      </c>
      <c r="E810">
        <v>2010</v>
      </c>
      <c r="F810" t="s">
        <v>278</v>
      </c>
      <c r="G810" t="s">
        <v>279</v>
      </c>
      <c r="H810" t="s">
        <v>583</v>
      </c>
      <c r="I810" t="s">
        <v>584</v>
      </c>
      <c r="J810">
        <v>38</v>
      </c>
      <c r="K810" t="s">
        <v>13</v>
      </c>
      <c r="L810" t="s">
        <v>13</v>
      </c>
    </row>
    <row r="811" spans="2:12" x14ac:dyDescent="0.25">
      <c r="B811" t="s">
        <v>540</v>
      </c>
      <c r="C811">
        <v>12101</v>
      </c>
      <c r="D811">
        <v>2010</v>
      </c>
      <c r="E811">
        <v>2010</v>
      </c>
      <c r="F811" t="s">
        <v>280</v>
      </c>
      <c r="G811" t="s">
        <v>281</v>
      </c>
      <c r="H811" t="s">
        <v>583</v>
      </c>
      <c r="I811" t="s">
        <v>584</v>
      </c>
      <c r="J811">
        <v>50</v>
      </c>
      <c r="K811" t="s">
        <v>13</v>
      </c>
      <c r="L811" t="s">
        <v>13</v>
      </c>
    </row>
    <row r="812" spans="2:12" x14ac:dyDescent="0.25">
      <c r="B812" t="s">
        <v>540</v>
      </c>
      <c r="C812">
        <v>12101</v>
      </c>
      <c r="D812">
        <v>2010</v>
      </c>
      <c r="E812">
        <v>2010</v>
      </c>
      <c r="F812" t="s">
        <v>282</v>
      </c>
      <c r="G812" t="s">
        <v>283</v>
      </c>
      <c r="H812" t="s">
        <v>583</v>
      </c>
      <c r="I812" t="s">
        <v>584</v>
      </c>
      <c r="J812">
        <v>32</v>
      </c>
      <c r="K812" t="s">
        <v>13</v>
      </c>
      <c r="L812" t="s">
        <v>13</v>
      </c>
    </row>
    <row r="813" spans="2:12" x14ac:dyDescent="0.25">
      <c r="B813" t="s">
        <v>540</v>
      </c>
      <c r="C813">
        <v>12101</v>
      </c>
      <c r="D813">
        <v>2010</v>
      </c>
      <c r="E813">
        <v>2010</v>
      </c>
      <c r="F813" t="s">
        <v>284</v>
      </c>
      <c r="G813" t="s">
        <v>285</v>
      </c>
      <c r="H813" t="s">
        <v>583</v>
      </c>
      <c r="I813" t="s">
        <v>584</v>
      </c>
      <c r="J813">
        <v>34</v>
      </c>
      <c r="K813" t="s">
        <v>13</v>
      </c>
      <c r="L813" t="s">
        <v>13</v>
      </c>
    </row>
    <row r="814" spans="2:12" x14ac:dyDescent="0.25">
      <c r="B814" t="s">
        <v>540</v>
      </c>
      <c r="C814">
        <v>12101</v>
      </c>
      <c r="D814">
        <v>2010</v>
      </c>
      <c r="E814">
        <v>2010</v>
      </c>
      <c r="F814" t="s">
        <v>286</v>
      </c>
      <c r="G814" t="s">
        <v>287</v>
      </c>
      <c r="H814" t="s">
        <v>583</v>
      </c>
      <c r="I814" t="s">
        <v>584</v>
      </c>
      <c r="J814">
        <v>29</v>
      </c>
      <c r="K814" t="s">
        <v>13</v>
      </c>
      <c r="L814" t="s">
        <v>13</v>
      </c>
    </row>
    <row r="815" spans="2:12" x14ac:dyDescent="0.25">
      <c r="B815" t="s">
        <v>540</v>
      </c>
      <c r="C815">
        <v>12101</v>
      </c>
      <c r="D815">
        <v>2010</v>
      </c>
      <c r="E815">
        <v>2010</v>
      </c>
      <c r="F815" t="s">
        <v>288</v>
      </c>
      <c r="G815" t="s">
        <v>289</v>
      </c>
      <c r="H815" t="s">
        <v>583</v>
      </c>
      <c r="I815" t="s">
        <v>584</v>
      </c>
      <c r="J815">
        <v>40</v>
      </c>
      <c r="K815" t="s">
        <v>13</v>
      </c>
      <c r="L815" t="s">
        <v>13</v>
      </c>
    </row>
    <row r="816" spans="2:12" x14ac:dyDescent="0.25">
      <c r="B816" t="s">
        <v>540</v>
      </c>
      <c r="C816">
        <v>12101</v>
      </c>
      <c r="D816">
        <v>2010</v>
      </c>
      <c r="E816">
        <v>2010</v>
      </c>
      <c r="F816" t="s">
        <v>290</v>
      </c>
      <c r="G816" t="s">
        <v>291</v>
      </c>
      <c r="H816" t="s">
        <v>583</v>
      </c>
      <c r="I816" t="s">
        <v>584</v>
      </c>
      <c r="J816">
        <v>35</v>
      </c>
      <c r="K816" t="s">
        <v>13</v>
      </c>
      <c r="L816" t="s">
        <v>13</v>
      </c>
    </row>
    <row r="817" spans="2:12" x14ac:dyDescent="0.25">
      <c r="B817" t="s">
        <v>540</v>
      </c>
      <c r="C817">
        <v>12101</v>
      </c>
      <c r="D817">
        <v>2010</v>
      </c>
      <c r="E817">
        <v>2010</v>
      </c>
      <c r="F817" t="s">
        <v>292</v>
      </c>
      <c r="G817" t="s">
        <v>293</v>
      </c>
      <c r="H817" t="s">
        <v>583</v>
      </c>
      <c r="I817" t="s">
        <v>584</v>
      </c>
      <c r="J817">
        <v>32</v>
      </c>
      <c r="K817" t="s">
        <v>13</v>
      </c>
      <c r="L817" t="s">
        <v>13</v>
      </c>
    </row>
    <row r="818" spans="2:12" x14ac:dyDescent="0.25">
      <c r="B818" t="s">
        <v>540</v>
      </c>
      <c r="C818">
        <v>12101</v>
      </c>
      <c r="D818">
        <v>2010</v>
      </c>
      <c r="E818">
        <v>2010</v>
      </c>
      <c r="F818" t="s">
        <v>294</v>
      </c>
      <c r="G818" t="s">
        <v>295</v>
      </c>
      <c r="H818" t="s">
        <v>583</v>
      </c>
      <c r="I818" t="s">
        <v>584</v>
      </c>
      <c r="J818">
        <v>38</v>
      </c>
      <c r="K818" t="s">
        <v>13</v>
      </c>
      <c r="L818" t="s">
        <v>13</v>
      </c>
    </row>
    <row r="819" spans="2:12" x14ac:dyDescent="0.25">
      <c r="B819" t="s">
        <v>540</v>
      </c>
      <c r="C819">
        <v>12101</v>
      </c>
      <c r="D819">
        <v>2010</v>
      </c>
      <c r="E819">
        <v>2010</v>
      </c>
      <c r="F819" t="s">
        <v>296</v>
      </c>
      <c r="G819" t="s">
        <v>297</v>
      </c>
      <c r="H819" t="s">
        <v>583</v>
      </c>
      <c r="I819" t="s">
        <v>584</v>
      </c>
      <c r="J819">
        <v>45</v>
      </c>
      <c r="K819" t="s">
        <v>13</v>
      </c>
      <c r="L819" t="s">
        <v>13</v>
      </c>
    </row>
    <row r="820" spans="2:12" x14ac:dyDescent="0.25">
      <c r="B820" t="s">
        <v>540</v>
      </c>
      <c r="C820">
        <v>12101</v>
      </c>
      <c r="D820">
        <v>2010</v>
      </c>
      <c r="E820">
        <v>2010</v>
      </c>
      <c r="F820" t="s">
        <v>298</v>
      </c>
      <c r="G820" t="s">
        <v>299</v>
      </c>
      <c r="H820" t="s">
        <v>583</v>
      </c>
      <c r="I820" t="s">
        <v>584</v>
      </c>
      <c r="J820">
        <v>51</v>
      </c>
      <c r="K820" t="s">
        <v>13</v>
      </c>
      <c r="L820" t="s">
        <v>13</v>
      </c>
    </row>
    <row r="821" spans="2:12" x14ac:dyDescent="0.25">
      <c r="B821" t="s">
        <v>540</v>
      </c>
      <c r="C821">
        <v>12101</v>
      </c>
      <c r="D821">
        <v>2011</v>
      </c>
      <c r="E821">
        <v>2011</v>
      </c>
      <c r="F821" t="s">
        <v>300</v>
      </c>
      <c r="G821" t="s">
        <v>301</v>
      </c>
      <c r="H821" t="s">
        <v>583</v>
      </c>
      <c r="I821" t="s">
        <v>584</v>
      </c>
      <c r="J821">
        <v>38</v>
      </c>
      <c r="K821" t="s">
        <v>13</v>
      </c>
      <c r="L821" t="s">
        <v>13</v>
      </c>
    </row>
    <row r="822" spans="2:12" x14ac:dyDescent="0.25">
      <c r="B822" t="s">
        <v>540</v>
      </c>
      <c r="C822">
        <v>12101</v>
      </c>
      <c r="D822">
        <v>2011</v>
      </c>
      <c r="E822">
        <v>2011</v>
      </c>
      <c r="F822" t="s">
        <v>302</v>
      </c>
      <c r="G822" t="s">
        <v>303</v>
      </c>
      <c r="H822" t="s">
        <v>583</v>
      </c>
      <c r="I822" t="s">
        <v>584</v>
      </c>
      <c r="J822">
        <v>33</v>
      </c>
      <c r="K822" t="s">
        <v>13</v>
      </c>
      <c r="L822" t="s">
        <v>13</v>
      </c>
    </row>
    <row r="823" spans="2:12" x14ac:dyDescent="0.25">
      <c r="B823" t="s">
        <v>540</v>
      </c>
      <c r="C823">
        <v>12101</v>
      </c>
      <c r="D823">
        <v>2011</v>
      </c>
      <c r="E823">
        <v>2011</v>
      </c>
      <c r="F823" t="s">
        <v>304</v>
      </c>
      <c r="G823" t="s">
        <v>305</v>
      </c>
      <c r="H823" t="s">
        <v>583</v>
      </c>
      <c r="I823" t="s">
        <v>584</v>
      </c>
      <c r="J823">
        <v>49</v>
      </c>
      <c r="K823" t="s">
        <v>13</v>
      </c>
      <c r="L823" t="s">
        <v>13</v>
      </c>
    </row>
    <row r="824" spans="2:12" x14ac:dyDescent="0.25">
      <c r="B824" t="s">
        <v>540</v>
      </c>
      <c r="C824">
        <v>12101</v>
      </c>
      <c r="D824">
        <v>2011</v>
      </c>
      <c r="E824">
        <v>2011</v>
      </c>
      <c r="F824" t="s">
        <v>306</v>
      </c>
      <c r="G824" t="s">
        <v>307</v>
      </c>
      <c r="H824" t="s">
        <v>583</v>
      </c>
      <c r="I824" t="s">
        <v>584</v>
      </c>
      <c r="J824">
        <v>45</v>
      </c>
      <c r="K824" t="s">
        <v>13</v>
      </c>
      <c r="L824" t="s">
        <v>13</v>
      </c>
    </row>
    <row r="825" spans="2:12" x14ac:dyDescent="0.25">
      <c r="B825" t="s">
        <v>540</v>
      </c>
      <c r="C825">
        <v>12101</v>
      </c>
      <c r="D825">
        <v>2011</v>
      </c>
      <c r="E825">
        <v>2011</v>
      </c>
      <c r="F825" t="s">
        <v>308</v>
      </c>
      <c r="G825" t="s">
        <v>309</v>
      </c>
      <c r="H825" t="s">
        <v>583</v>
      </c>
      <c r="I825" t="s">
        <v>584</v>
      </c>
      <c r="J825">
        <v>33</v>
      </c>
      <c r="K825" t="s">
        <v>13</v>
      </c>
      <c r="L825" t="s">
        <v>13</v>
      </c>
    </row>
    <row r="826" spans="2:12" x14ac:dyDescent="0.25">
      <c r="B826" t="s">
        <v>540</v>
      </c>
      <c r="C826">
        <v>12101</v>
      </c>
      <c r="D826">
        <v>2011</v>
      </c>
      <c r="E826">
        <v>2011</v>
      </c>
      <c r="F826" t="s">
        <v>310</v>
      </c>
      <c r="G826" t="s">
        <v>311</v>
      </c>
      <c r="H826" t="s">
        <v>583</v>
      </c>
      <c r="I826" t="s">
        <v>584</v>
      </c>
      <c r="J826">
        <v>30</v>
      </c>
      <c r="K826" t="s">
        <v>13</v>
      </c>
      <c r="L826" t="s">
        <v>13</v>
      </c>
    </row>
    <row r="827" spans="2:12" x14ac:dyDescent="0.25">
      <c r="B827" t="s">
        <v>540</v>
      </c>
      <c r="C827">
        <v>12101</v>
      </c>
      <c r="D827">
        <v>2011</v>
      </c>
      <c r="E827">
        <v>2011</v>
      </c>
      <c r="F827" t="s">
        <v>312</v>
      </c>
      <c r="G827" t="s">
        <v>313</v>
      </c>
      <c r="H827" t="s">
        <v>583</v>
      </c>
      <c r="I827" t="s">
        <v>584</v>
      </c>
      <c r="J827">
        <v>32</v>
      </c>
      <c r="K827" t="s">
        <v>13</v>
      </c>
      <c r="L827" t="s">
        <v>13</v>
      </c>
    </row>
    <row r="828" spans="2:12" x14ac:dyDescent="0.25">
      <c r="B828" t="s">
        <v>540</v>
      </c>
      <c r="C828">
        <v>12101</v>
      </c>
      <c r="D828">
        <v>2011</v>
      </c>
      <c r="E828">
        <v>2011</v>
      </c>
      <c r="F828" t="s">
        <v>314</v>
      </c>
      <c r="G828" t="s">
        <v>315</v>
      </c>
      <c r="H828" t="s">
        <v>583</v>
      </c>
      <c r="I828" t="s">
        <v>584</v>
      </c>
      <c r="J828">
        <v>29</v>
      </c>
      <c r="K828" t="s">
        <v>13</v>
      </c>
      <c r="L828" t="s">
        <v>13</v>
      </c>
    </row>
    <row r="829" spans="2:12" x14ac:dyDescent="0.25">
      <c r="B829" t="s">
        <v>540</v>
      </c>
      <c r="C829">
        <v>12101</v>
      </c>
      <c r="D829">
        <v>2011</v>
      </c>
      <c r="E829">
        <v>2011</v>
      </c>
      <c r="F829" t="s">
        <v>316</v>
      </c>
      <c r="G829" t="s">
        <v>317</v>
      </c>
      <c r="H829" t="s">
        <v>583</v>
      </c>
      <c r="I829" t="s">
        <v>584</v>
      </c>
      <c r="J829">
        <v>35</v>
      </c>
      <c r="K829" t="s">
        <v>13</v>
      </c>
      <c r="L829" t="s">
        <v>13</v>
      </c>
    </row>
    <row r="830" spans="2:12" x14ac:dyDescent="0.25">
      <c r="B830" t="s">
        <v>540</v>
      </c>
      <c r="C830">
        <v>12101</v>
      </c>
      <c r="D830">
        <v>2011</v>
      </c>
      <c r="E830">
        <v>2011</v>
      </c>
      <c r="F830" t="s">
        <v>318</v>
      </c>
      <c r="G830" t="s">
        <v>319</v>
      </c>
      <c r="H830" t="s">
        <v>583</v>
      </c>
      <c r="I830" t="s">
        <v>584</v>
      </c>
      <c r="J830">
        <v>38</v>
      </c>
      <c r="K830" t="s">
        <v>13</v>
      </c>
      <c r="L830" t="s">
        <v>13</v>
      </c>
    </row>
    <row r="831" spans="2:12" x14ac:dyDescent="0.25">
      <c r="B831" t="s">
        <v>540</v>
      </c>
      <c r="C831">
        <v>12101</v>
      </c>
      <c r="D831">
        <v>2011</v>
      </c>
      <c r="E831">
        <v>2011</v>
      </c>
      <c r="F831" t="s">
        <v>320</v>
      </c>
      <c r="G831" t="s">
        <v>321</v>
      </c>
      <c r="H831" t="s">
        <v>583</v>
      </c>
      <c r="I831" t="s">
        <v>584</v>
      </c>
      <c r="J831">
        <v>45</v>
      </c>
      <c r="K831" t="s">
        <v>13</v>
      </c>
      <c r="L831" t="s">
        <v>13</v>
      </c>
    </row>
    <row r="832" spans="2:12" x14ac:dyDescent="0.25">
      <c r="B832" t="s">
        <v>540</v>
      </c>
      <c r="C832">
        <v>12101</v>
      </c>
      <c r="D832">
        <v>2011</v>
      </c>
      <c r="E832">
        <v>2011</v>
      </c>
      <c r="F832" t="s">
        <v>322</v>
      </c>
      <c r="G832" t="s">
        <v>323</v>
      </c>
      <c r="H832" t="s">
        <v>583</v>
      </c>
      <c r="I832" t="s">
        <v>584</v>
      </c>
      <c r="J832">
        <v>46</v>
      </c>
      <c r="K832" t="s">
        <v>13</v>
      </c>
      <c r="L832" t="s">
        <v>13</v>
      </c>
    </row>
    <row r="833" spans="2:12" x14ac:dyDescent="0.25">
      <c r="B833" t="s">
        <v>540</v>
      </c>
      <c r="C833">
        <v>12101</v>
      </c>
      <c r="D833">
        <v>2012</v>
      </c>
      <c r="E833">
        <v>2012</v>
      </c>
      <c r="F833" t="s">
        <v>324</v>
      </c>
      <c r="G833" t="s">
        <v>325</v>
      </c>
      <c r="H833" t="s">
        <v>583</v>
      </c>
      <c r="I833" t="s">
        <v>584</v>
      </c>
      <c r="J833">
        <v>56</v>
      </c>
      <c r="K833" t="s">
        <v>13</v>
      </c>
      <c r="L833" t="s">
        <v>13</v>
      </c>
    </row>
    <row r="834" spans="2:12" x14ac:dyDescent="0.25">
      <c r="B834" t="s">
        <v>540</v>
      </c>
      <c r="C834">
        <v>12101</v>
      </c>
      <c r="D834">
        <v>2012</v>
      </c>
      <c r="E834">
        <v>2012</v>
      </c>
      <c r="F834" t="s">
        <v>326</v>
      </c>
      <c r="G834" t="s">
        <v>327</v>
      </c>
      <c r="H834" t="s">
        <v>583</v>
      </c>
      <c r="I834" t="s">
        <v>584</v>
      </c>
      <c r="J834">
        <v>37</v>
      </c>
      <c r="K834" t="s">
        <v>13</v>
      </c>
      <c r="L834" t="s">
        <v>13</v>
      </c>
    </row>
    <row r="835" spans="2:12" x14ac:dyDescent="0.25">
      <c r="B835" t="s">
        <v>540</v>
      </c>
      <c r="C835">
        <v>12101</v>
      </c>
      <c r="D835">
        <v>2012</v>
      </c>
      <c r="E835">
        <v>2012</v>
      </c>
      <c r="F835" t="s">
        <v>328</v>
      </c>
      <c r="G835" t="s">
        <v>329</v>
      </c>
      <c r="H835" t="s">
        <v>583</v>
      </c>
      <c r="I835" t="s">
        <v>584</v>
      </c>
      <c r="J835">
        <v>42</v>
      </c>
      <c r="K835" t="s">
        <v>13</v>
      </c>
      <c r="L835" t="s">
        <v>13</v>
      </c>
    </row>
    <row r="836" spans="2:12" x14ac:dyDescent="0.25">
      <c r="B836" t="s">
        <v>540</v>
      </c>
      <c r="C836">
        <v>12101</v>
      </c>
      <c r="D836">
        <v>2012</v>
      </c>
      <c r="E836">
        <v>2012</v>
      </c>
      <c r="F836" t="s">
        <v>330</v>
      </c>
      <c r="G836" t="s">
        <v>331</v>
      </c>
      <c r="H836" t="s">
        <v>583</v>
      </c>
      <c r="I836" t="s">
        <v>584</v>
      </c>
      <c r="J836">
        <v>45</v>
      </c>
      <c r="K836" t="s">
        <v>13</v>
      </c>
      <c r="L836" t="s">
        <v>13</v>
      </c>
    </row>
    <row r="837" spans="2:12" x14ac:dyDescent="0.25">
      <c r="B837" t="s">
        <v>540</v>
      </c>
      <c r="C837">
        <v>12101</v>
      </c>
      <c r="D837">
        <v>2012</v>
      </c>
      <c r="E837">
        <v>2012</v>
      </c>
      <c r="F837" t="s">
        <v>332</v>
      </c>
      <c r="G837" t="s">
        <v>333</v>
      </c>
      <c r="H837" t="s">
        <v>583</v>
      </c>
      <c r="I837" t="s">
        <v>584</v>
      </c>
      <c r="J837">
        <v>61</v>
      </c>
      <c r="K837" t="s">
        <v>13</v>
      </c>
      <c r="L837" t="s">
        <v>13</v>
      </c>
    </row>
    <row r="838" spans="2:12" x14ac:dyDescent="0.25">
      <c r="B838" t="s">
        <v>540</v>
      </c>
      <c r="C838">
        <v>12101</v>
      </c>
      <c r="D838">
        <v>2012</v>
      </c>
      <c r="E838">
        <v>2012</v>
      </c>
      <c r="F838" t="s">
        <v>334</v>
      </c>
      <c r="G838" t="s">
        <v>335</v>
      </c>
      <c r="H838" t="s">
        <v>583</v>
      </c>
      <c r="I838" t="s">
        <v>584</v>
      </c>
      <c r="J838">
        <v>45</v>
      </c>
      <c r="K838" t="s">
        <v>13</v>
      </c>
      <c r="L838" t="s">
        <v>13</v>
      </c>
    </row>
    <row r="839" spans="2:12" x14ac:dyDescent="0.25">
      <c r="B839" t="s">
        <v>540</v>
      </c>
      <c r="C839">
        <v>12101</v>
      </c>
      <c r="D839">
        <v>2012</v>
      </c>
      <c r="E839">
        <v>2012</v>
      </c>
      <c r="F839" t="s">
        <v>336</v>
      </c>
      <c r="G839" t="s">
        <v>337</v>
      </c>
      <c r="H839" t="s">
        <v>583</v>
      </c>
      <c r="I839" t="s">
        <v>584</v>
      </c>
      <c r="J839">
        <v>50</v>
      </c>
      <c r="K839" t="s">
        <v>13</v>
      </c>
      <c r="L839" t="s">
        <v>13</v>
      </c>
    </row>
    <row r="840" spans="2:12" x14ac:dyDescent="0.25">
      <c r="B840" t="s">
        <v>540</v>
      </c>
      <c r="C840">
        <v>12101</v>
      </c>
      <c r="D840">
        <v>2012</v>
      </c>
      <c r="E840">
        <v>2012</v>
      </c>
      <c r="F840" t="s">
        <v>338</v>
      </c>
      <c r="G840" t="s">
        <v>339</v>
      </c>
      <c r="H840" t="s">
        <v>583</v>
      </c>
      <c r="I840" t="s">
        <v>584</v>
      </c>
      <c r="J840">
        <v>50</v>
      </c>
      <c r="K840" t="s">
        <v>13</v>
      </c>
      <c r="L840" t="s">
        <v>13</v>
      </c>
    </row>
    <row r="841" spans="2:12" x14ac:dyDescent="0.25">
      <c r="B841" t="s">
        <v>540</v>
      </c>
      <c r="C841">
        <v>12101</v>
      </c>
      <c r="D841">
        <v>2012</v>
      </c>
      <c r="E841">
        <v>2012</v>
      </c>
      <c r="F841" t="s">
        <v>340</v>
      </c>
      <c r="G841" t="s">
        <v>341</v>
      </c>
      <c r="H841" t="s">
        <v>583</v>
      </c>
      <c r="I841" t="s">
        <v>584</v>
      </c>
      <c r="J841">
        <v>48</v>
      </c>
      <c r="K841" t="s">
        <v>13</v>
      </c>
      <c r="L841" t="s">
        <v>13</v>
      </c>
    </row>
    <row r="842" spans="2:12" x14ac:dyDescent="0.25">
      <c r="B842" t="s">
        <v>540</v>
      </c>
      <c r="C842">
        <v>12101</v>
      </c>
      <c r="D842">
        <v>2012</v>
      </c>
      <c r="E842">
        <v>2012</v>
      </c>
      <c r="F842" t="s">
        <v>342</v>
      </c>
      <c r="G842" t="s">
        <v>343</v>
      </c>
      <c r="H842" t="s">
        <v>583</v>
      </c>
      <c r="I842" t="s">
        <v>584</v>
      </c>
      <c r="J842">
        <v>65</v>
      </c>
      <c r="K842" t="s">
        <v>13</v>
      </c>
      <c r="L842" t="s">
        <v>13</v>
      </c>
    </row>
    <row r="843" spans="2:12" x14ac:dyDescent="0.25">
      <c r="B843" t="s">
        <v>540</v>
      </c>
      <c r="C843">
        <v>12101</v>
      </c>
      <c r="D843">
        <v>2012</v>
      </c>
      <c r="E843">
        <v>2012</v>
      </c>
      <c r="F843" t="s">
        <v>344</v>
      </c>
      <c r="G843" t="s">
        <v>345</v>
      </c>
      <c r="H843" t="s">
        <v>583</v>
      </c>
      <c r="I843" t="s">
        <v>584</v>
      </c>
      <c r="J843">
        <v>47</v>
      </c>
      <c r="K843" t="s">
        <v>13</v>
      </c>
      <c r="L843" t="s">
        <v>13</v>
      </c>
    </row>
    <row r="844" spans="2:12" x14ac:dyDescent="0.25">
      <c r="B844" t="s">
        <v>540</v>
      </c>
      <c r="C844">
        <v>12101</v>
      </c>
      <c r="D844">
        <v>2012</v>
      </c>
      <c r="E844">
        <v>2012</v>
      </c>
      <c r="F844" t="s">
        <v>346</v>
      </c>
      <c r="G844" t="s">
        <v>347</v>
      </c>
      <c r="H844" t="s">
        <v>583</v>
      </c>
      <c r="I844" t="s">
        <v>584</v>
      </c>
      <c r="J844">
        <v>49</v>
      </c>
      <c r="K844" t="s">
        <v>13</v>
      </c>
      <c r="L844" t="s">
        <v>13</v>
      </c>
    </row>
    <row r="845" spans="2:12" x14ac:dyDescent="0.25">
      <c r="B845" t="s">
        <v>540</v>
      </c>
      <c r="C845">
        <v>12101</v>
      </c>
      <c r="D845">
        <v>2013</v>
      </c>
      <c r="E845">
        <v>2013</v>
      </c>
      <c r="F845" t="s">
        <v>348</v>
      </c>
      <c r="G845" t="s">
        <v>349</v>
      </c>
      <c r="H845" t="s">
        <v>583</v>
      </c>
      <c r="I845" t="s">
        <v>584</v>
      </c>
      <c r="J845">
        <v>31</v>
      </c>
      <c r="K845" t="s">
        <v>13</v>
      </c>
      <c r="L845" t="s">
        <v>13</v>
      </c>
    </row>
    <row r="846" spans="2:12" x14ac:dyDescent="0.25">
      <c r="B846" t="s">
        <v>540</v>
      </c>
      <c r="C846">
        <v>12101</v>
      </c>
      <c r="D846">
        <v>2013</v>
      </c>
      <c r="E846">
        <v>2013</v>
      </c>
      <c r="F846" t="s">
        <v>350</v>
      </c>
      <c r="G846" t="s">
        <v>351</v>
      </c>
      <c r="H846" t="s">
        <v>583</v>
      </c>
      <c r="I846" t="s">
        <v>584</v>
      </c>
      <c r="J846">
        <v>37</v>
      </c>
      <c r="K846" t="s">
        <v>13</v>
      </c>
      <c r="L846" t="s">
        <v>13</v>
      </c>
    </row>
    <row r="847" spans="2:12" x14ac:dyDescent="0.25">
      <c r="B847" t="s">
        <v>540</v>
      </c>
      <c r="C847">
        <v>12101</v>
      </c>
      <c r="D847">
        <v>2013</v>
      </c>
      <c r="E847">
        <v>2013</v>
      </c>
      <c r="F847" t="s">
        <v>352</v>
      </c>
      <c r="G847" t="s">
        <v>353</v>
      </c>
      <c r="H847" t="s">
        <v>583</v>
      </c>
      <c r="I847" t="s">
        <v>584</v>
      </c>
      <c r="J847">
        <v>29</v>
      </c>
      <c r="K847" t="s">
        <v>13</v>
      </c>
      <c r="L847" t="s">
        <v>13</v>
      </c>
    </row>
    <row r="848" spans="2:12" x14ac:dyDescent="0.25">
      <c r="B848" t="s">
        <v>540</v>
      </c>
      <c r="C848">
        <v>12101</v>
      </c>
      <c r="D848">
        <v>2013</v>
      </c>
      <c r="E848">
        <v>2013</v>
      </c>
      <c r="F848" t="s">
        <v>354</v>
      </c>
      <c r="G848" t="s">
        <v>355</v>
      </c>
      <c r="H848" t="s">
        <v>583</v>
      </c>
      <c r="I848" t="s">
        <v>584</v>
      </c>
      <c r="J848">
        <v>34</v>
      </c>
      <c r="K848" t="s">
        <v>13</v>
      </c>
      <c r="L848" t="s">
        <v>13</v>
      </c>
    </row>
    <row r="849" spans="2:12" x14ac:dyDescent="0.25">
      <c r="B849" t="s">
        <v>540</v>
      </c>
      <c r="C849">
        <v>12101</v>
      </c>
      <c r="D849">
        <v>2013</v>
      </c>
      <c r="E849">
        <v>2013</v>
      </c>
      <c r="F849" t="s">
        <v>356</v>
      </c>
      <c r="G849" t="s">
        <v>357</v>
      </c>
      <c r="H849" t="s">
        <v>583</v>
      </c>
      <c r="I849" t="s">
        <v>584</v>
      </c>
      <c r="J849">
        <v>29</v>
      </c>
      <c r="K849" t="s">
        <v>13</v>
      </c>
      <c r="L849" t="s">
        <v>13</v>
      </c>
    </row>
    <row r="850" spans="2:12" x14ac:dyDescent="0.25">
      <c r="B850" t="s">
        <v>540</v>
      </c>
      <c r="C850">
        <v>12101</v>
      </c>
      <c r="D850">
        <v>2013</v>
      </c>
      <c r="E850">
        <v>2013</v>
      </c>
      <c r="F850" t="s">
        <v>358</v>
      </c>
      <c r="G850" t="s">
        <v>359</v>
      </c>
      <c r="H850" t="s">
        <v>583</v>
      </c>
      <c r="I850" t="s">
        <v>584</v>
      </c>
      <c r="J850">
        <v>29</v>
      </c>
      <c r="K850" t="s">
        <v>13</v>
      </c>
      <c r="L850" t="s">
        <v>13</v>
      </c>
    </row>
    <row r="851" spans="2:12" x14ac:dyDescent="0.25">
      <c r="B851" t="s">
        <v>540</v>
      </c>
      <c r="C851">
        <v>12101</v>
      </c>
      <c r="D851">
        <v>2013</v>
      </c>
      <c r="E851">
        <v>2013</v>
      </c>
      <c r="F851" t="s">
        <v>360</v>
      </c>
      <c r="G851" t="s">
        <v>361</v>
      </c>
      <c r="H851" t="s">
        <v>583</v>
      </c>
      <c r="I851" t="s">
        <v>584</v>
      </c>
      <c r="J851">
        <v>18</v>
      </c>
      <c r="K851" t="s">
        <v>13</v>
      </c>
      <c r="L851" t="s">
        <v>13</v>
      </c>
    </row>
    <row r="852" spans="2:12" x14ac:dyDescent="0.25">
      <c r="B852" t="s">
        <v>540</v>
      </c>
      <c r="C852">
        <v>12101</v>
      </c>
      <c r="D852">
        <v>2013</v>
      </c>
      <c r="E852">
        <v>2013</v>
      </c>
      <c r="F852" t="s">
        <v>362</v>
      </c>
      <c r="G852" t="s">
        <v>363</v>
      </c>
      <c r="H852" t="s">
        <v>583</v>
      </c>
      <c r="I852" t="s">
        <v>584</v>
      </c>
      <c r="J852">
        <v>16</v>
      </c>
      <c r="K852" t="s">
        <v>13</v>
      </c>
      <c r="L852" t="s">
        <v>13</v>
      </c>
    </row>
    <row r="853" spans="2:12" x14ac:dyDescent="0.25">
      <c r="B853" t="s">
        <v>540</v>
      </c>
      <c r="C853">
        <v>12101</v>
      </c>
      <c r="D853">
        <v>2013</v>
      </c>
      <c r="E853">
        <v>2013</v>
      </c>
      <c r="F853" t="s">
        <v>364</v>
      </c>
      <c r="G853" t="s">
        <v>365</v>
      </c>
      <c r="H853" t="s">
        <v>583</v>
      </c>
      <c r="I853" t="s">
        <v>584</v>
      </c>
      <c r="J853">
        <v>14</v>
      </c>
      <c r="K853" t="s">
        <v>13</v>
      </c>
      <c r="L853" t="s">
        <v>13</v>
      </c>
    </row>
    <row r="854" spans="2:12" x14ac:dyDescent="0.25">
      <c r="B854" t="s">
        <v>540</v>
      </c>
      <c r="C854">
        <v>12101</v>
      </c>
      <c r="D854">
        <v>2013</v>
      </c>
      <c r="E854">
        <v>2013</v>
      </c>
      <c r="F854" t="s">
        <v>366</v>
      </c>
      <c r="G854" t="s">
        <v>367</v>
      </c>
      <c r="H854" t="s">
        <v>583</v>
      </c>
      <c r="I854" t="s">
        <v>584</v>
      </c>
      <c r="J854">
        <v>17</v>
      </c>
      <c r="K854" t="s">
        <v>13</v>
      </c>
      <c r="L854" t="s">
        <v>13</v>
      </c>
    </row>
    <row r="855" spans="2:12" x14ac:dyDescent="0.25">
      <c r="B855" t="s">
        <v>540</v>
      </c>
      <c r="C855">
        <v>12101</v>
      </c>
      <c r="D855">
        <v>2013</v>
      </c>
      <c r="E855">
        <v>2013</v>
      </c>
      <c r="F855" t="s">
        <v>368</v>
      </c>
      <c r="G855" t="s">
        <v>369</v>
      </c>
      <c r="H855" t="s">
        <v>583</v>
      </c>
      <c r="I855" t="s">
        <v>584</v>
      </c>
      <c r="J855">
        <v>13</v>
      </c>
      <c r="K855" t="s">
        <v>13</v>
      </c>
      <c r="L855" t="s">
        <v>13</v>
      </c>
    </row>
    <row r="856" spans="2:12" x14ac:dyDescent="0.25">
      <c r="B856" t="s">
        <v>540</v>
      </c>
      <c r="C856">
        <v>12101</v>
      </c>
      <c r="D856">
        <v>2013</v>
      </c>
      <c r="E856">
        <v>2013</v>
      </c>
      <c r="F856" t="s">
        <v>370</v>
      </c>
      <c r="G856" t="s">
        <v>371</v>
      </c>
      <c r="H856" t="s">
        <v>583</v>
      </c>
      <c r="I856" t="s">
        <v>584</v>
      </c>
      <c r="J856">
        <v>20</v>
      </c>
      <c r="K856" t="s">
        <v>13</v>
      </c>
      <c r="L856" t="s">
        <v>13</v>
      </c>
    </row>
    <row r="857" spans="2:12" x14ac:dyDescent="0.25">
      <c r="B857" t="s">
        <v>540</v>
      </c>
      <c r="C857">
        <v>12101</v>
      </c>
      <c r="D857">
        <v>2014</v>
      </c>
      <c r="E857">
        <v>2014</v>
      </c>
      <c r="F857" t="s">
        <v>372</v>
      </c>
      <c r="G857" t="s">
        <v>373</v>
      </c>
      <c r="H857" t="s">
        <v>583</v>
      </c>
      <c r="I857" t="s">
        <v>584</v>
      </c>
      <c r="J857">
        <v>34</v>
      </c>
      <c r="K857" t="s">
        <v>13</v>
      </c>
      <c r="L857" t="s">
        <v>13</v>
      </c>
    </row>
    <row r="858" spans="2:12" x14ac:dyDescent="0.25">
      <c r="B858" t="s">
        <v>540</v>
      </c>
      <c r="C858">
        <v>12101</v>
      </c>
      <c r="D858">
        <v>2014</v>
      </c>
      <c r="E858">
        <v>2014</v>
      </c>
      <c r="F858" t="s">
        <v>374</v>
      </c>
      <c r="G858" t="s">
        <v>375</v>
      </c>
      <c r="H858" t="s">
        <v>583</v>
      </c>
      <c r="I858" t="s">
        <v>584</v>
      </c>
      <c r="J858">
        <v>23</v>
      </c>
      <c r="K858" t="s">
        <v>13</v>
      </c>
      <c r="L858" t="s">
        <v>13</v>
      </c>
    </row>
    <row r="859" spans="2:12" x14ac:dyDescent="0.25">
      <c r="B859" t="s">
        <v>540</v>
      </c>
      <c r="C859">
        <v>12101</v>
      </c>
      <c r="D859">
        <v>2014</v>
      </c>
      <c r="E859">
        <v>2014</v>
      </c>
      <c r="F859" t="s">
        <v>376</v>
      </c>
      <c r="G859" t="s">
        <v>377</v>
      </c>
      <c r="H859" t="s">
        <v>583</v>
      </c>
      <c r="I859" t="s">
        <v>584</v>
      </c>
      <c r="J859">
        <v>18</v>
      </c>
      <c r="K859" t="s">
        <v>13</v>
      </c>
      <c r="L859" t="s">
        <v>13</v>
      </c>
    </row>
    <row r="860" spans="2:12" x14ac:dyDescent="0.25">
      <c r="B860" t="s">
        <v>540</v>
      </c>
      <c r="C860">
        <v>12101</v>
      </c>
      <c r="D860">
        <v>2014</v>
      </c>
      <c r="E860">
        <v>2014</v>
      </c>
      <c r="F860" t="s">
        <v>378</v>
      </c>
      <c r="G860" t="s">
        <v>379</v>
      </c>
      <c r="H860" t="s">
        <v>583</v>
      </c>
      <c r="I860" t="s">
        <v>584</v>
      </c>
      <c r="J860">
        <v>20</v>
      </c>
      <c r="K860" t="s">
        <v>13</v>
      </c>
      <c r="L860" t="s">
        <v>13</v>
      </c>
    </row>
    <row r="861" spans="2:12" x14ac:dyDescent="0.25">
      <c r="B861" t="s">
        <v>540</v>
      </c>
      <c r="C861">
        <v>12101</v>
      </c>
      <c r="D861">
        <v>2014</v>
      </c>
      <c r="E861">
        <v>2014</v>
      </c>
      <c r="F861" t="s">
        <v>380</v>
      </c>
      <c r="G861" t="s">
        <v>381</v>
      </c>
      <c r="H861" t="s">
        <v>583</v>
      </c>
      <c r="I861" t="s">
        <v>584</v>
      </c>
      <c r="J861">
        <v>17</v>
      </c>
      <c r="K861" t="s">
        <v>13</v>
      </c>
      <c r="L861" t="s">
        <v>13</v>
      </c>
    </row>
    <row r="862" spans="2:12" x14ac:dyDescent="0.25">
      <c r="B862" t="s">
        <v>540</v>
      </c>
      <c r="C862">
        <v>12101</v>
      </c>
      <c r="D862">
        <v>2014</v>
      </c>
      <c r="E862">
        <v>2014</v>
      </c>
      <c r="F862" t="s">
        <v>382</v>
      </c>
      <c r="G862" t="s">
        <v>383</v>
      </c>
      <c r="H862" t="s">
        <v>583</v>
      </c>
      <c r="I862" t="s">
        <v>584</v>
      </c>
      <c r="J862">
        <v>28</v>
      </c>
      <c r="K862" t="s">
        <v>13</v>
      </c>
      <c r="L862" t="s">
        <v>13</v>
      </c>
    </row>
    <row r="863" spans="2:12" x14ac:dyDescent="0.25">
      <c r="B863" t="s">
        <v>540</v>
      </c>
      <c r="C863">
        <v>12101</v>
      </c>
      <c r="D863">
        <v>2014</v>
      </c>
      <c r="E863">
        <v>2014</v>
      </c>
      <c r="F863" t="s">
        <v>384</v>
      </c>
      <c r="G863" t="s">
        <v>385</v>
      </c>
      <c r="H863" t="s">
        <v>583</v>
      </c>
      <c r="I863" t="s">
        <v>584</v>
      </c>
      <c r="J863">
        <v>23</v>
      </c>
      <c r="K863" t="s">
        <v>13</v>
      </c>
      <c r="L863" t="s">
        <v>13</v>
      </c>
    </row>
    <row r="864" spans="2:12" x14ac:dyDescent="0.25">
      <c r="B864" t="s">
        <v>540</v>
      </c>
      <c r="C864">
        <v>12101</v>
      </c>
      <c r="D864">
        <v>2014</v>
      </c>
      <c r="E864">
        <v>2014</v>
      </c>
      <c r="F864" t="s">
        <v>386</v>
      </c>
      <c r="G864" t="s">
        <v>387</v>
      </c>
      <c r="H864" t="s">
        <v>583</v>
      </c>
      <c r="I864" t="s">
        <v>584</v>
      </c>
      <c r="J864">
        <v>12</v>
      </c>
      <c r="K864" t="s">
        <v>13</v>
      </c>
      <c r="L864" t="s">
        <v>13</v>
      </c>
    </row>
    <row r="865" spans="2:12" x14ac:dyDescent="0.25">
      <c r="B865" t="s">
        <v>540</v>
      </c>
      <c r="C865">
        <v>12101</v>
      </c>
      <c r="D865">
        <v>2014</v>
      </c>
      <c r="E865">
        <v>2014</v>
      </c>
      <c r="F865" t="s">
        <v>388</v>
      </c>
      <c r="G865" t="s">
        <v>389</v>
      </c>
      <c r="H865" t="s">
        <v>583</v>
      </c>
      <c r="I865" t="s">
        <v>584</v>
      </c>
      <c r="J865">
        <v>14</v>
      </c>
      <c r="K865" t="s">
        <v>13</v>
      </c>
      <c r="L865" t="s">
        <v>13</v>
      </c>
    </row>
    <row r="866" spans="2:12" x14ac:dyDescent="0.25">
      <c r="B866" t="s">
        <v>540</v>
      </c>
      <c r="C866">
        <v>12101</v>
      </c>
      <c r="D866">
        <v>2014</v>
      </c>
      <c r="E866">
        <v>2014</v>
      </c>
      <c r="F866" t="s">
        <v>390</v>
      </c>
      <c r="G866" t="s">
        <v>391</v>
      </c>
      <c r="H866" t="s">
        <v>583</v>
      </c>
      <c r="I866" t="s">
        <v>584</v>
      </c>
      <c r="J866">
        <v>17</v>
      </c>
      <c r="K866" t="s">
        <v>13</v>
      </c>
      <c r="L866" t="s">
        <v>13</v>
      </c>
    </row>
    <row r="867" spans="2:12" x14ac:dyDescent="0.25">
      <c r="B867" t="s">
        <v>540</v>
      </c>
      <c r="C867">
        <v>12101</v>
      </c>
      <c r="D867">
        <v>2014</v>
      </c>
      <c r="E867">
        <v>2014</v>
      </c>
      <c r="F867" t="s">
        <v>392</v>
      </c>
      <c r="G867" t="s">
        <v>393</v>
      </c>
      <c r="H867" t="s">
        <v>583</v>
      </c>
      <c r="I867" t="s">
        <v>584</v>
      </c>
      <c r="J867">
        <v>11</v>
      </c>
      <c r="K867" t="s">
        <v>13</v>
      </c>
      <c r="L867" t="s">
        <v>13</v>
      </c>
    </row>
    <row r="868" spans="2:12" x14ac:dyDescent="0.25">
      <c r="B868" t="s">
        <v>540</v>
      </c>
      <c r="C868">
        <v>12101</v>
      </c>
      <c r="D868">
        <v>2014</v>
      </c>
      <c r="E868">
        <v>2014</v>
      </c>
      <c r="F868" t="s">
        <v>394</v>
      </c>
      <c r="G868" t="s">
        <v>395</v>
      </c>
      <c r="H868" t="s">
        <v>583</v>
      </c>
      <c r="I868" t="s">
        <v>584</v>
      </c>
      <c r="J868">
        <v>31</v>
      </c>
      <c r="K868" t="s">
        <v>13</v>
      </c>
      <c r="L868" t="s">
        <v>13</v>
      </c>
    </row>
    <row r="869" spans="2:12" x14ac:dyDescent="0.25">
      <c r="B869" t="s">
        <v>540</v>
      </c>
      <c r="C869">
        <v>12101</v>
      </c>
      <c r="D869">
        <v>2015</v>
      </c>
      <c r="E869">
        <v>2015</v>
      </c>
      <c r="F869" t="s">
        <v>396</v>
      </c>
      <c r="G869" t="s">
        <v>397</v>
      </c>
      <c r="H869" t="s">
        <v>583</v>
      </c>
      <c r="I869" t="s">
        <v>584</v>
      </c>
      <c r="J869">
        <v>31</v>
      </c>
      <c r="K869" t="s">
        <v>13</v>
      </c>
      <c r="L869" t="s">
        <v>13</v>
      </c>
    </row>
    <row r="870" spans="2:12" x14ac:dyDescent="0.25">
      <c r="B870" t="s">
        <v>540</v>
      </c>
      <c r="C870">
        <v>12101</v>
      </c>
      <c r="D870">
        <v>2015</v>
      </c>
      <c r="E870">
        <v>2015</v>
      </c>
      <c r="F870" t="s">
        <v>398</v>
      </c>
      <c r="G870" t="s">
        <v>399</v>
      </c>
      <c r="H870" t="s">
        <v>583</v>
      </c>
      <c r="I870" t="s">
        <v>584</v>
      </c>
      <c r="J870">
        <v>36</v>
      </c>
      <c r="K870" t="s">
        <v>13</v>
      </c>
      <c r="L870" t="s">
        <v>13</v>
      </c>
    </row>
    <row r="871" spans="2:12" x14ac:dyDescent="0.25">
      <c r="B871" t="s">
        <v>540</v>
      </c>
      <c r="C871">
        <v>12101</v>
      </c>
      <c r="D871">
        <v>2015</v>
      </c>
      <c r="E871">
        <v>2015</v>
      </c>
      <c r="F871" t="s">
        <v>400</v>
      </c>
      <c r="G871" t="s">
        <v>401</v>
      </c>
      <c r="H871" t="s">
        <v>583</v>
      </c>
      <c r="I871" t="s">
        <v>584</v>
      </c>
      <c r="J871">
        <v>29</v>
      </c>
      <c r="K871" t="s">
        <v>13</v>
      </c>
      <c r="L871" t="s">
        <v>13</v>
      </c>
    </row>
    <row r="872" spans="2:12" x14ac:dyDescent="0.25">
      <c r="B872" t="s">
        <v>540</v>
      </c>
      <c r="C872">
        <v>12101</v>
      </c>
      <c r="D872">
        <v>2015</v>
      </c>
      <c r="E872">
        <v>2015</v>
      </c>
      <c r="F872" t="s">
        <v>402</v>
      </c>
      <c r="G872" t="s">
        <v>403</v>
      </c>
      <c r="H872" t="s">
        <v>583</v>
      </c>
      <c r="I872" t="s">
        <v>584</v>
      </c>
      <c r="J872">
        <v>31</v>
      </c>
      <c r="K872" t="s">
        <v>13</v>
      </c>
      <c r="L872" t="s">
        <v>13</v>
      </c>
    </row>
    <row r="873" spans="2:12" x14ac:dyDescent="0.25">
      <c r="B873" t="s">
        <v>540</v>
      </c>
      <c r="C873">
        <v>12101</v>
      </c>
      <c r="D873">
        <v>2015</v>
      </c>
      <c r="E873">
        <v>2015</v>
      </c>
      <c r="F873" t="s">
        <v>404</v>
      </c>
      <c r="G873" t="s">
        <v>405</v>
      </c>
      <c r="H873" t="s">
        <v>583</v>
      </c>
      <c r="I873" t="s">
        <v>584</v>
      </c>
      <c r="J873">
        <v>15</v>
      </c>
      <c r="K873" t="s">
        <v>13</v>
      </c>
      <c r="L873" t="s">
        <v>13</v>
      </c>
    </row>
    <row r="874" spans="2:12" x14ac:dyDescent="0.25">
      <c r="B874" t="s">
        <v>540</v>
      </c>
      <c r="C874">
        <v>12101</v>
      </c>
      <c r="D874">
        <v>2015</v>
      </c>
      <c r="E874">
        <v>2015</v>
      </c>
      <c r="F874" t="s">
        <v>406</v>
      </c>
      <c r="G874" t="s">
        <v>407</v>
      </c>
      <c r="H874" t="s">
        <v>583</v>
      </c>
      <c r="I874" t="s">
        <v>584</v>
      </c>
      <c r="J874">
        <v>24</v>
      </c>
      <c r="K874" t="s">
        <v>13</v>
      </c>
      <c r="L874" t="s">
        <v>13</v>
      </c>
    </row>
    <row r="875" spans="2:12" x14ac:dyDescent="0.25">
      <c r="B875" t="s">
        <v>540</v>
      </c>
      <c r="C875">
        <v>12101</v>
      </c>
      <c r="D875">
        <v>2015</v>
      </c>
      <c r="E875">
        <v>2015</v>
      </c>
      <c r="F875" t="s">
        <v>408</v>
      </c>
      <c r="G875" t="s">
        <v>409</v>
      </c>
      <c r="H875" t="s">
        <v>583</v>
      </c>
      <c r="I875" t="s">
        <v>584</v>
      </c>
      <c r="J875">
        <v>14</v>
      </c>
      <c r="K875" t="s">
        <v>13</v>
      </c>
      <c r="L875" t="s">
        <v>13</v>
      </c>
    </row>
    <row r="876" spans="2:12" x14ac:dyDescent="0.25">
      <c r="B876" t="s">
        <v>540</v>
      </c>
      <c r="C876">
        <v>12101</v>
      </c>
      <c r="D876">
        <v>2015</v>
      </c>
      <c r="E876">
        <v>2015</v>
      </c>
      <c r="F876" t="s">
        <v>410</v>
      </c>
      <c r="G876" t="s">
        <v>411</v>
      </c>
      <c r="H876" t="s">
        <v>583</v>
      </c>
      <c r="I876" t="s">
        <v>584</v>
      </c>
      <c r="J876">
        <v>16</v>
      </c>
      <c r="K876" t="s">
        <v>13</v>
      </c>
      <c r="L876" t="s">
        <v>13</v>
      </c>
    </row>
    <row r="877" spans="2:12" x14ac:dyDescent="0.25">
      <c r="B877" t="s">
        <v>540</v>
      </c>
      <c r="C877">
        <v>12101</v>
      </c>
      <c r="D877">
        <v>2015</v>
      </c>
      <c r="E877">
        <v>2015</v>
      </c>
      <c r="F877" t="s">
        <v>412</v>
      </c>
      <c r="G877" t="s">
        <v>413</v>
      </c>
      <c r="H877" t="s">
        <v>583</v>
      </c>
      <c r="I877" t="s">
        <v>584</v>
      </c>
      <c r="J877">
        <v>13</v>
      </c>
      <c r="K877" t="s">
        <v>13</v>
      </c>
      <c r="L877" t="s">
        <v>13</v>
      </c>
    </row>
    <row r="878" spans="2:12" x14ac:dyDescent="0.25">
      <c r="B878" t="s">
        <v>540</v>
      </c>
      <c r="C878">
        <v>12101</v>
      </c>
      <c r="D878">
        <v>2015</v>
      </c>
      <c r="E878">
        <v>2015</v>
      </c>
      <c r="F878" t="s">
        <v>414</v>
      </c>
      <c r="G878" t="s">
        <v>415</v>
      </c>
      <c r="H878" t="s">
        <v>583</v>
      </c>
      <c r="I878" t="s">
        <v>584</v>
      </c>
      <c r="J878">
        <v>19</v>
      </c>
      <c r="K878" t="s">
        <v>13</v>
      </c>
      <c r="L878" t="s">
        <v>13</v>
      </c>
    </row>
    <row r="879" spans="2:12" x14ac:dyDescent="0.25">
      <c r="B879" t="s">
        <v>540</v>
      </c>
      <c r="C879">
        <v>12101</v>
      </c>
      <c r="D879">
        <v>2015</v>
      </c>
      <c r="E879">
        <v>2015</v>
      </c>
      <c r="F879" t="s">
        <v>416</v>
      </c>
      <c r="G879" t="s">
        <v>417</v>
      </c>
      <c r="H879" t="s">
        <v>583</v>
      </c>
      <c r="I879" t="s">
        <v>584</v>
      </c>
      <c r="J879">
        <v>10</v>
      </c>
      <c r="K879" t="s">
        <v>13</v>
      </c>
      <c r="L879" t="s">
        <v>13</v>
      </c>
    </row>
    <row r="880" spans="2:12" x14ac:dyDescent="0.25">
      <c r="B880" t="s">
        <v>540</v>
      </c>
      <c r="C880">
        <v>12101</v>
      </c>
      <c r="D880">
        <v>2015</v>
      </c>
      <c r="E880">
        <v>2015</v>
      </c>
      <c r="F880" t="s">
        <v>418</v>
      </c>
      <c r="G880" t="s">
        <v>419</v>
      </c>
      <c r="H880" t="s">
        <v>583</v>
      </c>
      <c r="I880" t="s">
        <v>584</v>
      </c>
      <c r="J880">
        <v>26</v>
      </c>
      <c r="K880" t="s">
        <v>13</v>
      </c>
      <c r="L880" t="s">
        <v>13</v>
      </c>
    </row>
    <row r="881" spans="2:12" x14ac:dyDescent="0.25">
      <c r="B881" t="s">
        <v>540</v>
      </c>
      <c r="C881">
        <v>12101</v>
      </c>
      <c r="D881">
        <v>2016</v>
      </c>
      <c r="E881">
        <v>2016</v>
      </c>
      <c r="F881" t="s">
        <v>420</v>
      </c>
      <c r="G881" t="s">
        <v>421</v>
      </c>
      <c r="H881" t="s">
        <v>583</v>
      </c>
      <c r="I881" t="s">
        <v>584</v>
      </c>
      <c r="J881">
        <v>18</v>
      </c>
      <c r="K881" t="s">
        <v>13</v>
      </c>
      <c r="L881" t="s">
        <v>13</v>
      </c>
    </row>
    <row r="882" spans="2:12" x14ac:dyDescent="0.25">
      <c r="B882" t="s">
        <v>540</v>
      </c>
      <c r="C882">
        <v>12101</v>
      </c>
      <c r="D882">
        <v>2016</v>
      </c>
      <c r="E882">
        <v>2016</v>
      </c>
      <c r="F882" t="s">
        <v>422</v>
      </c>
      <c r="G882" t="s">
        <v>423</v>
      </c>
      <c r="H882" t="s">
        <v>583</v>
      </c>
      <c r="I882" t="s">
        <v>584</v>
      </c>
      <c r="J882">
        <v>21</v>
      </c>
      <c r="K882" t="s">
        <v>13</v>
      </c>
      <c r="L882" t="s">
        <v>13</v>
      </c>
    </row>
    <row r="883" spans="2:12" x14ac:dyDescent="0.25">
      <c r="B883" t="s">
        <v>540</v>
      </c>
      <c r="C883">
        <v>12101</v>
      </c>
      <c r="D883">
        <v>2016</v>
      </c>
      <c r="E883">
        <v>2016</v>
      </c>
      <c r="F883" t="s">
        <v>424</v>
      </c>
      <c r="G883" t="s">
        <v>425</v>
      </c>
      <c r="H883" t="s">
        <v>583</v>
      </c>
      <c r="I883" t="s">
        <v>584</v>
      </c>
      <c r="J883">
        <v>24</v>
      </c>
      <c r="K883" t="s">
        <v>13</v>
      </c>
      <c r="L883" t="s">
        <v>13</v>
      </c>
    </row>
    <row r="884" spans="2:12" x14ac:dyDescent="0.25">
      <c r="B884" t="s">
        <v>540</v>
      </c>
      <c r="C884">
        <v>12101</v>
      </c>
      <c r="D884">
        <v>2016</v>
      </c>
      <c r="E884">
        <v>2016</v>
      </c>
      <c r="F884" t="s">
        <v>426</v>
      </c>
      <c r="G884" t="s">
        <v>427</v>
      </c>
      <c r="H884" t="s">
        <v>583</v>
      </c>
      <c r="I884" t="s">
        <v>584</v>
      </c>
      <c r="J884">
        <v>19</v>
      </c>
      <c r="K884" t="s">
        <v>13</v>
      </c>
      <c r="L884" t="s">
        <v>13</v>
      </c>
    </row>
    <row r="885" spans="2:12" x14ac:dyDescent="0.25">
      <c r="B885" t="s">
        <v>540</v>
      </c>
      <c r="C885">
        <v>12101</v>
      </c>
      <c r="D885">
        <v>2016</v>
      </c>
      <c r="E885">
        <v>2016</v>
      </c>
      <c r="F885" t="s">
        <v>428</v>
      </c>
      <c r="G885" t="s">
        <v>429</v>
      </c>
      <c r="H885" t="s">
        <v>583</v>
      </c>
      <c r="I885" t="s">
        <v>584</v>
      </c>
      <c r="J885">
        <v>14</v>
      </c>
      <c r="K885" t="s">
        <v>13</v>
      </c>
      <c r="L885" t="s">
        <v>13</v>
      </c>
    </row>
    <row r="886" spans="2:12" x14ac:dyDescent="0.25">
      <c r="B886" t="s">
        <v>540</v>
      </c>
      <c r="C886">
        <v>12101</v>
      </c>
      <c r="D886">
        <v>2016</v>
      </c>
      <c r="E886">
        <v>2016</v>
      </c>
      <c r="F886" t="s">
        <v>430</v>
      </c>
      <c r="G886" t="s">
        <v>431</v>
      </c>
      <c r="H886" t="s">
        <v>583</v>
      </c>
      <c r="I886" t="s">
        <v>584</v>
      </c>
      <c r="J886">
        <v>12</v>
      </c>
      <c r="K886" t="s">
        <v>13</v>
      </c>
      <c r="L886" t="s">
        <v>13</v>
      </c>
    </row>
    <row r="887" spans="2:12" x14ac:dyDescent="0.25">
      <c r="B887" t="s">
        <v>540</v>
      </c>
      <c r="C887">
        <v>12101</v>
      </c>
      <c r="D887">
        <v>2016</v>
      </c>
      <c r="E887">
        <v>2016</v>
      </c>
      <c r="F887" t="s">
        <v>432</v>
      </c>
      <c r="G887" t="s">
        <v>433</v>
      </c>
      <c r="H887" t="s">
        <v>583</v>
      </c>
      <c r="I887" t="s">
        <v>584</v>
      </c>
      <c r="J887">
        <v>15</v>
      </c>
      <c r="K887" t="s">
        <v>13</v>
      </c>
      <c r="L887" t="s">
        <v>13</v>
      </c>
    </row>
    <row r="888" spans="2:12" x14ac:dyDescent="0.25">
      <c r="B888" t="s">
        <v>540</v>
      </c>
      <c r="C888">
        <v>12101</v>
      </c>
      <c r="D888">
        <v>2016</v>
      </c>
      <c r="E888">
        <v>2016</v>
      </c>
      <c r="F888" t="s">
        <v>434</v>
      </c>
      <c r="G888" t="s">
        <v>435</v>
      </c>
      <c r="H888" t="s">
        <v>583</v>
      </c>
      <c r="I888" t="s">
        <v>584</v>
      </c>
      <c r="J888">
        <v>11</v>
      </c>
      <c r="K888" t="s">
        <v>13</v>
      </c>
      <c r="L888" t="s">
        <v>13</v>
      </c>
    </row>
    <row r="889" spans="2:12" x14ac:dyDescent="0.25">
      <c r="B889" t="s">
        <v>540</v>
      </c>
      <c r="C889">
        <v>12101</v>
      </c>
      <c r="D889">
        <v>2016</v>
      </c>
      <c r="E889">
        <v>2016</v>
      </c>
      <c r="F889" t="s">
        <v>436</v>
      </c>
      <c r="G889" t="s">
        <v>437</v>
      </c>
      <c r="H889" t="s">
        <v>583</v>
      </c>
      <c r="I889" t="s">
        <v>584</v>
      </c>
      <c r="J889">
        <v>14</v>
      </c>
      <c r="K889" t="s">
        <v>13</v>
      </c>
      <c r="L889" t="s">
        <v>13</v>
      </c>
    </row>
    <row r="890" spans="2:12" x14ac:dyDescent="0.25">
      <c r="B890" t="s">
        <v>540</v>
      </c>
      <c r="C890">
        <v>12101</v>
      </c>
      <c r="D890">
        <v>2016</v>
      </c>
      <c r="E890">
        <v>2016</v>
      </c>
      <c r="F890" t="s">
        <v>438</v>
      </c>
      <c r="G890" t="s">
        <v>439</v>
      </c>
      <c r="H890" t="s">
        <v>583</v>
      </c>
      <c r="I890" t="s">
        <v>584</v>
      </c>
      <c r="J890">
        <v>18</v>
      </c>
      <c r="K890" t="s">
        <v>13</v>
      </c>
      <c r="L890" t="s">
        <v>13</v>
      </c>
    </row>
    <row r="891" spans="2:12" x14ac:dyDescent="0.25">
      <c r="B891" t="s">
        <v>540</v>
      </c>
      <c r="C891">
        <v>12101</v>
      </c>
      <c r="D891">
        <v>2016</v>
      </c>
      <c r="E891">
        <v>2016</v>
      </c>
      <c r="F891" t="s">
        <v>440</v>
      </c>
      <c r="G891" t="s">
        <v>441</v>
      </c>
      <c r="H891" t="s">
        <v>583</v>
      </c>
      <c r="I891" t="s">
        <v>584</v>
      </c>
      <c r="J891">
        <v>15</v>
      </c>
      <c r="K891" t="s">
        <v>13</v>
      </c>
      <c r="L891" t="s">
        <v>13</v>
      </c>
    </row>
    <row r="892" spans="2:12" x14ac:dyDescent="0.25">
      <c r="B892" t="s">
        <v>540</v>
      </c>
      <c r="C892">
        <v>12101</v>
      </c>
      <c r="D892">
        <v>2016</v>
      </c>
      <c r="E892">
        <v>2016</v>
      </c>
      <c r="F892" t="s">
        <v>442</v>
      </c>
      <c r="G892" t="s">
        <v>443</v>
      </c>
      <c r="H892" t="s">
        <v>583</v>
      </c>
      <c r="I892" t="s">
        <v>584</v>
      </c>
      <c r="J892">
        <v>20</v>
      </c>
      <c r="K892" t="s">
        <v>13</v>
      </c>
      <c r="L892" t="s">
        <v>13</v>
      </c>
    </row>
    <row r="893" spans="2:12" x14ac:dyDescent="0.25">
      <c r="B893" t="s">
        <v>540</v>
      </c>
      <c r="C893">
        <v>12101</v>
      </c>
      <c r="D893">
        <v>2017</v>
      </c>
      <c r="E893">
        <v>2017</v>
      </c>
      <c r="F893" t="s">
        <v>444</v>
      </c>
      <c r="G893" t="s">
        <v>445</v>
      </c>
      <c r="H893" t="s">
        <v>583</v>
      </c>
      <c r="I893" t="s">
        <v>584</v>
      </c>
      <c r="J893">
        <v>17</v>
      </c>
      <c r="K893" t="s">
        <v>13</v>
      </c>
      <c r="L893" t="s">
        <v>13</v>
      </c>
    </row>
    <row r="894" spans="2:12" x14ac:dyDescent="0.25">
      <c r="B894" t="s">
        <v>540</v>
      </c>
      <c r="C894">
        <v>12101</v>
      </c>
      <c r="D894">
        <v>2017</v>
      </c>
      <c r="E894">
        <v>2017</v>
      </c>
      <c r="F894" t="s">
        <v>446</v>
      </c>
      <c r="G894" t="s">
        <v>447</v>
      </c>
      <c r="H894" t="s">
        <v>583</v>
      </c>
      <c r="I894" t="s">
        <v>584</v>
      </c>
      <c r="J894">
        <v>18</v>
      </c>
      <c r="K894" t="s">
        <v>13</v>
      </c>
      <c r="L894" t="s">
        <v>13</v>
      </c>
    </row>
    <row r="895" spans="2:12" x14ac:dyDescent="0.25">
      <c r="B895" t="s">
        <v>540</v>
      </c>
      <c r="C895">
        <v>12101</v>
      </c>
      <c r="D895">
        <v>2017</v>
      </c>
      <c r="E895">
        <v>2017</v>
      </c>
      <c r="F895" t="s">
        <v>448</v>
      </c>
      <c r="G895" t="s">
        <v>449</v>
      </c>
      <c r="H895" t="s">
        <v>583</v>
      </c>
      <c r="I895" t="s">
        <v>584</v>
      </c>
      <c r="J895">
        <v>15</v>
      </c>
      <c r="K895" t="s">
        <v>13</v>
      </c>
      <c r="L895" t="s">
        <v>13</v>
      </c>
    </row>
    <row r="896" spans="2:12" x14ac:dyDescent="0.25">
      <c r="B896" t="s">
        <v>540</v>
      </c>
      <c r="C896">
        <v>12101</v>
      </c>
      <c r="D896">
        <v>2017</v>
      </c>
      <c r="E896">
        <v>2017</v>
      </c>
      <c r="F896" t="s">
        <v>450</v>
      </c>
      <c r="G896" t="s">
        <v>451</v>
      </c>
      <c r="H896" t="s">
        <v>583</v>
      </c>
      <c r="I896" t="s">
        <v>584</v>
      </c>
      <c r="J896">
        <v>13</v>
      </c>
      <c r="K896" t="s">
        <v>13</v>
      </c>
      <c r="L896" t="s">
        <v>13</v>
      </c>
    </row>
    <row r="897" spans="2:12" x14ac:dyDescent="0.25">
      <c r="B897" t="s">
        <v>540</v>
      </c>
      <c r="C897">
        <v>12101</v>
      </c>
      <c r="D897">
        <v>2017</v>
      </c>
      <c r="E897">
        <v>2017</v>
      </c>
      <c r="F897" t="s">
        <v>452</v>
      </c>
      <c r="G897" t="s">
        <v>453</v>
      </c>
      <c r="H897" t="s">
        <v>583</v>
      </c>
      <c r="I897" t="s">
        <v>584</v>
      </c>
      <c r="J897">
        <v>24</v>
      </c>
      <c r="K897" t="s">
        <v>13</v>
      </c>
      <c r="L897" t="s">
        <v>13</v>
      </c>
    </row>
    <row r="898" spans="2:12" x14ac:dyDescent="0.25">
      <c r="B898" t="s">
        <v>540</v>
      </c>
      <c r="C898">
        <v>12101</v>
      </c>
      <c r="D898">
        <v>2017</v>
      </c>
      <c r="E898">
        <v>2017</v>
      </c>
      <c r="F898" t="s">
        <v>454</v>
      </c>
      <c r="G898" t="s">
        <v>455</v>
      </c>
      <c r="H898" t="s">
        <v>583</v>
      </c>
      <c r="I898" t="s">
        <v>584</v>
      </c>
      <c r="J898">
        <v>16</v>
      </c>
      <c r="K898" t="s">
        <v>13</v>
      </c>
      <c r="L898" t="s">
        <v>13</v>
      </c>
    </row>
    <row r="899" spans="2:12" x14ac:dyDescent="0.25">
      <c r="B899" t="s">
        <v>540</v>
      </c>
      <c r="C899">
        <v>12101</v>
      </c>
      <c r="D899">
        <v>2017</v>
      </c>
      <c r="E899">
        <v>2017</v>
      </c>
      <c r="F899" t="s">
        <v>456</v>
      </c>
      <c r="G899" t="s">
        <v>457</v>
      </c>
      <c r="H899" t="s">
        <v>583</v>
      </c>
      <c r="I899" t="s">
        <v>584</v>
      </c>
      <c r="J899">
        <v>18</v>
      </c>
      <c r="K899" t="s">
        <v>13</v>
      </c>
      <c r="L899" t="s">
        <v>13</v>
      </c>
    </row>
    <row r="900" spans="2:12" x14ac:dyDescent="0.25">
      <c r="B900" t="s">
        <v>540</v>
      </c>
      <c r="C900">
        <v>12101</v>
      </c>
      <c r="D900">
        <v>2017</v>
      </c>
      <c r="E900">
        <v>2017</v>
      </c>
      <c r="F900" t="s">
        <v>460</v>
      </c>
      <c r="G900" t="s">
        <v>461</v>
      </c>
      <c r="H900" t="s">
        <v>583</v>
      </c>
      <c r="I900" t="s">
        <v>584</v>
      </c>
      <c r="J900">
        <v>26</v>
      </c>
      <c r="K900" t="s">
        <v>13</v>
      </c>
      <c r="L900" t="s">
        <v>13</v>
      </c>
    </row>
    <row r="901" spans="2:12" x14ac:dyDescent="0.25">
      <c r="B901" t="s">
        <v>540</v>
      </c>
      <c r="C901">
        <v>12101</v>
      </c>
      <c r="D901">
        <v>2017</v>
      </c>
      <c r="E901">
        <v>2017</v>
      </c>
      <c r="F901" t="s">
        <v>462</v>
      </c>
      <c r="G901" t="s">
        <v>463</v>
      </c>
      <c r="H901" t="s">
        <v>583</v>
      </c>
      <c r="I901" t="s">
        <v>584</v>
      </c>
      <c r="J901">
        <v>19</v>
      </c>
      <c r="K901" t="s">
        <v>13</v>
      </c>
      <c r="L901" t="s">
        <v>13</v>
      </c>
    </row>
    <row r="902" spans="2:12" x14ac:dyDescent="0.25">
      <c r="B902" t="s">
        <v>540</v>
      </c>
      <c r="C902">
        <v>12101</v>
      </c>
      <c r="D902">
        <v>2017</v>
      </c>
      <c r="E902">
        <v>2017</v>
      </c>
      <c r="F902" t="s">
        <v>464</v>
      </c>
      <c r="G902" t="s">
        <v>465</v>
      </c>
      <c r="H902" t="s">
        <v>583</v>
      </c>
      <c r="I902" t="s">
        <v>584</v>
      </c>
      <c r="J902">
        <v>27</v>
      </c>
      <c r="K902" t="s">
        <v>13</v>
      </c>
      <c r="L902" t="s">
        <v>13</v>
      </c>
    </row>
    <row r="903" spans="2:12" x14ac:dyDescent="0.25">
      <c r="B903" t="s">
        <v>540</v>
      </c>
      <c r="C903">
        <v>12101</v>
      </c>
      <c r="D903">
        <v>2017</v>
      </c>
      <c r="E903">
        <v>2017</v>
      </c>
      <c r="F903" t="s">
        <v>466</v>
      </c>
      <c r="G903" t="s">
        <v>467</v>
      </c>
      <c r="H903" t="s">
        <v>583</v>
      </c>
      <c r="I903" t="s">
        <v>584</v>
      </c>
      <c r="J903">
        <v>12</v>
      </c>
      <c r="K903" t="s">
        <v>13</v>
      </c>
      <c r="L903" t="s">
        <v>13</v>
      </c>
    </row>
    <row r="904" spans="2:12" x14ac:dyDescent="0.25">
      <c r="B904" t="s">
        <v>540</v>
      </c>
      <c r="C904">
        <v>12101</v>
      </c>
      <c r="D904">
        <v>2018</v>
      </c>
      <c r="E904">
        <v>2018</v>
      </c>
      <c r="F904" t="s">
        <v>468</v>
      </c>
      <c r="G904" t="s">
        <v>469</v>
      </c>
      <c r="H904" t="s">
        <v>583</v>
      </c>
      <c r="I904" t="s">
        <v>584</v>
      </c>
      <c r="J904">
        <v>17</v>
      </c>
      <c r="K904" t="s">
        <v>13</v>
      </c>
      <c r="L904" t="s">
        <v>13</v>
      </c>
    </row>
    <row r="905" spans="2:12" x14ac:dyDescent="0.25">
      <c r="B905" t="s">
        <v>540</v>
      </c>
      <c r="C905">
        <v>12101</v>
      </c>
      <c r="D905">
        <v>2018</v>
      </c>
      <c r="E905">
        <v>2018</v>
      </c>
      <c r="F905" t="s">
        <v>470</v>
      </c>
      <c r="G905" t="s">
        <v>471</v>
      </c>
      <c r="H905" t="s">
        <v>583</v>
      </c>
      <c r="I905" t="s">
        <v>584</v>
      </c>
      <c r="J905">
        <v>23</v>
      </c>
      <c r="K905" t="s">
        <v>13</v>
      </c>
      <c r="L905" t="s">
        <v>13</v>
      </c>
    </row>
    <row r="906" spans="2:12" x14ac:dyDescent="0.25">
      <c r="B906" t="s">
        <v>540</v>
      </c>
      <c r="C906">
        <v>12101</v>
      </c>
      <c r="D906">
        <v>2018</v>
      </c>
      <c r="E906">
        <v>2018</v>
      </c>
      <c r="F906" t="s">
        <v>472</v>
      </c>
      <c r="G906" t="s">
        <v>473</v>
      </c>
      <c r="H906" t="s">
        <v>583</v>
      </c>
      <c r="I906" t="s">
        <v>584</v>
      </c>
      <c r="J906">
        <v>22</v>
      </c>
      <c r="K906" t="s">
        <v>13</v>
      </c>
      <c r="L906" t="s">
        <v>13</v>
      </c>
    </row>
    <row r="907" spans="2:12" x14ac:dyDescent="0.25">
      <c r="B907" t="s">
        <v>540</v>
      </c>
      <c r="C907">
        <v>12101</v>
      </c>
      <c r="D907">
        <v>2018</v>
      </c>
      <c r="E907">
        <v>2018</v>
      </c>
      <c r="F907" t="s">
        <v>474</v>
      </c>
      <c r="G907" t="s">
        <v>475</v>
      </c>
      <c r="H907" t="s">
        <v>583</v>
      </c>
      <c r="I907" t="s">
        <v>584</v>
      </c>
      <c r="J907">
        <v>19</v>
      </c>
      <c r="K907" t="s">
        <v>13</v>
      </c>
      <c r="L907" t="s">
        <v>13</v>
      </c>
    </row>
    <row r="908" spans="2:12" x14ac:dyDescent="0.25">
      <c r="B908" t="s">
        <v>540</v>
      </c>
      <c r="C908">
        <v>12101</v>
      </c>
      <c r="D908">
        <v>2018</v>
      </c>
      <c r="E908">
        <v>2018</v>
      </c>
      <c r="F908" t="s">
        <v>476</v>
      </c>
      <c r="G908" t="s">
        <v>477</v>
      </c>
      <c r="H908" t="s">
        <v>583</v>
      </c>
      <c r="I908" t="s">
        <v>584</v>
      </c>
      <c r="J908">
        <v>17</v>
      </c>
      <c r="K908" t="s">
        <v>13</v>
      </c>
      <c r="L908" t="s">
        <v>13</v>
      </c>
    </row>
    <row r="909" spans="2:12" x14ac:dyDescent="0.25">
      <c r="B909" t="s">
        <v>540</v>
      </c>
      <c r="C909">
        <v>12101</v>
      </c>
      <c r="D909">
        <v>2018</v>
      </c>
      <c r="E909">
        <v>2018</v>
      </c>
      <c r="F909" t="s">
        <v>478</v>
      </c>
      <c r="G909" t="s">
        <v>479</v>
      </c>
      <c r="H909" t="s">
        <v>583</v>
      </c>
      <c r="I909" t="s">
        <v>584</v>
      </c>
      <c r="J909">
        <v>16</v>
      </c>
      <c r="K909" t="s">
        <v>13</v>
      </c>
      <c r="L909" t="s">
        <v>13</v>
      </c>
    </row>
    <row r="910" spans="2:12" x14ac:dyDescent="0.25">
      <c r="B910" t="s">
        <v>540</v>
      </c>
      <c r="C910">
        <v>12101</v>
      </c>
      <c r="D910">
        <v>2018</v>
      </c>
      <c r="E910">
        <v>2018</v>
      </c>
      <c r="F910" t="s">
        <v>480</v>
      </c>
      <c r="G910" t="s">
        <v>481</v>
      </c>
      <c r="H910" t="s">
        <v>583</v>
      </c>
      <c r="I910" t="s">
        <v>584</v>
      </c>
      <c r="J910">
        <v>23</v>
      </c>
      <c r="K910" t="s">
        <v>13</v>
      </c>
      <c r="L910" t="s">
        <v>13</v>
      </c>
    </row>
    <row r="911" spans="2:12" x14ac:dyDescent="0.25">
      <c r="B911" t="s">
        <v>540</v>
      </c>
      <c r="C911">
        <v>12101</v>
      </c>
      <c r="D911">
        <v>2018</v>
      </c>
      <c r="E911">
        <v>2018</v>
      </c>
      <c r="F911" t="s">
        <v>482</v>
      </c>
      <c r="G911" t="s">
        <v>483</v>
      </c>
      <c r="H911" t="s">
        <v>583</v>
      </c>
      <c r="I911" t="s">
        <v>584</v>
      </c>
      <c r="J911">
        <v>14</v>
      </c>
      <c r="K911" t="s">
        <v>13</v>
      </c>
      <c r="L911" t="s">
        <v>13</v>
      </c>
    </row>
    <row r="912" spans="2:12" x14ac:dyDescent="0.25">
      <c r="B912" t="s">
        <v>540</v>
      </c>
      <c r="C912">
        <v>12101</v>
      </c>
      <c r="D912">
        <v>2018</v>
      </c>
      <c r="E912">
        <v>2018</v>
      </c>
      <c r="F912" t="s">
        <v>484</v>
      </c>
      <c r="G912" t="s">
        <v>485</v>
      </c>
      <c r="H912" t="s">
        <v>583</v>
      </c>
      <c r="I912" t="s">
        <v>584</v>
      </c>
      <c r="J912">
        <v>12</v>
      </c>
      <c r="K912" t="s">
        <v>13</v>
      </c>
      <c r="L912" t="s">
        <v>13</v>
      </c>
    </row>
    <row r="913" spans="2:12" x14ac:dyDescent="0.25">
      <c r="B913" t="s">
        <v>540</v>
      </c>
      <c r="C913">
        <v>12101</v>
      </c>
      <c r="D913">
        <v>2018</v>
      </c>
      <c r="E913">
        <v>2018</v>
      </c>
      <c r="F913" t="s">
        <v>486</v>
      </c>
      <c r="G913" t="s">
        <v>487</v>
      </c>
      <c r="H913" t="s">
        <v>583</v>
      </c>
      <c r="I913" t="s">
        <v>584</v>
      </c>
      <c r="J913">
        <v>22</v>
      </c>
      <c r="K913" t="s">
        <v>13</v>
      </c>
      <c r="L913" t="s">
        <v>13</v>
      </c>
    </row>
    <row r="914" spans="2:12" x14ac:dyDescent="0.25">
      <c r="B914" t="s">
        <v>540</v>
      </c>
      <c r="C914">
        <v>12101</v>
      </c>
      <c r="D914">
        <v>2018</v>
      </c>
      <c r="E914">
        <v>2018</v>
      </c>
      <c r="F914" t="s">
        <v>488</v>
      </c>
      <c r="G914" t="s">
        <v>489</v>
      </c>
      <c r="H914" t="s">
        <v>583</v>
      </c>
      <c r="I914" t="s">
        <v>584</v>
      </c>
      <c r="J914">
        <v>15</v>
      </c>
      <c r="K914" t="s">
        <v>13</v>
      </c>
      <c r="L914" t="s">
        <v>13</v>
      </c>
    </row>
    <row r="915" spans="2:12" x14ac:dyDescent="0.25">
      <c r="B915" t="s">
        <v>540</v>
      </c>
      <c r="C915">
        <v>12101</v>
      </c>
      <c r="D915">
        <v>2018</v>
      </c>
      <c r="E915">
        <v>2018</v>
      </c>
      <c r="F915" t="s">
        <v>490</v>
      </c>
      <c r="G915" t="s">
        <v>491</v>
      </c>
      <c r="H915" t="s">
        <v>583</v>
      </c>
      <c r="I915" t="s">
        <v>584</v>
      </c>
      <c r="J915">
        <v>17</v>
      </c>
      <c r="K915" t="s">
        <v>13</v>
      </c>
      <c r="L915" t="s">
        <v>13</v>
      </c>
    </row>
    <row r="916" spans="2:12" x14ac:dyDescent="0.25">
      <c r="B916" t="s">
        <v>541</v>
      </c>
      <c r="C916">
        <v>12103</v>
      </c>
      <c r="D916">
        <v>1999</v>
      </c>
      <c r="E916">
        <v>1999</v>
      </c>
      <c r="F916" t="s">
        <v>11</v>
      </c>
      <c r="G916" t="s">
        <v>12</v>
      </c>
      <c r="H916" t="s">
        <v>583</v>
      </c>
      <c r="I916" t="s">
        <v>584</v>
      </c>
      <c r="J916">
        <v>117</v>
      </c>
      <c r="K916" t="s">
        <v>13</v>
      </c>
      <c r="L916" t="s">
        <v>13</v>
      </c>
    </row>
    <row r="917" spans="2:12" x14ac:dyDescent="0.25">
      <c r="B917" t="s">
        <v>541</v>
      </c>
      <c r="C917">
        <v>12103</v>
      </c>
      <c r="D917">
        <v>1999</v>
      </c>
      <c r="E917">
        <v>1999</v>
      </c>
      <c r="F917" t="s">
        <v>11</v>
      </c>
      <c r="G917" t="s">
        <v>12</v>
      </c>
      <c r="H917" t="s">
        <v>581</v>
      </c>
      <c r="I917" t="s">
        <v>582</v>
      </c>
      <c r="J917">
        <v>13</v>
      </c>
      <c r="K917" t="s">
        <v>13</v>
      </c>
      <c r="L917" t="s">
        <v>13</v>
      </c>
    </row>
    <row r="918" spans="2:12" x14ac:dyDescent="0.25">
      <c r="B918" t="s">
        <v>541</v>
      </c>
      <c r="C918">
        <v>12103</v>
      </c>
      <c r="D918">
        <v>1999</v>
      </c>
      <c r="E918">
        <v>1999</v>
      </c>
      <c r="F918" t="s">
        <v>14</v>
      </c>
      <c r="G918" t="s">
        <v>15</v>
      </c>
      <c r="H918" t="s">
        <v>583</v>
      </c>
      <c r="I918" t="s">
        <v>584</v>
      </c>
      <c r="J918">
        <v>112</v>
      </c>
      <c r="K918" t="s">
        <v>13</v>
      </c>
      <c r="L918" t="s">
        <v>13</v>
      </c>
    </row>
    <row r="919" spans="2:12" x14ac:dyDescent="0.25">
      <c r="B919" t="s">
        <v>541</v>
      </c>
      <c r="C919">
        <v>12103</v>
      </c>
      <c r="D919">
        <v>1999</v>
      </c>
      <c r="E919">
        <v>1999</v>
      </c>
      <c r="F919" t="s">
        <v>14</v>
      </c>
      <c r="G919" t="s">
        <v>15</v>
      </c>
      <c r="H919" t="s">
        <v>581</v>
      </c>
      <c r="I919" t="s">
        <v>582</v>
      </c>
      <c r="J919">
        <v>10</v>
      </c>
      <c r="K919" t="s">
        <v>13</v>
      </c>
      <c r="L919" t="s">
        <v>13</v>
      </c>
    </row>
    <row r="920" spans="2:12" x14ac:dyDescent="0.25">
      <c r="B920" t="s">
        <v>541</v>
      </c>
      <c r="C920">
        <v>12103</v>
      </c>
      <c r="D920">
        <v>1999</v>
      </c>
      <c r="E920">
        <v>1999</v>
      </c>
      <c r="F920" t="s">
        <v>16</v>
      </c>
      <c r="G920" t="s">
        <v>17</v>
      </c>
      <c r="H920" t="s">
        <v>583</v>
      </c>
      <c r="I920" t="s">
        <v>584</v>
      </c>
      <c r="J920">
        <v>116</v>
      </c>
      <c r="K920" t="s">
        <v>13</v>
      </c>
      <c r="L920" t="s">
        <v>13</v>
      </c>
    </row>
    <row r="921" spans="2:12" x14ac:dyDescent="0.25">
      <c r="B921" t="s">
        <v>541</v>
      </c>
      <c r="C921">
        <v>12103</v>
      </c>
      <c r="D921">
        <v>1999</v>
      </c>
      <c r="E921">
        <v>1999</v>
      </c>
      <c r="F921" t="s">
        <v>16</v>
      </c>
      <c r="G921" t="s">
        <v>17</v>
      </c>
      <c r="H921" t="s">
        <v>581</v>
      </c>
      <c r="I921" t="s">
        <v>582</v>
      </c>
      <c r="J921">
        <v>16</v>
      </c>
      <c r="K921" t="s">
        <v>13</v>
      </c>
      <c r="L921" t="s">
        <v>13</v>
      </c>
    </row>
    <row r="922" spans="2:12" x14ac:dyDescent="0.25">
      <c r="B922" t="s">
        <v>541</v>
      </c>
      <c r="C922">
        <v>12103</v>
      </c>
      <c r="D922">
        <v>1999</v>
      </c>
      <c r="E922">
        <v>1999</v>
      </c>
      <c r="F922" t="s">
        <v>18</v>
      </c>
      <c r="G922" t="s">
        <v>19</v>
      </c>
      <c r="H922" t="s">
        <v>583</v>
      </c>
      <c r="I922" t="s">
        <v>584</v>
      </c>
      <c r="J922">
        <v>83</v>
      </c>
      <c r="K922" t="s">
        <v>13</v>
      </c>
      <c r="L922" t="s">
        <v>13</v>
      </c>
    </row>
    <row r="923" spans="2:12" x14ac:dyDescent="0.25">
      <c r="B923" t="s">
        <v>541</v>
      </c>
      <c r="C923">
        <v>12103</v>
      </c>
      <c r="D923">
        <v>1999</v>
      </c>
      <c r="E923">
        <v>1999</v>
      </c>
      <c r="F923" t="s">
        <v>18</v>
      </c>
      <c r="G923" t="s">
        <v>19</v>
      </c>
      <c r="H923" t="s">
        <v>581</v>
      </c>
      <c r="I923" t="s">
        <v>582</v>
      </c>
      <c r="J923">
        <v>20</v>
      </c>
      <c r="K923" t="s">
        <v>13</v>
      </c>
      <c r="L923" t="s">
        <v>13</v>
      </c>
    </row>
    <row r="924" spans="2:12" x14ac:dyDescent="0.25">
      <c r="B924" t="s">
        <v>541</v>
      </c>
      <c r="C924">
        <v>12103</v>
      </c>
      <c r="D924">
        <v>1999</v>
      </c>
      <c r="E924">
        <v>1999</v>
      </c>
      <c r="F924" t="s">
        <v>20</v>
      </c>
      <c r="G924" t="s">
        <v>21</v>
      </c>
      <c r="H924" t="s">
        <v>583</v>
      </c>
      <c r="I924" t="s">
        <v>584</v>
      </c>
      <c r="J924">
        <v>85</v>
      </c>
      <c r="K924" t="s">
        <v>13</v>
      </c>
      <c r="L924" t="s">
        <v>13</v>
      </c>
    </row>
    <row r="925" spans="2:12" x14ac:dyDescent="0.25">
      <c r="B925" t="s">
        <v>541</v>
      </c>
      <c r="C925">
        <v>12103</v>
      </c>
      <c r="D925">
        <v>1999</v>
      </c>
      <c r="E925">
        <v>1999</v>
      </c>
      <c r="F925" t="s">
        <v>20</v>
      </c>
      <c r="G925" t="s">
        <v>21</v>
      </c>
      <c r="H925" t="s">
        <v>581</v>
      </c>
      <c r="I925" t="s">
        <v>582</v>
      </c>
      <c r="J925">
        <v>20</v>
      </c>
      <c r="K925" t="s">
        <v>13</v>
      </c>
      <c r="L925" t="s">
        <v>13</v>
      </c>
    </row>
    <row r="926" spans="2:12" x14ac:dyDescent="0.25">
      <c r="B926" t="s">
        <v>541</v>
      </c>
      <c r="C926">
        <v>12103</v>
      </c>
      <c r="D926">
        <v>1999</v>
      </c>
      <c r="E926">
        <v>1999</v>
      </c>
      <c r="F926" t="s">
        <v>22</v>
      </c>
      <c r="G926" t="s">
        <v>23</v>
      </c>
      <c r="H926" t="s">
        <v>583</v>
      </c>
      <c r="I926" t="s">
        <v>584</v>
      </c>
      <c r="J926">
        <v>86</v>
      </c>
      <c r="K926" t="s">
        <v>13</v>
      </c>
      <c r="L926" t="s">
        <v>13</v>
      </c>
    </row>
    <row r="927" spans="2:12" x14ac:dyDescent="0.25">
      <c r="B927" t="s">
        <v>541</v>
      </c>
      <c r="C927">
        <v>12103</v>
      </c>
      <c r="D927">
        <v>1999</v>
      </c>
      <c r="E927">
        <v>1999</v>
      </c>
      <c r="F927" t="s">
        <v>22</v>
      </c>
      <c r="G927" t="s">
        <v>23</v>
      </c>
      <c r="H927" t="s">
        <v>581</v>
      </c>
      <c r="I927" t="s">
        <v>582</v>
      </c>
      <c r="J927">
        <v>38</v>
      </c>
      <c r="K927" t="s">
        <v>13</v>
      </c>
      <c r="L927" t="s">
        <v>13</v>
      </c>
    </row>
    <row r="928" spans="2:12" x14ac:dyDescent="0.25">
      <c r="B928" t="s">
        <v>541</v>
      </c>
      <c r="C928">
        <v>12103</v>
      </c>
      <c r="D928">
        <v>1999</v>
      </c>
      <c r="E928">
        <v>1999</v>
      </c>
      <c r="F928" t="s">
        <v>24</v>
      </c>
      <c r="G928" t="s">
        <v>25</v>
      </c>
      <c r="H928" t="s">
        <v>583</v>
      </c>
      <c r="I928" t="s">
        <v>584</v>
      </c>
      <c r="J928">
        <v>93</v>
      </c>
      <c r="K928" t="s">
        <v>13</v>
      </c>
      <c r="L928" t="s">
        <v>13</v>
      </c>
    </row>
    <row r="929" spans="2:12" x14ac:dyDescent="0.25">
      <c r="B929" t="s">
        <v>541</v>
      </c>
      <c r="C929">
        <v>12103</v>
      </c>
      <c r="D929">
        <v>1999</v>
      </c>
      <c r="E929">
        <v>1999</v>
      </c>
      <c r="F929" t="s">
        <v>24</v>
      </c>
      <c r="G929" t="s">
        <v>25</v>
      </c>
      <c r="H929" t="s">
        <v>581</v>
      </c>
      <c r="I929" t="s">
        <v>582</v>
      </c>
      <c r="J929">
        <v>24</v>
      </c>
      <c r="K929" t="s">
        <v>13</v>
      </c>
      <c r="L929" t="s">
        <v>13</v>
      </c>
    </row>
    <row r="930" spans="2:12" x14ac:dyDescent="0.25">
      <c r="B930" t="s">
        <v>541</v>
      </c>
      <c r="C930">
        <v>12103</v>
      </c>
      <c r="D930">
        <v>1999</v>
      </c>
      <c r="E930">
        <v>1999</v>
      </c>
      <c r="F930" t="s">
        <v>26</v>
      </c>
      <c r="G930" t="s">
        <v>27</v>
      </c>
      <c r="H930" t="s">
        <v>583</v>
      </c>
      <c r="I930" t="s">
        <v>584</v>
      </c>
      <c r="J930">
        <v>92</v>
      </c>
      <c r="K930" t="s">
        <v>13</v>
      </c>
      <c r="L930" t="s">
        <v>13</v>
      </c>
    </row>
    <row r="931" spans="2:12" x14ac:dyDescent="0.25">
      <c r="B931" t="s">
        <v>541</v>
      </c>
      <c r="C931">
        <v>12103</v>
      </c>
      <c r="D931">
        <v>1999</v>
      </c>
      <c r="E931">
        <v>1999</v>
      </c>
      <c r="F931" t="s">
        <v>26</v>
      </c>
      <c r="G931" t="s">
        <v>27</v>
      </c>
      <c r="H931" t="s">
        <v>581</v>
      </c>
      <c r="I931" t="s">
        <v>582</v>
      </c>
      <c r="J931">
        <v>20</v>
      </c>
      <c r="K931" t="s">
        <v>13</v>
      </c>
      <c r="L931" t="s">
        <v>13</v>
      </c>
    </row>
    <row r="932" spans="2:12" x14ac:dyDescent="0.25">
      <c r="B932" t="s">
        <v>541</v>
      </c>
      <c r="C932">
        <v>12103</v>
      </c>
      <c r="D932">
        <v>1999</v>
      </c>
      <c r="E932">
        <v>1999</v>
      </c>
      <c r="F932" t="s">
        <v>28</v>
      </c>
      <c r="G932" t="s">
        <v>29</v>
      </c>
      <c r="H932" t="s">
        <v>583</v>
      </c>
      <c r="I932" t="s">
        <v>584</v>
      </c>
      <c r="J932">
        <v>67</v>
      </c>
      <c r="K932" t="s">
        <v>13</v>
      </c>
      <c r="L932" t="s">
        <v>13</v>
      </c>
    </row>
    <row r="933" spans="2:12" x14ac:dyDescent="0.25">
      <c r="B933" t="s">
        <v>541</v>
      </c>
      <c r="C933">
        <v>12103</v>
      </c>
      <c r="D933">
        <v>1999</v>
      </c>
      <c r="E933">
        <v>1999</v>
      </c>
      <c r="F933" t="s">
        <v>28</v>
      </c>
      <c r="G933" t="s">
        <v>29</v>
      </c>
      <c r="H933" t="s">
        <v>581</v>
      </c>
      <c r="I933" t="s">
        <v>582</v>
      </c>
      <c r="J933">
        <v>11</v>
      </c>
      <c r="K933" t="s">
        <v>13</v>
      </c>
      <c r="L933" t="s">
        <v>13</v>
      </c>
    </row>
    <row r="934" spans="2:12" x14ac:dyDescent="0.25">
      <c r="B934" t="s">
        <v>541</v>
      </c>
      <c r="C934">
        <v>12103</v>
      </c>
      <c r="D934">
        <v>1999</v>
      </c>
      <c r="E934">
        <v>1999</v>
      </c>
      <c r="F934" t="s">
        <v>30</v>
      </c>
      <c r="G934" t="s">
        <v>31</v>
      </c>
      <c r="H934" t="s">
        <v>583</v>
      </c>
      <c r="I934" t="s">
        <v>584</v>
      </c>
      <c r="J934">
        <v>76</v>
      </c>
      <c r="K934" t="s">
        <v>13</v>
      </c>
      <c r="L934" t="s">
        <v>13</v>
      </c>
    </row>
    <row r="935" spans="2:12" x14ac:dyDescent="0.25">
      <c r="B935" t="s">
        <v>541</v>
      </c>
      <c r="C935">
        <v>12103</v>
      </c>
      <c r="D935">
        <v>1999</v>
      </c>
      <c r="E935">
        <v>1999</v>
      </c>
      <c r="F935" t="s">
        <v>30</v>
      </c>
      <c r="G935" t="s">
        <v>31</v>
      </c>
      <c r="H935" t="s">
        <v>581</v>
      </c>
      <c r="I935" t="s">
        <v>582</v>
      </c>
      <c r="J935">
        <v>14</v>
      </c>
      <c r="K935" t="s">
        <v>13</v>
      </c>
      <c r="L935" t="s">
        <v>13</v>
      </c>
    </row>
    <row r="936" spans="2:12" x14ac:dyDescent="0.25">
      <c r="B936" t="s">
        <v>541</v>
      </c>
      <c r="C936">
        <v>12103</v>
      </c>
      <c r="D936">
        <v>1999</v>
      </c>
      <c r="E936">
        <v>1999</v>
      </c>
      <c r="F936" t="s">
        <v>32</v>
      </c>
      <c r="G936" t="s">
        <v>33</v>
      </c>
      <c r="H936" t="s">
        <v>583</v>
      </c>
      <c r="I936" t="s">
        <v>584</v>
      </c>
      <c r="J936">
        <v>85</v>
      </c>
      <c r="K936" t="s">
        <v>13</v>
      </c>
      <c r="L936" t="s">
        <v>13</v>
      </c>
    </row>
    <row r="937" spans="2:12" x14ac:dyDescent="0.25">
      <c r="B937" t="s">
        <v>541</v>
      </c>
      <c r="C937">
        <v>12103</v>
      </c>
      <c r="D937">
        <v>1999</v>
      </c>
      <c r="E937">
        <v>1999</v>
      </c>
      <c r="F937" t="s">
        <v>34</v>
      </c>
      <c r="G937" t="s">
        <v>35</v>
      </c>
      <c r="H937" t="s">
        <v>583</v>
      </c>
      <c r="I937" t="s">
        <v>584</v>
      </c>
      <c r="J937">
        <v>91</v>
      </c>
      <c r="K937" t="s">
        <v>13</v>
      </c>
      <c r="L937" t="s">
        <v>13</v>
      </c>
    </row>
    <row r="938" spans="2:12" x14ac:dyDescent="0.25">
      <c r="B938" t="s">
        <v>541</v>
      </c>
      <c r="C938">
        <v>12103</v>
      </c>
      <c r="D938">
        <v>1999</v>
      </c>
      <c r="E938">
        <v>1999</v>
      </c>
      <c r="F938" t="s">
        <v>34</v>
      </c>
      <c r="G938" t="s">
        <v>35</v>
      </c>
      <c r="H938" t="s">
        <v>581</v>
      </c>
      <c r="I938" t="s">
        <v>582</v>
      </c>
      <c r="J938">
        <v>23</v>
      </c>
      <c r="K938" t="s">
        <v>13</v>
      </c>
      <c r="L938" t="s">
        <v>13</v>
      </c>
    </row>
    <row r="939" spans="2:12" x14ac:dyDescent="0.25">
      <c r="B939" t="s">
        <v>541</v>
      </c>
      <c r="C939">
        <v>12103</v>
      </c>
      <c r="D939">
        <v>2000</v>
      </c>
      <c r="E939">
        <v>2000</v>
      </c>
      <c r="F939" t="s">
        <v>36</v>
      </c>
      <c r="G939" t="s">
        <v>37</v>
      </c>
      <c r="H939" t="s">
        <v>583</v>
      </c>
      <c r="I939" t="s">
        <v>584</v>
      </c>
      <c r="J939">
        <v>116</v>
      </c>
      <c r="K939" t="s">
        <v>13</v>
      </c>
      <c r="L939" t="s">
        <v>13</v>
      </c>
    </row>
    <row r="940" spans="2:12" x14ac:dyDescent="0.25">
      <c r="B940" t="s">
        <v>541</v>
      </c>
      <c r="C940">
        <v>12103</v>
      </c>
      <c r="D940">
        <v>2000</v>
      </c>
      <c r="E940">
        <v>2000</v>
      </c>
      <c r="F940" t="s">
        <v>36</v>
      </c>
      <c r="G940" t="s">
        <v>37</v>
      </c>
      <c r="H940" t="s">
        <v>581</v>
      </c>
      <c r="I940" t="s">
        <v>582</v>
      </c>
      <c r="J940">
        <v>21</v>
      </c>
      <c r="K940" t="s">
        <v>13</v>
      </c>
      <c r="L940" t="s">
        <v>13</v>
      </c>
    </row>
    <row r="941" spans="2:12" x14ac:dyDescent="0.25">
      <c r="B941" t="s">
        <v>541</v>
      </c>
      <c r="C941">
        <v>12103</v>
      </c>
      <c r="D941">
        <v>2000</v>
      </c>
      <c r="E941">
        <v>2000</v>
      </c>
      <c r="F941" t="s">
        <v>38</v>
      </c>
      <c r="G941" t="s">
        <v>39</v>
      </c>
      <c r="H941" t="s">
        <v>583</v>
      </c>
      <c r="I941" t="s">
        <v>584</v>
      </c>
      <c r="J941">
        <v>79</v>
      </c>
      <c r="K941" t="s">
        <v>13</v>
      </c>
      <c r="L941" t="s">
        <v>13</v>
      </c>
    </row>
    <row r="942" spans="2:12" x14ac:dyDescent="0.25">
      <c r="B942" t="s">
        <v>541</v>
      </c>
      <c r="C942">
        <v>12103</v>
      </c>
      <c r="D942">
        <v>2000</v>
      </c>
      <c r="E942">
        <v>2000</v>
      </c>
      <c r="F942" t="s">
        <v>40</v>
      </c>
      <c r="G942" t="s">
        <v>41</v>
      </c>
      <c r="H942" t="s">
        <v>583</v>
      </c>
      <c r="I942" t="s">
        <v>584</v>
      </c>
      <c r="J942">
        <v>108</v>
      </c>
      <c r="K942" t="s">
        <v>13</v>
      </c>
      <c r="L942" t="s">
        <v>13</v>
      </c>
    </row>
    <row r="943" spans="2:12" x14ac:dyDescent="0.25">
      <c r="B943" t="s">
        <v>541</v>
      </c>
      <c r="C943">
        <v>12103</v>
      </c>
      <c r="D943">
        <v>2000</v>
      </c>
      <c r="E943">
        <v>2000</v>
      </c>
      <c r="F943" t="s">
        <v>40</v>
      </c>
      <c r="G943" t="s">
        <v>41</v>
      </c>
      <c r="H943" t="s">
        <v>581</v>
      </c>
      <c r="I943" t="s">
        <v>582</v>
      </c>
      <c r="J943">
        <v>17</v>
      </c>
      <c r="K943" t="s">
        <v>13</v>
      </c>
      <c r="L943" t="s">
        <v>13</v>
      </c>
    </row>
    <row r="944" spans="2:12" x14ac:dyDescent="0.25">
      <c r="B944" t="s">
        <v>541</v>
      </c>
      <c r="C944">
        <v>12103</v>
      </c>
      <c r="D944">
        <v>2000</v>
      </c>
      <c r="E944">
        <v>2000</v>
      </c>
      <c r="F944" t="s">
        <v>42</v>
      </c>
      <c r="G944" t="s">
        <v>43</v>
      </c>
      <c r="H944" t="s">
        <v>583</v>
      </c>
      <c r="I944" t="s">
        <v>584</v>
      </c>
      <c r="J944">
        <v>87</v>
      </c>
      <c r="K944" t="s">
        <v>13</v>
      </c>
      <c r="L944" t="s">
        <v>13</v>
      </c>
    </row>
    <row r="945" spans="2:12" x14ac:dyDescent="0.25">
      <c r="B945" t="s">
        <v>541</v>
      </c>
      <c r="C945">
        <v>12103</v>
      </c>
      <c r="D945">
        <v>2000</v>
      </c>
      <c r="E945">
        <v>2000</v>
      </c>
      <c r="F945" t="s">
        <v>44</v>
      </c>
      <c r="G945" t="s">
        <v>45</v>
      </c>
      <c r="H945" t="s">
        <v>583</v>
      </c>
      <c r="I945" t="s">
        <v>584</v>
      </c>
      <c r="J945">
        <v>87</v>
      </c>
      <c r="K945" t="s">
        <v>13</v>
      </c>
      <c r="L945" t="s">
        <v>13</v>
      </c>
    </row>
    <row r="946" spans="2:12" x14ac:dyDescent="0.25">
      <c r="B946" t="s">
        <v>541</v>
      </c>
      <c r="C946">
        <v>12103</v>
      </c>
      <c r="D946">
        <v>2000</v>
      </c>
      <c r="E946">
        <v>2000</v>
      </c>
      <c r="F946" t="s">
        <v>46</v>
      </c>
      <c r="G946" t="s">
        <v>47</v>
      </c>
      <c r="H946" t="s">
        <v>583</v>
      </c>
      <c r="I946" t="s">
        <v>584</v>
      </c>
      <c r="J946">
        <v>72</v>
      </c>
      <c r="K946" t="s">
        <v>13</v>
      </c>
      <c r="L946" t="s">
        <v>13</v>
      </c>
    </row>
    <row r="947" spans="2:12" x14ac:dyDescent="0.25">
      <c r="B947" t="s">
        <v>541</v>
      </c>
      <c r="C947">
        <v>12103</v>
      </c>
      <c r="D947">
        <v>2000</v>
      </c>
      <c r="E947">
        <v>2000</v>
      </c>
      <c r="F947" t="s">
        <v>46</v>
      </c>
      <c r="G947" t="s">
        <v>47</v>
      </c>
      <c r="H947" t="s">
        <v>581</v>
      </c>
      <c r="I947" t="s">
        <v>582</v>
      </c>
      <c r="J947">
        <v>16</v>
      </c>
      <c r="K947" t="s">
        <v>13</v>
      </c>
      <c r="L947" t="s">
        <v>13</v>
      </c>
    </row>
    <row r="948" spans="2:12" x14ac:dyDescent="0.25">
      <c r="B948" t="s">
        <v>541</v>
      </c>
      <c r="C948">
        <v>12103</v>
      </c>
      <c r="D948">
        <v>2000</v>
      </c>
      <c r="E948">
        <v>2000</v>
      </c>
      <c r="F948" t="s">
        <v>48</v>
      </c>
      <c r="G948" t="s">
        <v>49</v>
      </c>
      <c r="H948" t="s">
        <v>583</v>
      </c>
      <c r="I948" t="s">
        <v>584</v>
      </c>
      <c r="J948">
        <v>59</v>
      </c>
      <c r="K948" t="s">
        <v>13</v>
      </c>
      <c r="L948" t="s">
        <v>13</v>
      </c>
    </row>
    <row r="949" spans="2:12" x14ac:dyDescent="0.25">
      <c r="B949" t="s">
        <v>541</v>
      </c>
      <c r="C949">
        <v>12103</v>
      </c>
      <c r="D949">
        <v>2000</v>
      </c>
      <c r="E949">
        <v>2000</v>
      </c>
      <c r="F949" t="s">
        <v>48</v>
      </c>
      <c r="G949" t="s">
        <v>49</v>
      </c>
      <c r="H949" t="s">
        <v>581</v>
      </c>
      <c r="I949" t="s">
        <v>582</v>
      </c>
      <c r="J949">
        <v>36</v>
      </c>
      <c r="K949" t="s">
        <v>13</v>
      </c>
      <c r="L949" t="s">
        <v>13</v>
      </c>
    </row>
    <row r="950" spans="2:12" x14ac:dyDescent="0.25">
      <c r="B950" t="s">
        <v>541</v>
      </c>
      <c r="C950">
        <v>12103</v>
      </c>
      <c r="D950">
        <v>2000</v>
      </c>
      <c r="E950">
        <v>2000</v>
      </c>
      <c r="F950" t="s">
        <v>50</v>
      </c>
      <c r="G950" t="s">
        <v>51</v>
      </c>
      <c r="H950" t="s">
        <v>583</v>
      </c>
      <c r="I950" t="s">
        <v>584</v>
      </c>
      <c r="J950">
        <v>88</v>
      </c>
      <c r="K950" t="s">
        <v>13</v>
      </c>
      <c r="L950" t="s">
        <v>13</v>
      </c>
    </row>
    <row r="951" spans="2:12" x14ac:dyDescent="0.25">
      <c r="B951" t="s">
        <v>541</v>
      </c>
      <c r="C951">
        <v>12103</v>
      </c>
      <c r="D951">
        <v>2000</v>
      </c>
      <c r="E951">
        <v>2000</v>
      </c>
      <c r="F951" t="s">
        <v>50</v>
      </c>
      <c r="G951" t="s">
        <v>51</v>
      </c>
      <c r="H951" t="s">
        <v>581</v>
      </c>
      <c r="I951" t="s">
        <v>582</v>
      </c>
      <c r="J951">
        <v>28</v>
      </c>
      <c r="K951" t="s">
        <v>13</v>
      </c>
      <c r="L951" t="s">
        <v>13</v>
      </c>
    </row>
    <row r="952" spans="2:12" x14ac:dyDescent="0.25">
      <c r="B952" t="s">
        <v>541</v>
      </c>
      <c r="C952">
        <v>12103</v>
      </c>
      <c r="D952">
        <v>2000</v>
      </c>
      <c r="E952">
        <v>2000</v>
      </c>
      <c r="F952" t="s">
        <v>52</v>
      </c>
      <c r="G952" t="s">
        <v>53</v>
      </c>
      <c r="H952" t="s">
        <v>583</v>
      </c>
      <c r="I952" t="s">
        <v>584</v>
      </c>
      <c r="J952">
        <v>94</v>
      </c>
      <c r="K952" t="s">
        <v>13</v>
      </c>
      <c r="L952" t="s">
        <v>13</v>
      </c>
    </row>
    <row r="953" spans="2:12" x14ac:dyDescent="0.25">
      <c r="B953" t="s">
        <v>541</v>
      </c>
      <c r="C953">
        <v>12103</v>
      </c>
      <c r="D953">
        <v>2000</v>
      </c>
      <c r="E953">
        <v>2000</v>
      </c>
      <c r="F953" t="s">
        <v>52</v>
      </c>
      <c r="G953" t="s">
        <v>53</v>
      </c>
      <c r="H953" t="s">
        <v>581</v>
      </c>
      <c r="I953" t="s">
        <v>582</v>
      </c>
      <c r="J953">
        <v>44</v>
      </c>
      <c r="K953" t="s">
        <v>13</v>
      </c>
      <c r="L953" t="s">
        <v>13</v>
      </c>
    </row>
    <row r="954" spans="2:12" x14ac:dyDescent="0.25">
      <c r="B954" t="s">
        <v>541</v>
      </c>
      <c r="C954">
        <v>12103</v>
      </c>
      <c r="D954">
        <v>2000</v>
      </c>
      <c r="E954">
        <v>2000</v>
      </c>
      <c r="F954" t="s">
        <v>54</v>
      </c>
      <c r="G954" t="s">
        <v>55</v>
      </c>
      <c r="H954" t="s">
        <v>583</v>
      </c>
      <c r="I954" t="s">
        <v>584</v>
      </c>
      <c r="J954">
        <v>84</v>
      </c>
      <c r="K954" t="s">
        <v>13</v>
      </c>
      <c r="L954" t="s">
        <v>13</v>
      </c>
    </row>
    <row r="955" spans="2:12" x14ac:dyDescent="0.25">
      <c r="B955" t="s">
        <v>541</v>
      </c>
      <c r="C955">
        <v>12103</v>
      </c>
      <c r="D955">
        <v>2000</v>
      </c>
      <c r="E955">
        <v>2000</v>
      </c>
      <c r="F955" t="s">
        <v>54</v>
      </c>
      <c r="G955" t="s">
        <v>55</v>
      </c>
      <c r="H955" t="s">
        <v>581</v>
      </c>
      <c r="I955" t="s">
        <v>582</v>
      </c>
      <c r="J955">
        <v>30</v>
      </c>
      <c r="K955" t="s">
        <v>13</v>
      </c>
      <c r="L955" t="s">
        <v>13</v>
      </c>
    </row>
    <row r="956" spans="2:12" x14ac:dyDescent="0.25">
      <c r="B956" t="s">
        <v>541</v>
      </c>
      <c r="C956">
        <v>12103</v>
      </c>
      <c r="D956">
        <v>2000</v>
      </c>
      <c r="E956">
        <v>2000</v>
      </c>
      <c r="F956" t="s">
        <v>56</v>
      </c>
      <c r="G956" t="s">
        <v>57</v>
      </c>
      <c r="H956" t="s">
        <v>583</v>
      </c>
      <c r="I956" t="s">
        <v>584</v>
      </c>
      <c r="J956">
        <v>88</v>
      </c>
      <c r="K956" t="s">
        <v>13</v>
      </c>
      <c r="L956" t="s">
        <v>13</v>
      </c>
    </row>
    <row r="957" spans="2:12" x14ac:dyDescent="0.25">
      <c r="B957" t="s">
        <v>541</v>
      </c>
      <c r="C957">
        <v>12103</v>
      </c>
      <c r="D957">
        <v>2000</v>
      </c>
      <c r="E957">
        <v>2000</v>
      </c>
      <c r="F957" t="s">
        <v>56</v>
      </c>
      <c r="G957" t="s">
        <v>57</v>
      </c>
      <c r="H957" t="s">
        <v>581</v>
      </c>
      <c r="I957" t="s">
        <v>582</v>
      </c>
      <c r="J957">
        <v>15</v>
      </c>
      <c r="K957" t="s">
        <v>13</v>
      </c>
      <c r="L957" t="s">
        <v>13</v>
      </c>
    </row>
    <row r="958" spans="2:12" x14ac:dyDescent="0.25">
      <c r="B958" t="s">
        <v>541</v>
      </c>
      <c r="C958">
        <v>12103</v>
      </c>
      <c r="D958">
        <v>2000</v>
      </c>
      <c r="E958">
        <v>2000</v>
      </c>
      <c r="F958" t="s">
        <v>58</v>
      </c>
      <c r="G958" t="s">
        <v>59</v>
      </c>
      <c r="H958" t="s">
        <v>583</v>
      </c>
      <c r="I958" t="s">
        <v>584</v>
      </c>
      <c r="J958">
        <v>97</v>
      </c>
      <c r="K958" t="s">
        <v>13</v>
      </c>
      <c r="L958" t="s">
        <v>13</v>
      </c>
    </row>
    <row r="959" spans="2:12" x14ac:dyDescent="0.25">
      <c r="B959" t="s">
        <v>541</v>
      </c>
      <c r="C959">
        <v>12103</v>
      </c>
      <c r="D959">
        <v>2001</v>
      </c>
      <c r="E959">
        <v>2001</v>
      </c>
      <c r="F959" t="s">
        <v>60</v>
      </c>
      <c r="G959" t="s">
        <v>61</v>
      </c>
      <c r="H959" t="s">
        <v>583</v>
      </c>
      <c r="I959" t="s">
        <v>584</v>
      </c>
      <c r="J959">
        <v>116</v>
      </c>
      <c r="K959" t="s">
        <v>13</v>
      </c>
      <c r="L959" t="s">
        <v>13</v>
      </c>
    </row>
    <row r="960" spans="2:12" x14ac:dyDescent="0.25">
      <c r="B960" t="s">
        <v>541</v>
      </c>
      <c r="C960">
        <v>12103</v>
      </c>
      <c r="D960">
        <v>2001</v>
      </c>
      <c r="E960">
        <v>2001</v>
      </c>
      <c r="F960" t="s">
        <v>62</v>
      </c>
      <c r="G960" t="s">
        <v>63</v>
      </c>
      <c r="H960" t="s">
        <v>583</v>
      </c>
      <c r="I960" t="s">
        <v>584</v>
      </c>
      <c r="J960">
        <v>98</v>
      </c>
      <c r="K960" t="s">
        <v>13</v>
      </c>
      <c r="L960" t="s">
        <v>13</v>
      </c>
    </row>
    <row r="961" spans="2:12" x14ac:dyDescent="0.25">
      <c r="B961" t="s">
        <v>541</v>
      </c>
      <c r="C961">
        <v>12103</v>
      </c>
      <c r="D961">
        <v>2001</v>
      </c>
      <c r="E961">
        <v>2001</v>
      </c>
      <c r="F961" t="s">
        <v>64</v>
      </c>
      <c r="G961" t="s">
        <v>65</v>
      </c>
      <c r="H961" t="s">
        <v>583</v>
      </c>
      <c r="I961" t="s">
        <v>584</v>
      </c>
      <c r="J961">
        <v>100</v>
      </c>
      <c r="K961" t="s">
        <v>13</v>
      </c>
      <c r="L961" t="s">
        <v>13</v>
      </c>
    </row>
    <row r="962" spans="2:12" x14ac:dyDescent="0.25">
      <c r="B962" t="s">
        <v>541</v>
      </c>
      <c r="C962">
        <v>12103</v>
      </c>
      <c r="D962">
        <v>2001</v>
      </c>
      <c r="E962">
        <v>2001</v>
      </c>
      <c r="F962" t="s">
        <v>66</v>
      </c>
      <c r="G962" t="s">
        <v>67</v>
      </c>
      <c r="H962" t="s">
        <v>583</v>
      </c>
      <c r="I962" t="s">
        <v>584</v>
      </c>
      <c r="J962">
        <v>106</v>
      </c>
      <c r="K962" t="s">
        <v>13</v>
      </c>
      <c r="L962" t="s">
        <v>13</v>
      </c>
    </row>
    <row r="963" spans="2:12" x14ac:dyDescent="0.25">
      <c r="B963" t="s">
        <v>541</v>
      </c>
      <c r="C963">
        <v>12103</v>
      </c>
      <c r="D963">
        <v>2001</v>
      </c>
      <c r="E963">
        <v>2001</v>
      </c>
      <c r="F963" t="s">
        <v>68</v>
      </c>
      <c r="G963" t="s">
        <v>69</v>
      </c>
      <c r="H963" t="s">
        <v>583</v>
      </c>
      <c r="I963" t="s">
        <v>584</v>
      </c>
      <c r="J963">
        <v>108</v>
      </c>
      <c r="K963" t="s">
        <v>13</v>
      </c>
      <c r="L963" t="s">
        <v>13</v>
      </c>
    </row>
    <row r="964" spans="2:12" x14ac:dyDescent="0.25">
      <c r="B964" t="s">
        <v>541</v>
      </c>
      <c r="C964">
        <v>12103</v>
      </c>
      <c r="D964">
        <v>2001</v>
      </c>
      <c r="E964">
        <v>2001</v>
      </c>
      <c r="F964" t="s">
        <v>70</v>
      </c>
      <c r="G964" t="s">
        <v>71</v>
      </c>
      <c r="H964" t="s">
        <v>583</v>
      </c>
      <c r="I964" t="s">
        <v>584</v>
      </c>
      <c r="J964">
        <v>89</v>
      </c>
      <c r="K964" t="s">
        <v>13</v>
      </c>
      <c r="L964" t="s">
        <v>13</v>
      </c>
    </row>
    <row r="965" spans="2:12" x14ac:dyDescent="0.25">
      <c r="B965" t="s">
        <v>541</v>
      </c>
      <c r="C965">
        <v>12103</v>
      </c>
      <c r="D965">
        <v>2001</v>
      </c>
      <c r="E965">
        <v>2001</v>
      </c>
      <c r="F965" t="s">
        <v>72</v>
      </c>
      <c r="G965" t="s">
        <v>73</v>
      </c>
      <c r="H965" t="s">
        <v>583</v>
      </c>
      <c r="I965" t="s">
        <v>584</v>
      </c>
      <c r="J965">
        <v>93</v>
      </c>
      <c r="K965" t="s">
        <v>13</v>
      </c>
      <c r="L965" t="s">
        <v>13</v>
      </c>
    </row>
    <row r="966" spans="2:12" x14ac:dyDescent="0.25">
      <c r="B966" t="s">
        <v>541</v>
      </c>
      <c r="C966">
        <v>12103</v>
      </c>
      <c r="D966">
        <v>2001</v>
      </c>
      <c r="E966">
        <v>2001</v>
      </c>
      <c r="F966" t="s">
        <v>74</v>
      </c>
      <c r="G966" t="s">
        <v>75</v>
      </c>
      <c r="H966" t="s">
        <v>583</v>
      </c>
      <c r="I966" t="s">
        <v>584</v>
      </c>
      <c r="J966">
        <v>86</v>
      </c>
      <c r="K966" t="s">
        <v>13</v>
      </c>
      <c r="L966" t="s">
        <v>13</v>
      </c>
    </row>
    <row r="967" spans="2:12" x14ac:dyDescent="0.25">
      <c r="B967" t="s">
        <v>541</v>
      </c>
      <c r="C967">
        <v>12103</v>
      </c>
      <c r="D967">
        <v>2001</v>
      </c>
      <c r="E967">
        <v>2001</v>
      </c>
      <c r="F967" t="s">
        <v>76</v>
      </c>
      <c r="G967" t="s">
        <v>77</v>
      </c>
      <c r="H967" t="s">
        <v>583</v>
      </c>
      <c r="I967" t="s">
        <v>584</v>
      </c>
      <c r="J967">
        <v>88</v>
      </c>
      <c r="K967" t="s">
        <v>13</v>
      </c>
      <c r="L967" t="s">
        <v>13</v>
      </c>
    </row>
    <row r="968" spans="2:12" x14ac:dyDescent="0.25">
      <c r="B968" t="s">
        <v>541</v>
      </c>
      <c r="C968">
        <v>12103</v>
      </c>
      <c r="D968">
        <v>2001</v>
      </c>
      <c r="E968">
        <v>2001</v>
      </c>
      <c r="F968" t="s">
        <v>78</v>
      </c>
      <c r="G968" t="s">
        <v>79</v>
      </c>
      <c r="H968" t="s">
        <v>583</v>
      </c>
      <c r="I968" t="s">
        <v>584</v>
      </c>
      <c r="J968">
        <v>105</v>
      </c>
      <c r="K968" t="s">
        <v>13</v>
      </c>
      <c r="L968" t="s">
        <v>13</v>
      </c>
    </row>
    <row r="969" spans="2:12" x14ac:dyDescent="0.25">
      <c r="B969" t="s">
        <v>541</v>
      </c>
      <c r="C969">
        <v>12103</v>
      </c>
      <c r="D969">
        <v>2001</v>
      </c>
      <c r="E969">
        <v>2001</v>
      </c>
      <c r="F969" t="s">
        <v>80</v>
      </c>
      <c r="G969" t="s">
        <v>81</v>
      </c>
      <c r="H969" t="s">
        <v>583</v>
      </c>
      <c r="I969" t="s">
        <v>584</v>
      </c>
      <c r="J969">
        <v>93</v>
      </c>
      <c r="K969" t="s">
        <v>13</v>
      </c>
      <c r="L969" t="s">
        <v>13</v>
      </c>
    </row>
    <row r="970" spans="2:12" x14ac:dyDescent="0.25">
      <c r="B970" t="s">
        <v>541</v>
      </c>
      <c r="C970">
        <v>12103</v>
      </c>
      <c r="D970">
        <v>2001</v>
      </c>
      <c r="E970">
        <v>2001</v>
      </c>
      <c r="F970" t="s">
        <v>82</v>
      </c>
      <c r="G970" t="s">
        <v>83</v>
      </c>
      <c r="H970" t="s">
        <v>583</v>
      </c>
      <c r="I970" t="s">
        <v>584</v>
      </c>
      <c r="J970">
        <v>117</v>
      </c>
      <c r="K970" t="s">
        <v>13</v>
      </c>
      <c r="L970" t="s">
        <v>13</v>
      </c>
    </row>
    <row r="971" spans="2:12" x14ac:dyDescent="0.25">
      <c r="B971" t="s">
        <v>541</v>
      </c>
      <c r="C971">
        <v>12103</v>
      </c>
      <c r="D971">
        <v>2002</v>
      </c>
      <c r="E971">
        <v>2002</v>
      </c>
      <c r="F971" t="s">
        <v>84</v>
      </c>
      <c r="G971" t="s">
        <v>85</v>
      </c>
      <c r="H971" t="s">
        <v>583</v>
      </c>
      <c r="I971" t="s">
        <v>584</v>
      </c>
      <c r="J971">
        <v>133</v>
      </c>
      <c r="K971" t="s">
        <v>13</v>
      </c>
      <c r="L971" t="s">
        <v>13</v>
      </c>
    </row>
    <row r="972" spans="2:12" x14ac:dyDescent="0.25">
      <c r="B972" t="s">
        <v>541</v>
      </c>
      <c r="C972">
        <v>12103</v>
      </c>
      <c r="D972">
        <v>2002</v>
      </c>
      <c r="E972">
        <v>2002</v>
      </c>
      <c r="F972" t="s">
        <v>86</v>
      </c>
      <c r="G972" t="s">
        <v>87</v>
      </c>
      <c r="H972" t="s">
        <v>583</v>
      </c>
      <c r="I972" t="s">
        <v>584</v>
      </c>
      <c r="J972">
        <v>118</v>
      </c>
      <c r="K972" t="s">
        <v>13</v>
      </c>
      <c r="L972" t="s">
        <v>13</v>
      </c>
    </row>
    <row r="973" spans="2:12" x14ac:dyDescent="0.25">
      <c r="B973" t="s">
        <v>541</v>
      </c>
      <c r="C973">
        <v>12103</v>
      </c>
      <c r="D973">
        <v>2002</v>
      </c>
      <c r="E973">
        <v>2002</v>
      </c>
      <c r="F973" t="s">
        <v>88</v>
      </c>
      <c r="G973" t="s">
        <v>89</v>
      </c>
      <c r="H973" t="s">
        <v>583</v>
      </c>
      <c r="I973" t="s">
        <v>584</v>
      </c>
      <c r="J973">
        <v>102</v>
      </c>
      <c r="K973" t="s">
        <v>13</v>
      </c>
      <c r="L973" t="s">
        <v>13</v>
      </c>
    </row>
    <row r="974" spans="2:12" x14ac:dyDescent="0.25">
      <c r="B974" t="s">
        <v>541</v>
      </c>
      <c r="C974">
        <v>12103</v>
      </c>
      <c r="D974">
        <v>2002</v>
      </c>
      <c r="E974">
        <v>2002</v>
      </c>
      <c r="F974" t="s">
        <v>90</v>
      </c>
      <c r="G974" t="s">
        <v>91</v>
      </c>
      <c r="H974" t="s">
        <v>583</v>
      </c>
      <c r="I974" t="s">
        <v>584</v>
      </c>
      <c r="J974">
        <v>96</v>
      </c>
      <c r="K974" t="s">
        <v>13</v>
      </c>
      <c r="L974" t="s">
        <v>13</v>
      </c>
    </row>
    <row r="975" spans="2:12" x14ac:dyDescent="0.25">
      <c r="B975" t="s">
        <v>541</v>
      </c>
      <c r="C975">
        <v>12103</v>
      </c>
      <c r="D975">
        <v>2002</v>
      </c>
      <c r="E975">
        <v>2002</v>
      </c>
      <c r="F975" t="s">
        <v>92</v>
      </c>
      <c r="G975" t="s">
        <v>93</v>
      </c>
      <c r="H975" t="s">
        <v>583</v>
      </c>
      <c r="I975" t="s">
        <v>584</v>
      </c>
      <c r="J975">
        <v>99</v>
      </c>
      <c r="K975" t="s">
        <v>13</v>
      </c>
      <c r="L975" t="s">
        <v>13</v>
      </c>
    </row>
    <row r="976" spans="2:12" x14ac:dyDescent="0.25">
      <c r="B976" t="s">
        <v>541</v>
      </c>
      <c r="C976">
        <v>12103</v>
      </c>
      <c r="D976">
        <v>2002</v>
      </c>
      <c r="E976">
        <v>2002</v>
      </c>
      <c r="F976" t="s">
        <v>94</v>
      </c>
      <c r="G976" t="s">
        <v>95</v>
      </c>
      <c r="H976" t="s">
        <v>583</v>
      </c>
      <c r="I976" t="s">
        <v>584</v>
      </c>
      <c r="J976">
        <v>92</v>
      </c>
      <c r="K976" t="s">
        <v>13</v>
      </c>
      <c r="L976" t="s">
        <v>13</v>
      </c>
    </row>
    <row r="977" spans="2:12" x14ac:dyDescent="0.25">
      <c r="B977" t="s">
        <v>541</v>
      </c>
      <c r="C977">
        <v>12103</v>
      </c>
      <c r="D977">
        <v>2002</v>
      </c>
      <c r="E977">
        <v>2002</v>
      </c>
      <c r="F977" t="s">
        <v>96</v>
      </c>
      <c r="G977" t="s">
        <v>97</v>
      </c>
      <c r="H977" t="s">
        <v>583</v>
      </c>
      <c r="I977" t="s">
        <v>584</v>
      </c>
      <c r="J977">
        <v>83</v>
      </c>
      <c r="K977" t="s">
        <v>13</v>
      </c>
      <c r="L977" t="s">
        <v>13</v>
      </c>
    </row>
    <row r="978" spans="2:12" x14ac:dyDescent="0.25">
      <c r="B978" t="s">
        <v>541</v>
      </c>
      <c r="C978">
        <v>12103</v>
      </c>
      <c r="D978">
        <v>2002</v>
      </c>
      <c r="E978">
        <v>2002</v>
      </c>
      <c r="F978" t="s">
        <v>98</v>
      </c>
      <c r="G978" t="s">
        <v>99</v>
      </c>
      <c r="H978" t="s">
        <v>583</v>
      </c>
      <c r="I978" t="s">
        <v>584</v>
      </c>
      <c r="J978">
        <v>85</v>
      </c>
      <c r="K978" t="s">
        <v>13</v>
      </c>
      <c r="L978" t="s">
        <v>13</v>
      </c>
    </row>
    <row r="979" spans="2:12" x14ac:dyDescent="0.25">
      <c r="B979" t="s">
        <v>541</v>
      </c>
      <c r="C979">
        <v>12103</v>
      </c>
      <c r="D979">
        <v>2002</v>
      </c>
      <c r="E979">
        <v>2002</v>
      </c>
      <c r="F979" t="s">
        <v>100</v>
      </c>
      <c r="G979" t="s">
        <v>101</v>
      </c>
      <c r="H979" t="s">
        <v>583</v>
      </c>
      <c r="I979" t="s">
        <v>584</v>
      </c>
      <c r="J979">
        <v>64</v>
      </c>
      <c r="K979" t="s">
        <v>13</v>
      </c>
      <c r="L979" t="s">
        <v>13</v>
      </c>
    </row>
    <row r="980" spans="2:12" x14ac:dyDescent="0.25">
      <c r="B980" t="s">
        <v>541</v>
      </c>
      <c r="C980">
        <v>12103</v>
      </c>
      <c r="D980">
        <v>2002</v>
      </c>
      <c r="E980">
        <v>2002</v>
      </c>
      <c r="F980" t="s">
        <v>102</v>
      </c>
      <c r="G980" t="s">
        <v>103</v>
      </c>
      <c r="H980" t="s">
        <v>583</v>
      </c>
      <c r="I980" t="s">
        <v>584</v>
      </c>
      <c r="J980">
        <v>82</v>
      </c>
      <c r="K980" t="s">
        <v>13</v>
      </c>
      <c r="L980" t="s">
        <v>13</v>
      </c>
    </row>
    <row r="981" spans="2:12" x14ac:dyDescent="0.25">
      <c r="B981" t="s">
        <v>541</v>
      </c>
      <c r="C981">
        <v>12103</v>
      </c>
      <c r="D981">
        <v>2002</v>
      </c>
      <c r="E981">
        <v>2002</v>
      </c>
      <c r="F981" t="s">
        <v>102</v>
      </c>
      <c r="G981" t="s">
        <v>103</v>
      </c>
      <c r="H981" t="s">
        <v>581</v>
      </c>
      <c r="I981" t="s">
        <v>582</v>
      </c>
      <c r="J981">
        <v>16</v>
      </c>
      <c r="K981" t="s">
        <v>13</v>
      </c>
      <c r="L981" t="s">
        <v>13</v>
      </c>
    </row>
    <row r="982" spans="2:12" x14ac:dyDescent="0.25">
      <c r="B982" t="s">
        <v>541</v>
      </c>
      <c r="C982">
        <v>12103</v>
      </c>
      <c r="D982">
        <v>2002</v>
      </c>
      <c r="E982">
        <v>2002</v>
      </c>
      <c r="F982" t="s">
        <v>104</v>
      </c>
      <c r="G982" t="s">
        <v>105</v>
      </c>
      <c r="H982" t="s">
        <v>583</v>
      </c>
      <c r="I982" t="s">
        <v>584</v>
      </c>
      <c r="J982">
        <v>100</v>
      </c>
      <c r="K982" t="s">
        <v>13</v>
      </c>
      <c r="L982" t="s">
        <v>13</v>
      </c>
    </row>
    <row r="983" spans="2:12" x14ac:dyDescent="0.25">
      <c r="B983" t="s">
        <v>541</v>
      </c>
      <c r="C983">
        <v>12103</v>
      </c>
      <c r="D983">
        <v>2002</v>
      </c>
      <c r="E983">
        <v>2002</v>
      </c>
      <c r="F983" t="s">
        <v>106</v>
      </c>
      <c r="G983" t="s">
        <v>107</v>
      </c>
      <c r="H983" t="s">
        <v>583</v>
      </c>
      <c r="I983" t="s">
        <v>584</v>
      </c>
      <c r="J983">
        <v>103</v>
      </c>
      <c r="K983" t="s">
        <v>13</v>
      </c>
      <c r="L983" t="s">
        <v>13</v>
      </c>
    </row>
    <row r="984" spans="2:12" x14ac:dyDescent="0.25">
      <c r="B984" t="s">
        <v>541</v>
      </c>
      <c r="C984">
        <v>12103</v>
      </c>
      <c r="D984">
        <v>2003</v>
      </c>
      <c r="E984">
        <v>2003</v>
      </c>
      <c r="F984" t="s">
        <v>108</v>
      </c>
      <c r="G984" t="s">
        <v>109</v>
      </c>
      <c r="H984" t="s">
        <v>583</v>
      </c>
      <c r="I984" t="s">
        <v>584</v>
      </c>
      <c r="J984">
        <v>100</v>
      </c>
      <c r="K984" t="s">
        <v>13</v>
      </c>
      <c r="L984" t="s">
        <v>13</v>
      </c>
    </row>
    <row r="985" spans="2:12" x14ac:dyDescent="0.25">
      <c r="B985" t="s">
        <v>541</v>
      </c>
      <c r="C985">
        <v>12103</v>
      </c>
      <c r="D985">
        <v>2003</v>
      </c>
      <c r="E985">
        <v>2003</v>
      </c>
      <c r="F985" t="s">
        <v>110</v>
      </c>
      <c r="G985" t="s">
        <v>111</v>
      </c>
      <c r="H985" t="s">
        <v>583</v>
      </c>
      <c r="I985" t="s">
        <v>584</v>
      </c>
      <c r="J985">
        <v>96</v>
      </c>
      <c r="K985" t="s">
        <v>13</v>
      </c>
      <c r="L985" t="s">
        <v>13</v>
      </c>
    </row>
    <row r="986" spans="2:12" x14ac:dyDescent="0.25">
      <c r="B986" t="s">
        <v>541</v>
      </c>
      <c r="C986">
        <v>12103</v>
      </c>
      <c r="D986">
        <v>2003</v>
      </c>
      <c r="E986">
        <v>2003</v>
      </c>
      <c r="F986" t="s">
        <v>112</v>
      </c>
      <c r="G986" t="s">
        <v>113</v>
      </c>
      <c r="H986" t="s">
        <v>583</v>
      </c>
      <c r="I986" t="s">
        <v>584</v>
      </c>
      <c r="J986">
        <v>91</v>
      </c>
      <c r="K986" t="s">
        <v>13</v>
      </c>
      <c r="L986" t="s">
        <v>13</v>
      </c>
    </row>
    <row r="987" spans="2:12" x14ac:dyDescent="0.25">
      <c r="B987" t="s">
        <v>541</v>
      </c>
      <c r="C987">
        <v>12103</v>
      </c>
      <c r="D987">
        <v>2003</v>
      </c>
      <c r="E987">
        <v>2003</v>
      </c>
      <c r="F987" t="s">
        <v>114</v>
      </c>
      <c r="G987" t="s">
        <v>115</v>
      </c>
      <c r="H987" t="s">
        <v>583</v>
      </c>
      <c r="I987" t="s">
        <v>584</v>
      </c>
      <c r="J987">
        <v>102</v>
      </c>
      <c r="K987" t="s">
        <v>13</v>
      </c>
      <c r="L987" t="s">
        <v>13</v>
      </c>
    </row>
    <row r="988" spans="2:12" x14ac:dyDescent="0.25">
      <c r="B988" t="s">
        <v>541</v>
      </c>
      <c r="C988">
        <v>12103</v>
      </c>
      <c r="D988">
        <v>2003</v>
      </c>
      <c r="E988">
        <v>2003</v>
      </c>
      <c r="F988" t="s">
        <v>116</v>
      </c>
      <c r="G988" t="s">
        <v>117</v>
      </c>
      <c r="H988" t="s">
        <v>583</v>
      </c>
      <c r="I988" t="s">
        <v>584</v>
      </c>
      <c r="J988">
        <v>95</v>
      </c>
      <c r="K988" t="s">
        <v>13</v>
      </c>
      <c r="L988" t="s">
        <v>13</v>
      </c>
    </row>
    <row r="989" spans="2:12" x14ac:dyDescent="0.25">
      <c r="B989" t="s">
        <v>541</v>
      </c>
      <c r="C989">
        <v>12103</v>
      </c>
      <c r="D989">
        <v>2003</v>
      </c>
      <c r="E989">
        <v>2003</v>
      </c>
      <c r="F989" t="s">
        <v>118</v>
      </c>
      <c r="G989" t="s">
        <v>119</v>
      </c>
      <c r="H989" t="s">
        <v>583</v>
      </c>
      <c r="I989" t="s">
        <v>584</v>
      </c>
      <c r="J989">
        <v>109</v>
      </c>
      <c r="K989" t="s">
        <v>13</v>
      </c>
      <c r="L989" t="s">
        <v>13</v>
      </c>
    </row>
    <row r="990" spans="2:12" x14ac:dyDescent="0.25">
      <c r="B990" t="s">
        <v>541</v>
      </c>
      <c r="C990">
        <v>12103</v>
      </c>
      <c r="D990">
        <v>2003</v>
      </c>
      <c r="E990">
        <v>2003</v>
      </c>
      <c r="F990" t="s">
        <v>120</v>
      </c>
      <c r="G990" t="s">
        <v>121</v>
      </c>
      <c r="H990" t="s">
        <v>583</v>
      </c>
      <c r="I990" t="s">
        <v>584</v>
      </c>
      <c r="J990">
        <v>88</v>
      </c>
      <c r="K990" t="s">
        <v>13</v>
      </c>
      <c r="L990" t="s">
        <v>13</v>
      </c>
    </row>
    <row r="991" spans="2:12" x14ac:dyDescent="0.25">
      <c r="B991" t="s">
        <v>541</v>
      </c>
      <c r="C991">
        <v>12103</v>
      </c>
      <c r="D991">
        <v>2003</v>
      </c>
      <c r="E991">
        <v>2003</v>
      </c>
      <c r="F991" t="s">
        <v>122</v>
      </c>
      <c r="G991" t="s">
        <v>123</v>
      </c>
      <c r="H991" t="s">
        <v>583</v>
      </c>
      <c r="I991" t="s">
        <v>584</v>
      </c>
      <c r="J991">
        <v>103</v>
      </c>
      <c r="K991" t="s">
        <v>13</v>
      </c>
      <c r="L991" t="s">
        <v>13</v>
      </c>
    </row>
    <row r="992" spans="2:12" x14ac:dyDescent="0.25">
      <c r="B992" t="s">
        <v>541</v>
      </c>
      <c r="C992">
        <v>12103</v>
      </c>
      <c r="D992">
        <v>2003</v>
      </c>
      <c r="E992">
        <v>2003</v>
      </c>
      <c r="F992" t="s">
        <v>124</v>
      </c>
      <c r="G992" t="s">
        <v>125</v>
      </c>
      <c r="H992" t="s">
        <v>583</v>
      </c>
      <c r="I992" t="s">
        <v>584</v>
      </c>
      <c r="J992">
        <v>122</v>
      </c>
      <c r="K992" t="s">
        <v>13</v>
      </c>
      <c r="L992" t="s">
        <v>13</v>
      </c>
    </row>
    <row r="993" spans="2:12" x14ac:dyDescent="0.25">
      <c r="B993" t="s">
        <v>541</v>
      </c>
      <c r="C993">
        <v>12103</v>
      </c>
      <c r="D993">
        <v>2003</v>
      </c>
      <c r="E993">
        <v>2003</v>
      </c>
      <c r="F993" t="s">
        <v>126</v>
      </c>
      <c r="G993" t="s">
        <v>127</v>
      </c>
      <c r="H993" t="s">
        <v>583</v>
      </c>
      <c r="I993" t="s">
        <v>584</v>
      </c>
      <c r="J993">
        <v>125</v>
      </c>
      <c r="K993" t="s">
        <v>13</v>
      </c>
      <c r="L993" t="s">
        <v>13</v>
      </c>
    </row>
    <row r="994" spans="2:12" x14ac:dyDescent="0.25">
      <c r="B994" t="s">
        <v>541</v>
      </c>
      <c r="C994">
        <v>12103</v>
      </c>
      <c r="D994">
        <v>2003</v>
      </c>
      <c r="E994">
        <v>2003</v>
      </c>
      <c r="F994" t="s">
        <v>128</v>
      </c>
      <c r="G994" t="s">
        <v>129</v>
      </c>
      <c r="H994" t="s">
        <v>583</v>
      </c>
      <c r="I994" t="s">
        <v>584</v>
      </c>
      <c r="J994">
        <v>99</v>
      </c>
      <c r="K994" t="s">
        <v>13</v>
      </c>
      <c r="L994" t="s">
        <v>13</v>
      </c>
    </row>
    <row r="995" spans="2:12" x14ac:dyDescent="0.25">
      <c r="B995" t="s">
        <v>541</v>
      </c>
      <c r="C995">
        <v>12103</v>
      </c>
      <c r="D995">
        <v>2003</v>
      </c>
      <c r="E995">
        <v>2003</v>
      </c>
      <c r="F995" t="s">
        <v>130</v>
      </c>
      <c r="G995" t="s">
        <v>131</v>
      </c>
      <c r="H995" t="s">
        <v>583</v>
      </c>
      <c r="I995" t="s">
        <v>584</v>
      </c>
      <c r="J995">
        <v>122</v>
      </c>
      <c r="K995" t="s">
        <v>13</v>
      </c>
      <c r="L995" t="s">
        <v>13</v>
      </c>
    </row>
    <row r="996" spans="2:12" x14ac:dyDescent="0.25">
      <c r="B996" t="s">
        <v>541</v>
      </c>
      <c r="C996">
        <v>12103</v>
      </c>
      <c r="D996">
        <v>2004</v>
      </c>
      <c r="E996">
        <v>2004</v>
      </c>
      <c r="F996" t="s">
        <v>132</v>
      </c>
      <c r="G996" t="s">
        <v>133</v>
      </c>
      <c r="H996" t="s">
        <v>583</v>
      </c>
      <c r="I996" t="s">
        <v>584</v>
      </c>
      <c r="J996">
        <v>119</v>
      </c>
      <c r="K996" t="s">
        <v>13</v>
      </c>
      <c r="L996" t="s">
        <v>13</v>
      </c>
    </row>
    <row r="997" spans="2:12" x14ac:dyDescent="0.25">
      <c r="B997" t="s">
        <v>541</v>
      </c>
      <c r="C997">
        <v>12103</v>
      </c>
      <c r="D997">
        <v>2004</v>
      </c>
      <c r="E997">
        <v>2004</v>
      </c>
      <c r="F997" t="s">
        <v>134</v>
      </c>
      <c r="G997" t="s">
        <v>135</v>
      </c>
      <c r="H997" t="s">
        <v>583</v>
      </c>
      <c r="I997" t="s">
        <v>584</v>
      </c>
      <c r="J997">
        <v>102</v>
      </c>
      <c r="K997" t="s">
        <v>13</v>
      </c>
      <c r="L997" t="s">
        <v>13</v>
      </c>
    </row>
    <row r="998" spans="2:12" x14ac:dyDescent="0.25">
      <c r="B998" t="s">
        <v>541</v>
      </c>
      <c r="C998">
        <v>12103</v>
      </c>
      <c r="D998">
        <v>2004</v>
      </c>
      <c r="E998">
        <v>2004</v>
      </c>
      <c r="F998" t="s">
        <v>136</v>
      </c>
      <c r="G998" t="s">
        <v>137</v>
      </c>
      <c r="H998" t="s">
        <v>583</v>
      </c>
      <c r="I998" t="s">
        <v>584</v>
      </c>
      <c r="J998">
        <v>133</v>
      </c>
      <c r="K998" t="s">
        <v>13</v>
      </c>
      <c r="L998" t="s">
        <v>13</v>
      </c>
    </row>
    <row r="999" spans="2:12" x14ac:dyDescent="0.25">
      <c r="B999" t="s">
        <v>541</v>
      </c>
      <c r="C999">
        <v>12103</v>
      </c>
      <c r="D999">
        <v>2004</v>
      </c>
      <c r="E999">
        <v>2004</v>
      </c>
      <c r="F999" t="s">
        <v>138</v>
      </c>
      <c r="G999" t="s">
        <v>139</v>
      </c>
      <c r="H999" t="s">
        <v>583</v>
      </c>
      <c r="I999" t="s">
        <v>584</v>
      </c>
      <c r="J999">
        <v>81</v>
      </c>
      <c r="K999" t="s">
        <v>13</v>
      </c>
      <c r="L999" t="s">
        <v>13</v>
      </c>
    </row>
    <row r="1000" spans="2:12" x14ac:dyDescent="0.25">
      <c r="B1000" t="s">
        <v>541</v>
      </c>
      <c r="C1000">
        <v>12103</v>
      </c>
      <c r="D1000">
        <v>2004</v>
      </c>
      <c r="E1000">
        <v>2004</v>
      </c>
      <c r="F1000" t="s">
        <v>140</v>
      </c>
      <c r="G1000" t="s">
        <v>141</v>
      </c>
      <c r="H1000" t="s">
        <v>583</v>
      </c>
      <c r="I1000" t="s">
        <v>584</v>
      </c>
      <c r="J1000">
        <v>108</v>
      </c>
      <c r="K1000" t="s">
        <v>13</v>
      </c>
      <c r="L1000" t="s">
        <v>13</v>
      </c>
    </row>
    <row r="1001" spans="2:12" x14ac:dyDescent="0.25">
      <c r="B1001" t="s">
        <v>541</v>
      </c>
      <c r="C1001">
        <v>12103</v>
      </c>
      <c r="D1001">
        <v>2004</v>
      </c>
      <c r="E1001">
        <v>2004</v>
      </c>
      <c r="F1001" t="s">
        <v>142</v>
      </c>
      <c r="G1001" t="s">
        <v>143</v>
      </c>
      <c r="H1001" t="s">
        <v>583</v>
      </c>
      <c r="I1001" t="s">
        <v>584</v>
      </c>
      <c r="J1001">
        <v>111</v>
      </c>
      <c r="K1001" t="s">
        <v>13</v>
      </c>
      <c r="L1001" t="s">
        <v>13</v>
      </c>
    </row>
    <row r="1002" spans="2:12" x14ac:dyDescent="0.25">
      <c r="B1002" t="s">
        <v>541</v>
      </c>
      <c r="C1002">
        <v>12103</v>
      </c>
      <c r="D1002">
        <v>2004</v>
      </c>
      <c r="E1002">
        <v>2004</v>
      </c>
      <c r="F1002" t="s">
        <v>144</v>
      </c>
      <c r="G1002" t="s">
        <v>145</v>
      </c>
      <c r="H1002" t="s">
        <v>583</v>
      </c>
      <c r="I1002" t="s">
        <v>584</v>
      </c>
      <c r="J1002">
        <v>97</v>
      </c>
      <c r="K1002" t="s">
        <v>13</v>
      </c>
      <c r="L1002" t="s">
        <v>13</v>
      </c>
    </row>
    <row r="1003" spans="2:12" x14ac:dyDescent="0.25">
      <c r="B1003" t="s">
        <v>541</v>
      </c>
      <c r="C1003">
        <v>12103</v>
      </c>
      <c r="D1003">
        <v>2004</v>
      </c>
      <c r="E1003">
        <v>2004</v>
      </c>
      <c r="F1003" t="s">
        <v>146</v>
      </c>
      <c r="G1003" t="s">
        <v>147</v>
      </c>
      <c r="H1003" t="s">
        <v>583</v>
      </c>
      <c r="I1003" t="s">
        <v>584</v>
      </c>
      <c r="J1003">
        <v>99</v>
      </c>
      <c r="K1003" t="s">
        <v>13</v>
      </c>
      <c r="L1003" t="s">
        <v>13</v>
      </c>
    </row>
    <row r="1004" spans="2:12" x14ac:dyDescent="0.25">
      <c r="B1004" t="s">
        <v>541</v>
      </c>
      <c r="C1004">
        <v>12103</v>
      </c>
      <c r="D1004">
        <v>2004</v>
      </c>
      <c r="E1004">
        <v>2004</v>
      </c>
      <c r="F1004" t="s">
        <v>148</v>
      </c>
      <c r="G1004" t="s">
        <v>149</v>
      </c>
      <c r="H1004" t="s">
        <v>583</v>
      </c>
      <c r="I1004" t="s">
        <v>584</v>
      </c>
      <c r="J1004">
        <v>98</v>
      </c>
      <c r="K1004" t="s">
        <v>13</v>
      </c>
      <c r="L1004" t="s">
        <v>13</v>
      </c>
    </row>
    <row r="1005" spans="2:12" x14ac:dyDescent="0.25">
      <c r="B1005" t="s">
        <v>541</v>
      </c>
      <c r="C1005">
        <v>12103</v>
      </c>
      <c r="D1005">
        <v>2004</v>
      </c>
      <c r="E1005">
        <v>2004</v>
      </c>
      <c r="F1005" t="s">
        <v>150</v>
      </c>
      <c r="G1005" t="s">
        <v>151</v>
      </c>
      <c r="H1005" t="s">
        <v>583</v>
      </c>
      <c r="I1005" t="s">
        <v>584</v>
      </c>
      <c r="J1005">
        <v>107</v>
      </c>
      <c r="K1005" t="s">
        <v>13</v>
      </c>
      <c r="L1005" t="s">
        <v>13</v>
      </c>
    </row>
    <row r="1006" spans="2:12" x14ac:dyDescent="0.25">
      <c r="B1006" t="s">
        <v>541</v>
      </c>
      <c r="C1006">
        <v>12103</v>
      </c>
      <c r="D1006">
        <v>2004</v>
      </c>
      <c r="E1006">
        <v>2004</v>
      </c>
      <c r="F1006" t="s">
        <v>152</v>
      </c>
      <c r="G1006" t="s">
        <v>153</v>
      </c>
      <c r="H1006" t="s">
        <v>585</v>
      </c>
      <c r="I1006" t="s">
        <v>586</v>
      </c>
      <c r="J1006">
        <v>13</v>
      </c>
      <c r="K1006" t="s">
        <v>13</v>
      </c>
      <c r="L1006" t="s">
        <v>13</v>
      </c>
    </row>
    <row r="1007" spans="2:12" x14ac:dyDescent="0.25">
      <c r="B1007" t="s">
        <v>541</v>
      </c>
      <c r="C1007">
        <v>12103</v>
      </c>
      <c r="D1007">
        <v>2004</v>
      </c>
      <c r="E1007">
        <v>2004</v>
      </c>
      <c r="F1007" t="s">
        <v>152</v>
      </c>
      <c r="G1007" t="s">
        <v>153</v>
      </c>
      <c r="H1007" t="s">
        <v>583</v>
      </c>
      <c r="I1007" t="s">
        <v>584</v>
      </c>
      <c r="J1007">
        <v>104</v>
      </c>
      <c r="K1007" t="s">
        <v>13</v>
      </c>
      <c r="L1007" t="s">
        <v>13</v>
      </c>
    </row>
    <row r="1008" spans="2:12" x14ac:dyDescent="0.25">
      <c r="B1008" t="s">
        <v>541</v>
      </c>
      <c r="C1008">
        <v>12103</v>
      </c>
      <c r="D1008">
        <v>2004</v>
      </c>
      <c r="E1008">
        <v>2004</v>
      </c>
      <c r="F1008" t="s">
        <v>154</v>
      </c>
      <c r="G1008" t="s">
        <v>155</v>
      </c>
      <c r="H1008" t="s">
        <v>585</v>
      </c>
      <c r="I1008" t="s">
        <v>586</v>
      </c>
      <c r="J1008">
        <v>11</v>
      </c>
      <c r="K1008" t="s">
        <v>13</v>
      </c>
      <c r="L1008" t="s">
        <v>13</v>
      </c>
    </row>
    <row r="1009" spans="2:12" x14ac:dyDescent="0.25">
      <c r="B1009" t="s">
        <v>541</v>
      </c>
      <c r="C1009">
        <v>12103</v>
      </c>
      <c r="D1009">
        <v>2004</v>
      </c>
      <c r="E1009">
        <v>2004</v>
      </c>
      <c r="F1009" t="s">
        <v>154</v>
      </c>
      <c r="G1009" t="s">
        <v>155</v>
      </c>
      <c r="H1009" t="s">
        <v>583</v>
      </c>
      <c r="I1009" t="s">
        <v>584</v>
      </c>
      <c r="J1009">
        <v>106</v>
      </c>
      <c r="K1009" t="s">
        <v>13</v>
      </c>
      <c r="L1009" t="s">
        <v>13</v>
      </c>
    </row>
    <row r="1010" spans="2:12" x14ac:dyDescent="0.25">
      <c r="B1010" t="s">
        <v>541</v>
      </c>
      <c r="C1010">
        <v>12103</v>
      </c>
      <c r="D1010">
        <v>2005</v>
      </c>
      <c r="E1010">
        <v>2005</v>
      </c>
      <c r="F1010" t="s">
        <v>156</v>
      </c>
      <c r="G1010" t="s">
        <v>157</v>
      </c>
      <c r="H1010" t="s">
        <v>585</v>
      </c>
      <c r="I1010" t="s">
        <v>586</v>
      </c>
      <c r="J1010">
        <v>13</v>
      </c>
      <c r="K1010" t="s">
        <v>13</v>
      </c>
      <c r="L1010" t="s">
        <v>13</v>
      </c>
    </row>
    <row r="1011" spans="2:12" x14ac:dyDescent="0.25">
      <c r="B1011" t="s">
        <v>541</v>
      </c>
      <c r="C1011">
        <v>12103</v>
      </c>
      <c r="D1011">
        <v>2005</v>
      </c>
      <c r="E1011">
        <v>2005</v>
      </c>
      <c r="F1011" t="s">
        <v>156</v>
      </c>
      <c r="G1011" t="s">
        <v>157</v>
      </c>
      <c r="H1011" t="s">
        <v>583</v>
      </c>
      <c r="I1011" t="s">
        <v>584</v>
      </c>
      <c r="J1011">
        <v>110</v>
      </c>
      <c r="K1011" t="s">
        <v>13</v>
      </c>
      <c r="L1011" t="s">
        <v>13</v>
      </c>
    </row>
    <row r="1012" spans="2:12" x14ac:dyDescent="0.25">
      <c r="B1012" t="s">
        <v>541</v>
      </c>
      <c r="C1012">
        <v>12103</v>
      </c>
      <c r="D1012">
        <v>2005</v>
      </c>
      <c r="E1012">
        <v>2005</v>
      </c>
      <c r="F1012" t="s">
        <v>158</v>
      </c>
      <c r="G1012" t="s">
        <v>159</v>
      </c>
      <c r="H1012" t="s">
        <v>585</v>
      </c>
      <c r="I1012" t="s">
        <v>586</v>
      </c>
      <c r="J1012">
        <v>10</v>
      </c>
      <c r="K1012" t="s">
        <v>13</v>
      </c>
      <c r="L1012" t="s">
        <v>13</v>
      </c>
    </row>
    <row r="1013" spans="2:12" x14ac:dyDescent="0.25">
      <c r="B1013" t="s">
        <v>541</v>
      </c>
      <c r="C1013">
        <v>12103</v>
      </c>
      <c r="D1013">
        <v>2005</v>
      </c>
      <c r="E1013">
        <v>2005</v>
      </c>
      <c r="F1013" t="s">
        <v>158</v>
      </c>
      <c r="G1013" t="s">
        <v>159</v>
      </c>
      <c r="H1013" t="s">
        <v>583</v>
      </c>
      <c r="I1013" t="s">
        <v>584</v>
      </c>
      <c r="J1013">
        <v>96</v>
      </c>
      <c r="K1013" t="s">
        <v>13</v>
      </c>
      <c r="L1013" t="s">
        <v>13</v>
      </c>
    </row>
    <row r="1014" spans="2:12" x14ac:dyDescent="0.25">
      <c r="B1014" t="s">
        <v>541</v>
      </c>
      <c r="C1014">
        <v>12103</v>
      </c>
      <c r="D1014">
        <v>2005</v>
      </c>
      <c r="E1014">
        <v>2005</v>
      </c>
      <c r="F1014" t="s">
        <v>160</v>
      </c>
      <c r="G1014" t="s">
        <v>161</v>
      </c>
      <c r="H1014" t="s">
        <v>585</v>
      </c>
      <c r="I1014" t="s">
        <v>586</v>
      </c>
      <c r="J1014">
        <v>10</v>
      </c>
      <c r="K1014" t="s">
        <v>13</v>
      </c>
      <c r="L1014" t="s">
        <v>13</v>
      </c>
    </row>
    <row r="1015" spans="2:12" x14ac:dyDescent="0.25">
      <c r="B1015" t="s">
        <v>541</v>
      </c>
      <c r="C1015">
        <v>12103</v>
      </c>
      <c r="D1015">
        <v>2005</v>
      </c>
      <c r="E1015">
        <v>2005</v>
      </c>
      <c r="F1015" t="s">
        <v>160</v>
      </c>
      <c r="G1015" t="s">
        <v>161</v>
      </c>
      <c r="H1015" t="s">
        <v>583</v>
      </c>
      <c r="I1015" t="s">
        <v>584</v>
      </c>
      <c r="J1015">
        <v>122</v>
      </c>
      <c r="K1015" t="s">
        <v>13</v>
      </c>
      <c r="L1015" t="s">
        <v>13</v>
      </c>
    </row>
    <row r="1016" spans="2:12" x14ac:dyDescent="0.25">
      <c r="B1016" t="s">
        <v>541</v>
      </c>
      <c r="C1016">
        <v>12103</v>
      </c>
      <c r="D1016">
        <v>2005</v>
      </c>
      <c r="E1016">
        <v>2005</v>
      </c>
      <c r="F1016" t="s">
        <v>162</v>
      </c>
      <c r="G1016" t="s">
        <v>163</v>
      </c>
      <c r="H1016" t="s">
        <v>583</v>
      </c>
      <c r="I1016" t="s">
        <v>584</v>
      </c>
      <c r="J1016">
        <v>100</v>
      </c>
      <c r="K1016" t="s">
        <v>13</v>
      </c>
      <c r="L1016" t="s">
        <v>13</v>
      </c>
    </row>
    <row r="1017" spans="2:12" x14ac:dyDescent="0.25">
      <c r="B1017" t="s">
        <v>541</v>
      </c>
      <c r="C1017">
        <v>12103</v>
      </c>
      <c r="D1017">
        <v>2005</v>
      </c>
      <c r="E1017">
        <v>2005</v>
      </c>
      <c r="F1017" t="s">
        <v>164</v>
      </c>
      <c r="G1017" t="s">
        <v>165</v>
      </c>
      <c r="H1017" t="s">
        <v>583</v>
      </c>
      <c r="I1017" t="s">
        <v>584</v>
      </c>
      <c r="J1017">
        <v>78</v>
      </c>
      <c r="K1017" t="s">
        <v>13</v>
      </c>
      <c r="L1017" t="s">
        <v>13</v>
      </c>
    </row>
    <row r="1018" spans="2:12" x14ac:dyDescent="0.25">
      <c r="B1018" t="s">
        <v>541</v>
      </c>
      <c r="C1018">
        <v>12103</v>
      </c>
      <c r="D1018">
        <v>2005</v>
      </c>
      <c r="E1018">
        <v>2005</v>
      </c>
      <c r="F1018" t="s">
        <v>166</v>
      </c>
      <c r="G1018" t="s">
        <v>167</v>
      </c>
      <c r="H1018" t="s">
        <v>583</v>
      </c>
      <c r="I1018" t="s">
        <v>584</v>
      </c>
      <c r="J1018">
        <v>79</v>
      </c>
      <c r="K1018" t="s">
        <v>13</v>
      </c>
      <c r="L1018" t="s">
        <v>13</v>
      </c>
    </row>
    <row r="1019" spans="2:12" x14ac:dyDescent="0.25">
      <c r="B1019" t="s">
        <v>541</v>
      </c>
      <c r="C1019">
        <v>12103</v>
      </c>
      <c r="D1019">
        <v>2005</v>
      </c>
      <c r="E1019">
        <v>2005</v>
      </c>
      <c r="F1019" t="s">
        <v>168</v>
      </c>
      <c r="G1019" t="s">
        <v>169</v>
      </c>
      <c r="H1019" t="s">
        <v>583</v>
      </c>
      <c r="I1019" t="s">
        <v>584</v>
      </c>
      <c r="J1019">
        <v>97</v>
      </c>
      <c r="K1019" t="s">
        <v>13</v>
      </c>
      <c r="L1019" t="s">
        <v>13</v>
      </c>
    </row>
    <row r="1020" spans="2:12" x14ac:dyDescent="0.25">
      <c r="B1020" t="s">
        <v>541</v>
      </c>
      <c r="C1020">
        <v>12103</v>
      </c>
      <c r="D1020">
        <v>2005</v>
      </c>
      <c r="E1020">
        <v>2005</v>
      </c>
      <c r="F1020" t="s">
        <v>170</v>
      </c>
      <c r="G1020" t="s">
        <v>171</v>
      </c>
      <c r="H1020" t="s">
        <v>585</v>
      </c>
      <c r="I1020" t="s">
        <v>586</v>
      </c>
      <c r="J1020">
        <v>10</v>
      </c>
      <c r="K1020" t="s">
        <v>13</v>
      </c>
      <c r="L1020" t="s">
        <v>13</v>
      </c>
    </row>
    <row r="1021" spans="2:12" x14ac:dyDescent="0.25">
      <c r="B1021" t="s">
        <v>541</v>
      </c>
      <c r="C1021">
        <v>12103</v>
      </c>
      <c r="D1021">
        <v>2005</v>
      </c>
      <c r="E1021">
        <v>2005</v>
      </c>
      <c r="F1021" t="s">
        <v>170</v>
      </c>
      <c r="G1021" t="s">
        <v>171</v>
      </c>
      <c r="H1021" t="s">
        <v>583</v>
      </c>
      <c r="I1021" t="s">
        <v>584</v>
      </c>
      <c r="J1021">
        <v>72</v>
      </c>
      <c r="K1021" t="s">
        <v>13</v>
      </c>
      <c r="L1021" t="s">
        <v>13</v>
      </c>
    </row>
    <row r="1022" spans="2:12" x14ac:dyDescent="0.25">
      <c r="B1022" t="s">
        <v>541</v>
      </c>
      <c r="C1022">
        <v>12103</v>
      </c>
      <c r="D1022">
        <v>2005</v>
      </c>
      <c r="E1022">
        <v>2005</v>
      </c>
      <c r="F1022" t="s">
        <v>172</v>
      </c>
      <c r="G1022" t="s">
        <v>173</v>
      </c>
      <c r="H1022" t="s">
        <v>585</v>
      </c>
      <c r="I1022" t="s">
        <v>586</v>
      </c>
      <c r="J1022">
        <v>10</v>
      </c>
      <c r="K1022" t="s">
        <v>13</v>
      </c>
      <c r="L1022" t="s">
        <v>13</v>
      </c>
    </row>
    <row r="1023" spans="2:12" x14ac:dyDescent="0.25">
      <c r="B1023" t="s">
        <v>541</v>
      </c>
      <c r="C1023">
        <v>12103</v>
      </c>
      <c r="D1023">
        <v>2005</v>
      </c>
      <c r="E1023">
        <v>2005</v>
      </c>
      <c r="F1023" t="s">
        <v>172</v>
      </c>
      <c r="G1023" t="s">
        <v>173</v>
      </c>
      <c r="H1023" t="s">
        <v>583</v>
      </c>
      <c r="I1023" t="s">
        <v>584</v>
      </c>
      <c r="J1023">
        <v>80</v>
      </c>
      <c r="K1023" t="s">
        <v>13</v>
      </c>
      <c r="L1023" t="s">
        <v>13</v>
      </c>
    </row>
    <row r="1024" spans="2:12" x14ac:dyDescent="0.25">
      <c r="B1024" t="s">
        <v>541</v>
      </c>
      <c r="C1024">
        <v>12103</v>
      </c>
      <c r="D1024">
        <v>2005</v>
      </c>
      <c r="E1024">
        <v>2005</v>
      </c>
      <c r="F1024" t="s">
        <v>174</v>
      </c>
      <c r="G1024" t="s">
        <v>175</v>
      </c>
      <c r="H1024" t="s">
        <v>585</v>
      </c>
      <c r="I1024" t="s">
        <v>586</v>
      </c>
      <c r="J1024">
        <v>11</v>
      </c>
      <c r="K1024" t="s">
        <v>13</v>
      </c>
      <c r="L1024" t="s">
        <v>13</v>
      </c>
    </row>
    <row r="1025" spans="2:12" x14ac:dyDescent="0.25">
      <c r="B1025" t="s">
        <v>541</v>
      </c>
      <c r="C1025">
        <v>12103</v>
      </c>
      <c r="D1025">
        <v>2005</v>
      </c>
      <c r="E1025">
        <v>2005</v>
      </c>
      <c r="F1025" t="s">
        <v>174</v>
      </c>
      <c r="G1025" t="s">
        <v>175</v>
      </c>
      <c r="H1025" t="s">
        <v>583</v>
      </c>
      <c r="I1025" t="s">
        <v>584</v>
      </c>
      <c r="J1025">
        <v>66</v>
      </c>
      <c r="K1025" t="s">
        <v>13</v>
      </c>
      <c r="L1025" t="s">
        <v>13</v>
      </c>
    </row>
    <row r="1026" spans="2:12" x14ac:dyDescent="0.25">
      <c r="B1026" t="s">
        <v>541</v>
      </c>
      <c r="C1026">
        <v>12103</v>
      </c>
      <c r="D1026">
        <v>2005</v>
      </c>
      <c r="E1026">
        <v>2005</v>
      </c>
      <c r="F1026" t="s">
        <v>176</v>
      </c>
      <c r="G1026" t="s">
        <v>177</v>
      </c>
      <c r="H1026" t="s">
        <v>583</v>
      </c>
      <c r="I1026" t="s">
        <v>584</v>
      </c>
      <c r="J1026">
        <v>65</v>
      </c>
      <c r="K1026" t="s">
        <v>13</v>
      </c>
      <c r="L1026" t="s">
        <v>13</v>
      </c>
    </row>
    <row r="1027" spans="2:12" x14ac:dyDescent="0.25">
      <c r="B1027" t="s">
        <v>541</v>
      </c>
      <c r="C1027">
        <v>12103</v>
      </c>
      <c r="D1027">
        <v>2005</v>
      </c>
      <c r="E1027">
        <v>2005</v>
      </c>
      <c r="F1027" t="s">
        <v>178</v>
      </c>
      <c r="G1027" t="s">
        <v>179</v>
      </c>
      <c r="H1027" t="s">
        <v>585</v>
      </c>
      <c r="I1027" t="s">
        <v>586</v>
      </c>
      <c r="J1027">
        <v>18</v>
      </c>
      <c r="K1027" t="s">
        <v>13</v>
      </c>
      <c r="L1027" t="s">
        <v>13</v>
      </c>
    </row>
    <row r="1028" spans="2:12" x14ac:dyDescent="0.25">
      <c r="B1028" t="s">
        <v>541</v>
      </c>
      <c r="C1028">
        <v>12103</v>
      </c>
      <c r="D1028">
        <v>2005</v>
      </c>
      <c r="E1028">
        <v>2005</v>
      </c>
      <c r="F1028" t="s">
        <v>178</v>
      </c>
      <c r="G1028" t="s">
        <v>179</v>
      </c>
      <c r="H1028" t="s">
        <v>583</v>
      </c>
      <c r="I1028" t="s">
        <v>584</v>
      </c>
      <c r="J1028">
        <v>122</v>
      </c>
      <c r="K1028" t="s">
        <v>13</v>
      </c>
      <c r="L1028" t="s">
        <v>13</v>
      </c>
    </row>
    <row r="1029" spans="2:12" x14ac:dyDescent="0.25">
      <c r="B1029" t="s">
        <v>541</v>
      </c>
      <c r="C1029">
        <v>12103</v>
      </c>
      <c r="D1029">
        <v>2006</v>
      </c>
      <c r="E1029">
        <v>2006</v>
      </c>
      <c r="F1029" t="s">
        <v>180</v>
      </c>
      <c r="G1029" t="s">
        <v>181</v>
      </c>
      <c r="H1029" t="s">
        <v>583</v>
      </c>
      <c r="I1029" t="s">
        <v>584</v>
      </c>
      <c r="J1029">
        <v>116</v>
      </c>
      <c r="K1029" t="s">
        <v>13</v>
      </c>
      <c r="L1029" t="s">
        <v>13</v>
      </c>
    </row>
    <row r="1030" spans="2:12" x14ac:dyDescent="0.25">
      <c r="B1030" t="s">
        <v>541</v>
      </c>
      <c r="C1030">
        <v>12103</v>
      </c>
      <c r="D1030">
        <v>2006</v>
      </c>
      <c r="E1030">
        <v>2006</v>
      </c>
      <c r="F1030" t="s">
        <v>182</v>
      </c>
      <c r="G1030" t="s">
        <v>183</v>
      </c>
      <c r="H1030" t="s">
        <v>583</v>
      </c>
      <c r="I1030" t="s">
        <v>584</v>
      </c>
      <c r="J1030">
        <v>105</v>
      </c>
      <c r="K1030" t="s">
        <v>13</v>
      </c>
      <c r="L1030" t="s">
        <v>13</v>
      </c>
    </row>
    <row r="1031" spans="2:12" x14ac:dyDescent="0.25">
      <c r="B1031" t="s">
        <v>541</v>
      </c>
      <c r="C1031">
        <v>12103</v>
      </c>
      <c r="D1031">
        <v>2006</v>
      </c>
      <c r="E1031">
        <v>2006</v>
      </c>
      <c r="F1031" t="s">
        <v>184</v>
      </c>
      <c r="G1031" t="s">
        <v>185</v>
      </c>
      <c r="H1031" t="s">
        <v>585</v>
      </c>
      <c r="I1031" t="s">
        <v>586</v>
      </c>
      <c r="J1031">
        <v>15</v>
      </c>
      <c r="K1031" t="s">
        <v>13</v>
      </c>
      <c r="L1031" t="s">
        <v>13</v>
      </c>
    </row>
    <row r="1032" spans="2:12" x14ac:dyDescent="0.25">
      <c r="B1032" t="s">
        <v>541</v>
      </c>
      <c r="C1032">
        <v>12103</v>
      </c>
      <c r="D1032">
        <v>2006</v>
      </c>
      <c r="E1032">
        <v>2006</v>
      </c>
      <c r="F1032" t="s">
        <v>184</v>
      </c>
      <c r="G1032" t="s">
        <v>185</v>
      </c>
      <c r="H1032" t="s">
        <v>583</v>
      </c>
      <c r="I1032" t="s">
        <v>584</v>
      </c>
      <c r="J1032">
        <v>105</v>
      </c>
      <c r="K1032" t="s">
        <v>13</v>
      </c>
      <c r="L1032" t="s">
        <v>13</v>
      </c>
    </row>
    <row r="1033" spans="2:12" x14ac:dyDescent="0.25">
      <c r="B1033" t="s">
        <v>541</v>
      </c>
      <c r="C1033">
        <v>12103</v>
      </c>
      <c r="D1033">
        <v>2006</v>
      </c>
      <c r="E1033">
        <v>2006</v>
      </c>
      <c r="F1033" t="s">
        <v>186</v>
      </c>
      <c r="G1033" t="s">
        <v>187</v>
      </c>
      <c r="H1033" t="s">
        <v>583</v>
      </c>
      <c r="I1033" t="s">
        <v>584</v>
      </c>
      <c r="J1033">
        <v>84</v>
      </c>
      <c r="K1033" t="s">
        <v>13</v>
      </c>
      <c r="L1033" t="s">
        <v>13</v>
      </c>
    </row>
    <row r="1034" spans="2:12" x14ac:dyDescent="0.25">
      <c r="B1034" t="s">
        <v>541</v>
      </c>
      <c r="C1034">
        <v>12103</v>
      </c>
      <c r="D1034">
        <v>2006</v>
      </c>
      <c r="E1034">
        <v>2006</v>
      </c>
      <c r="F1034" t="s">
        <v>188</v>
      </c>
      <c r="G1034" t="s">
        <v>189</v>
      </c>
      <c r="H1034" t="s">
        <v>585</v>
      </c>
      <c r="I1034" t="s">
        <v>586</v>
      </c>
      <c r="J1034">
        <v>11</v>
      </c>
      <c r="K1034" t="s">
        <v>13</v>
      </c>
      <c r="L1034" t="s">
        <v>13</v>
      </c>
    </row>
    <row r="1035" spans="2:12" x14ac:dyDescent="0.25">
      <c r="B1035" t="s">
        <v>541</v>
      </c>
      <c r="C1035">
        <v>12103</v>
      </c>
      <c r="D1035">
        <v>2006</v>
      </c>
      <c r="E1035">
        <v>2006</v>
      </c>
      <c r="F1035" t="s">
        <v>188</v>
      </c>
      <c r="G1035" t="s">
        <v>189</v>
      </c>
      <c r="H1035" t="s">
        <v>583</v>
      </c>
      <c r="I1035" t="s">
        <v>584</v>
      </c>
      <c r="J1035">
        <v>107</v>
      </c>
      <c r="K1035" t="s">
        <v>13</v>
      </c>
      <c r="L1035" t="s">
        <v>13</v>
      </c>
    </row>
    <row r="1036" spans="2:12" x14ac:dyDescent="0.25">
      <c r="B1036" t="s">
        <v>541</v>
      </c>
      <c r="C1036">
        <v>12103</v>
      </c>
      <c r="D1036">
        <v>2006</v>
      </c>
      <c r="E1036">
        <v>2006</v>
      </c>
      <c r="F1036" t="s">
        <v>190</v>
      </c>
      <c r="G1036" t="s">
        <v>191</v>
      </c>
      <c r="H1036" t="s">
        <v>583</v>
      </c>
      <c r="I1036" t="s">
        <v>584</v>
      </c>
      <c r="J1036">
        <v>98</v>
      </c>
      <c r="K1036" t="s">
        <v>13</v>
      </c>
      <c r="L1036" t="s">
        <v>13</v>
      </c>
    </row>
    <row r="1037" spans="2:12" x14ac:dyDescent="0.25">
      <c r="B1037" t="s">
        <v>541</v>
      </c>
      <c r="C1037">
        <v>12103</v>
      </c>
      <c r="D1037">
        <v>2006</v>
      </c>
      <c r="E1037">
        <v>2006</v>
      </c>
      <c r="F1037" t="s">
        <v>192</v>
      </c>
      <c r="G1037" t="s">
        <v>193</v>
      </c>
      <c r="H1037" t="s">
        <v>583</v>
      </c>
      <c r="I1037" t="s">
        <v>584</v>
      </c>
      <c r="J1037">
        <v>86</v>
      </c>
      <c r="K1037" t="s">
        <v>13</v>
      </c>
      <c r="L1037" t="s">
        <v>13</v>
      </c>
    </row>
    <row r="1038" spans="2:12" x14ac:dyDescent="0.25">
      <c r="B1038" t="s">
        <v>541</v>
      </c>
      <c r="C1038">
        <v>12103</v>
      </c>
      <c r="D1038">
        <v>2006</v>
      </c>
      <c r="E1038">
        <v>2006</v>
      </c>
      <c r="F1038" t="s">
        <v>194</v>
      </c>
      <c r="G1038" t="s">
        <v>195</v>
      </c>
      <c r="H1038" t="s">
        <v>583</v>
      </c>
      <c r="I1038" t="s">
        <v>584</v>
      </c>
      <c r="J1038">
        <v>101</v>
      </c>
      <c r="K1038" t="s">
        <v>13</v>
      </c>
      <c r="L1038" t="s">
        <v>13</v>
      </c>
    </row>
    <row r="1039" spans="2:12" x14ac:dyDescent="0.25">
      <c r="B1039" t="s">
        <v>541</v>
      </c>
      <c r="C1039">
        <v>12103</v>
      </c>
      <c r="D1039">
        <v>2006</v>
      </c>
      <c r="E1039">
        <v>2006</v>
      </c>
      <c r="F1039" t="s">
        <v>196</v>
      </c>
      <c r="G1039" t="s">
        <v>197</v>
      </c>
      <c r="H1039" t="s">
        <v>583</v>
      </c>
      <c r="I1039" t="s">
        <v>584</v>
      </c>
      <c r="J1039">
        <v>80</v>
      </c>
      <c r="K1039" t="s">
        <v>13</v>
      </c>
      <c r="L1039" t="s">
        <v>13</v>
      </c>
    </row>
    <row r="1040" spans="2:12" x14ac:dyDescent="0.25">
      <c r="B1040" t="s">
        <v>541</v>
      </c>
      <c r="C1040">
        <v>12103</v>
      </c>
      <c r="D1040">
        <v>2006</v>
      </c>
      <c r="E1040">
        <v>2006</v>
      </c>
      <c r="F1040" t="s">
        <v>198</v>
      </c>
      <c r="G1040" t="s">
        <v>199</v>
      </c>
      <c r="H1040" t="s">
        <v>583</v>
      </c>
      <c r="I1040" t="s">
        <v>584</v>
      </c>
      <c r="J1040">
        <v>109</v>
      </c>
      <c r="K1040" t="s">
        <v>13</v>
      </c>
      <c r="L1040" t="s">
        <v>13</v>
      </c>
    </row>
    <row r="1041" spans="2:12" x14ac:dyDescent="0.25">
      <c r="B1041" t="s">
        <v>541</v>
      </c>
      <c r="C1041">
        <v>12103</v>
      </c>
      <c r="D1041">
        <v>2006</v>
      </c>
      <c r="E1041">
        <v>2006</v>
      </c>
      <c r="F1041" t="s">
        <v>200</v>
      </c>
      <c r="G1041" t="s">
        <v>201</v>
      </c>
      <c r="H1041" t="s">
        <v>583</v>
      </c>
      <c r="I1041" t="s">
        <v>584</v>
      </c>
      <c r="J1041">
        <v>88</v>
      </c>
      <c r="K1041" t="s">
        <v>13</v>
      </c>
      <c r="L1041" t="s">
        <v>13</v>
      </c>
    </row>
    <row r="1042" spans="2:12" x14ac:dyDescent="0.25">
      <c r="B1042" t="s">
        <v>541</v>
      </c>
      <c r="C1042">
        <v>12103</v>
      </c>
      <c r="D1042">
        <v>2006</v>
      </c>
      <c r="E1042">
        <v>2006</v>
      </c>
      <c r="F1042" t="s">
        <v>202</v>
      </c>
      <c r="G1042" t="s">
        <v>203</v>
      </c>
      <c r="H1042" t="s">
        <v>583</v>
      </c>
      <c r="I1042" t="s">
        <v>584</v>
      </c>
      <c r="J1042">
        <v>89</v>
      </c>
      <c r="K1042" t="s">
        <v>13</v>
      </c>
      <c r="L1042" t="s">
        <v>13</v>
      </c>
    </row>
    <row r="1043" spans="2:12" x14ac:dyDescent="0.25">
      <c r="B1043" t="s">
        <v>541</v>
      </c>
      <c r="C1043">
        <v>12103</v>
      </c>
      <c r="D1043">
        <v>2007</v>
      </c>
      <c r="E1043">
        <v>2007</v>
      </c>
      <c r="F1043" t="s">
        <v>204</v>
      </c>
      <c r="G1043" t="s">
        <v>205</v>
      </c>
      <c r="H1043" t="s">
        <v>583</v>
      </c>
      <c r="I1043" t="s">
        <v>584</v>
      </c>
      <c r="J1043">
        <v>96</v>
      </c>
      <c r="K1043" t="s">
        <v>13</v>
      </c>
      <c r="L1043" t="s">
        <v>13</v>
      </c>
    </row>
    <row r="1044" spans="2:12" x14ac:dyDescent="0.25">
      <c r="B1044" t="s">
        <v>541</v>
      </c>
      <c r="C1044">
        <v>12103</v>
      </c>
      <c r="D1044">
        <v>2007</v>
      </c>
      <c r="E1044">
        <v>2007</v>
      </c>
      <c r="F1044" t="s">
        <v>206</v>
      </c>
      <c r="G1044" t="s">
        <v>207</v>
      </c>
      <c r="H1044" t="s">
        <v>583</v>
      </c>
      <c r="I1044" t="s">
        <v>584</v>
      </c>
      <c r="J1044">
        <v>111</v>
      </c>
      <c r="K1044" t="s">
        <v>13</v>
      </c>
      <c r="L1044" t="s">
        <v>13</v>
      </c>
    </row>
    <row r="1045" spans="2:12" x14ac:dyDescent="0.25">
      <c r="B1045" t="s">
        <v>541</v>
      </c>
      <c r="C1045">
        <v>12103</v>
      </c>
      <c r="D1045">
        <v>2007</v>
      </c>
      <c r="E1045">
        <v>2007</v>
      </c>
      <c r="F1045" t="s">
        <v>208</v>
      </c>
      <c r="G1045" t="s">
        <v>209</v>
      </c>
      <c r="H1045" t="s">
        <v>583</v>
      </c>
      <c r="I1045" t="s">
        <v>584</v>
      </c>
      <c r="J1045">
        <v>113</v>
      </c>
      <c r="K1045" t="s">
        <v>13</v>
      </c>
      <c r="L1045" t="s">
        <v>13</v>
      </c>
    </row>
    <row r="1046" spans="2:12" x14ac:dyDescent="0.25">
      <c r="B1046" t="s">
        <v>541</v>
      </c>
      <c r="C1046">
        <v>12103</v>
      </c>
      <c r="D1046">
        <v>2007</v>
      </c>
      <c r="E1046">
        <v>2007</v>
      </c>
      <c r="F1046" t="s">
        <v>210</v>
      </c>
      <c r="G1046" t="s">
        <v>211</v>
      </c>
      <c r="H1046" t="s">
        <v>585</v>
      </c>
      <c r="I1046" t="s">
        <v>586</v>
      </c>
      <c r="J1046">
        <v>10</v>
      </c>
      <c r="K1046" t="s">
        <v>13</v>
      </c>
      <c r="L1046" t="s">
        <v>13</v>
      </c>
    </row>
    <row r="1047" spans="2:12" x14ac:dyDescent="0.25">
      <c r="B1047" t="s">
        <v>541</v>
      </c>
      <c r="C1047">
        <v>12103</v>
      </c>
      <c r="D1047">
        <v>2007</v>
      </c>
      <c r="E1047">
        <v>2007</v>
      </c>
      <c r="F1047" t="s">
        <v>210</v>
      </c>
      <c r="G1047" t="s">
        <v>211</v>
      </c>
      <c r="H1047" t="s">
        <v>583</v>
      </c>
      <c r="I1047" t="s">
        <v>584</v>
      </c>
      <c r="J1047">
        <v>124</v>
      </c>
      <c r="K1047" t="s">
        <v>13</v>
      </c>
      <c r="L1047" t="s">
        <v>13</v>
      </c>
    </row>
    <row r="1048" spans="2:12" x14ac:dyDescent="0.25">
      <c r="B1048" t="s">
        <v>541</v>
      </c>
      <c r="C1048">
        <v>12103</v>
      </c>
      <c r="D1048">
        <v>2007</v>
      </c>
      <c r="E1048">
        <v>2007</v>
      </c>
      <c r="F1048" t="s">
        <v>212</v>
      </c>
      <c r="G1048" t="s">
        <v>213</v>
      </c>
      <c r="H1048" t="s">
        <v>583</v>
      </c>
      <c r="I1048" t="s">
        <v>584</v>
      </c>
      <c r="J1048">
        <v>106</v>
      </c>
      <c r="K1048" t="s">
        <v>13</v>
      </c>
      <c r="L1048" t="s">
        <v>13</v>
      </c>
    </row>
    <row r="1049" spans="2:12" x14ac:dyDescent="0.25">
      <c r="B1049" t="s">
        <v>541</v>
      </c>
      <c r="C1049">
        <v>12103</v>
      </c>
      <c r="D1049">
        <v>2007</v>
      </c>
      <c r="E1049">
        <v>2007</v>
      </c>
      <c r="F1049" t="s">
        <v>214</v>
      </c>
      <c r="G1049" t="s">
        <v>215</v>
      </c>
      <c r="H1049" t="s">
        <v>583</v>
      </c>
      <c r="I1049" t="s">
        <v>584</v>
      </c>
      <c r="J1049">
        <v>102</v>
      </c>
      <c r="K1049" t="s">
        <v>13</v>
      </c>
      <c r="L1049" t="s">
        <v>13</v>
      </c>
    </row>
    <row r="1050" spans="2:12" x14ac:dyDescent="0.25">
      <c r="B1050" t="s">
        <v>541</v>
      </c>
      <c r="C1050">
        <v>12103</v>
      </c>
      <c r="D1050">
        <v>2007</v>
      </c>
      <c r="E1050">
        <v>2007</v>
      </c>
      <c r="F1050" t="s">
        <v>216</v>
      </c>
      <c r="G1050" t="s">
        <v>217</v>
      </c>
      <c r="H1050" t="s">
        <v>583</v>
      </c>
      <c r="I1050" t="s">
        <v>584</v>
      </c>
      <c r="J1050">
        <v>75</v>
      </c>
      <c r="K1050" t="s">
        <v>13</v>
      </c>
      <c r="L1050" t="s">
        <v>13</v>
      </c>
    </row>
    <row r="1051" spans="2:12" x14ac:dyDescent="0.25">
      <c r="B1051" t="s">
        <v>541</v>
      </c>
      <c r="C1051">
        <v>12103</v>
      </c>
      <c r="D1051">
        <v>2007</v>
      </c>
      <c r="E1051">
        <v>2007</v>
      </c>
      <c r="F1051" t="s">
        <v>218</v>
      </c>
      <c r="G1051" t="s">
        <v>219</v>
      </c>
      <c r="H1051" t="s">
        <v>583</v>
      </c>
      <c r="I1051" t="s">
        <v>584</v>
      </c>
      <c r="J1051">
        <v>96</v>
      </c>
      <c r="K1051" t="s">
        <v>13</v>
      </c>
      <c r="L1051" t="s">
        <v>13</v>
      </c>
    </row>
    <row r="1052" spans="2:12" x14ac:dyDescent="0.25">
      <c r="B1052" t="s">
        <v>541</v>
      </c>
      <c r="C1052">
        <v>12103</v>
      </c>
      <c r="D1052">
        <v>2007</v>
      </c>
      <c r="E1052">
        <v>2007</v>
      </c>
      <c r="F1052" t="s">
        <v>220</v>
      </c>
      <c r="G1052" t="s">
        <v>221</v>
      </c>
      <c r="H1052" t="s">
        <v>583</v>
      </c>
      <c r="I1052" t="s">
        <v>584</v>
      </c>
      <c r="J1052">
        <v>81</v>
      </c>
      <c r="K1052" t="s">
        <v>13</v>
      </c>
      <c r="L1052" t="s">
        <v>13</v>
      </c>
    </row>
    <row r="1053" spans="2:12" x14ac:dyDescent="0.25">
      <c r="B1053" t="s">
        <v>541</v>
      </c>
      <c r="C1053">
        <v>12103</v>
      </c>
      <c r="D1053">
        <v>2007</v>
      </c>
      <c r="E1053">
        <v>2007</v>
      </c>
      <c r="F1053" t="s">
        <v>222</v>
      </c>
      <c r="G1053" t="s">
        <v>223</v>
      </c>
      <c r="H1053" t="s">
        <v>585</v>
      </c>
      <c r="I1053" t="s">
        <v>586</v>
      </c>
      <c r="J1053">
        <v>11</v>
      </c>
      <c r="K1053" t="s">
        <v>13</v>
      </c>
      <c r="L1053" t="s">
        <v>13</v>
      </c>
    </row>
    <row r="1054" spans="2:12" x14ac:dyDescent="0.25">
      <c r="B1054" t="s">
        <v>541</v>
      </c>
      <c r="C1054">
        <v>12103</v>
      </c>
      <c r="D1054">
        <v>2007</v>
      </c>
      <c r="E1054">
        <v>2007</v>
      </c>
      <c r="F1054" t="s">
        <v>222</v>
      </c>
      <c r="G1054" t="s">
        <v>223</v>
      </c>
      <c r="H1054" t="s">
        <v>583</v>
      </c>
      <c r="I1054" t="s">
        <v>584</v>
      </c>
      <c r="J1054">
        <v>89</v>
      </c>
      <c r="K1054" t="s">
        <v>13</v>
      </c>
      <c r="L1054" t="s">
        <v>13</v>
      </c>
    </row>
    <row r="1055" spans="2:12" x14ac:dyDescent="0.25">
      <c r="B1055" t="s">
        <v>541</v>
      </c>
      <c r="C1055">
        <v>12103</v>
      </c>
      <c r="D1055">
        <v>2007</v>
      </c>
      <c r="E1055">
        <v>2007</v>
      </c>
      <c r="F1055" t="s">
        <v>224</v>
      </c>
      <c r="G1055" t="s">
        <v>225</v>
      </c>
      <c r="H1055" t="s">
        <v>585</v>
      </c>
      <c r="I1055" t="s">
        <v>586</v>
      </c>
      <c r="J1055">
        <v>19</v>
      </c>
      <c r="K1055" t="s">
        <v>13</v>
      </c>
      <c r="L1055" t="s">
        <v>13</v>
      </c>
    </row>
    <row r="1056" spans="2:12" x14ac:dyDescent="0.25">
      <c r="B1056" t="s">
        <v>541</v>
      </c>
      <c r="C1056">
        <v>12103</v>
      </c>
      <c r="D1056">
        <v>2007</v>
      </c>
      <c r="E1056">
        <v>2007</v>
      </c>
      <c r="F1056" t="s">
        <v>224</v>
      </c>
      <c r="G1056" t="s">
        <v>225</v>
      </c>
      <c r="H1056" t="s">
        <v>583</v>
      </c>
      <c r="I1056" t="s">
        <v>584</v>
      </c>
      <c r="J1056">
        <v>114</v>
      </c>
      <c r="K1056" t="s">
        <v>13</v>
      </c>
      <c r="L1056" t="s">
        <v>13</v>
      </c>
    </row>
    <row r="1057" spans="2:12" x14ac:dyDescent="0.25">
      <c r="B1057" t="s">
        <v>541</v>
      </c>
      <c r="C1057">
        <v>12103</v>
      </c>
      <c r="D1057">
        <v>2007</v>
      </c>
      <c r="E1057">
        <v>2007</v>
      </c>
      <c r="F1057" t="s">
        <v>226</v>
      </c>
      <c r="G1057" t="s">
        <v>227</v>
      </c>
      <c r="H1057" t="s">
        <v>585</v>
      </c>
      <c r="I1057" t="s">
        <v>586</v>
      </c>
      <c r="J1057">
        <v>16</v>
      </c>
      <c r="K1057" t="s">
        <v>13</v>
      </c>
      <c r="L1057" t="s">
        <v>13</v>
      </c>
    </row>
    <row r="1058" spans="2:12" x14ac:dyDescent="0.25">
      <c r="B1058" t="s">
        <v>541</v>
      </c>
      <c r="C1058">
        <v>12103</v>
      </c>
      <c r="D1058">
        <v>2007</v>
      </c>
      <c r="E1058">
        <v>2007</v>
      </c>
      <c r="F1058" t="s">
        <v>226</v>
      </c>
      <c r="G1058" t="s">
        <v>227</v>
      </c>
      <c r="H1058" t="s">
        <v>583</v>
      </c>
      <c r="I1058" t="s">
        <v>584</v>
      </c>
      <c r="J1058">
        <v>102</v>
      </c>
      <c r="K1058" t="s">
        <v>13</v>
      </c>
      <c r="L1058" t="s">
        <v>13</v>
      </c>
    </row>
    <row r="1059" spans="2:12" x14ac:dyDescent="0.25">
      <c r="B1059" t="s">
        <v>541</v>
      </c>
      <c r="C1059">
        <v>12103</v>
      </c>
      <c r="D1059">
        <v>2008</v>
      </c>
      <c r="E1059">
        <v>2008</v>
      </c>
      <c r="F1059" t="s">
        <v>228</v>
      </c>
      <c r="G1059" t="s">
        <v>229</v>
      </c>
      <c r="H1059" t="s">
        <v>583</v>
      </c>
      <c r="I1059" t="s">
        <v>584</v>
      </c>
      <c r="J1059">
        <v>107</v>
      </c>
      <c r="K1059" t="s">
        <v>13</v>
      </c>
      <c r="L1059" t="s">
        <v>13</v>
      </c>
    </row>
    <row r="1060" spans="2:12" x14ac:dyDescent="0.25">
      <c r="B1060" t="s">
        <v>541</v>
      </c>
      <c r="C1060">
        <v>12103</v>
      </c>
      <c r="D1060">
        <v>2008</v>
      </c>
      <c r="E1060">
        <v>2008</v>
      </c>
      <c r="F1060" t="s">
        <v>230</v>
      </c>
      <c r="G1060" t="s">
        <v>231</v>
      </c>
      <c r="H1060" t="s">
        <v>583</v>
      </c>
      <c r="I1060" t="s">
        <v>584</v>
      </c>
      <c r="J1060">
        <v>109</v>
      </c>
      <c r="K1060" t="s">
        <v>13</v>
      </c>
      <c r="L1060" t="s">
        <v>13</v>
      </c>
    </row>
    <row r="1061" spans="2:12" x14ac:dyDescent="0.25">
      <c r="B1061" t="s">
        <v>541</v>
      </c>
      <c r="C1061">
        <v>12103</v>
      </c>
      <c r="D1061">
        <v>2008</v>
      </c>
      <c r="E1061">
        <v>2008</v>
      </c>
      <c r="F1061" t="s">
        <v>232</v>
      </c>
      <c r="G1061" t="s">
        <v>233</v>
      </c>
      <c r="H1061" t="s">
        <v>585</v>
      </c>
      <c r="I1061" t="s">
        <v>586</v>
      </c>
      <c r="J1061">
        <v>17</v>
      </c>
      <c r="K1061" t="s">
        <v>13</v>
      </c>
      <c r="L1061" t="s">
        <v>13</v>
      </c>
    </row>
    <row r="1062" spans="2:12" x14ac:dyDescent="0.25">
      <c r="B1062" t="s">
        <v>541</v>
      </c>
      <c r="C1062">
        <v>12103</v>
      </c>
      <c r="D1062">
        <v>2008</v>
      </c>
      <c r="E1062">
        <v>2008</v>
      </c>
      <c r="F1062" t="s">
        <v>232</v>
      </c>
      <c r="G1062" t="s">
        <v>233</v>
      </c>
      <c r="H1062" t="s">
        <v>583</v>
      </c>
      <c r="I1062" t="s">
        <v>584</v>
      </c>
      <c r="J1062">
        <v>116</v>
      </c>
      <c r="K1062" t="s">
        <v>13</v>
      </c>
      <c r="L1062" t="s">
        <v>13</v>
      </c>
    </row>
    <row r="1063" spans="2:12" x14ac:dyDescent="0.25">
      <c r="B1063" t="s">
        <v>541</v>
      </c>
      <c r="C1063">
        <v>12103</v>
      </c>
      <c r="D1063">
        <v>2008</v>
      </c>
      <c r="E1063">
        <v>2008</v>
      </c>
      <c r="F1063" t="s">
        <v>234</v>
      </c>
      <c r="G1063" t="s">
        <v>235</v>
      </c>
      <c r="H1063" t="s">
        <v>585</v>
      </c>
      <c r="I1063" t="s">
        <v>586</v>
      </c>
      <c r="J1063">
        <v>10</v>
      </c>
      <c r="K1063" t="s">
        <v>13</v>
      </c>
      <c r="L1063" t="s">
        <v>13</v>
      </c>
    </row>
    <row r="1064" spans="2:12" x14ac:dyDescent="0.25">
      <c r="B1064" t="s">
        <v>541</v>
      </c>
      <c r="C1064">
        <v>12103</v>
      </c>
      <c r="D1064">
        <v>2008</v>
      </c>
      <c r="E1064">
        <v>2008</v>
      </c>
      <c r="F1064" t="s">
        <v>234</v>
      </c>
      <c r="G1064" t="s">
        <v>235</v>
      </c>
      <c r="H1064" t="s">
        <v>583</v>
      </c>
      <c r="I1064" t="s">
        <v>584</v>
      </c>
      <c r="J1064">
        <v>120</v>
      </c>
      <c r="K1064" t="s">
        <v>13</v>
      </c>
      <c r="L1064" t="s">
        <v>13</v>
      </c>
    </row>
    <row r="1065" spans="2:12" x14ac:dyDescent="0.25">
      <c r="B1065" t="s">
        <v>541</v>
      </c>
      <c r="C1065">
        <v>12103</v>
      </c>
      <c r="D1065">
        <v>2008</v>
      </c>
      <c r="E1065">
        <v>2008</v>
      </c>
      <c r="F1065" t="s">
        <v>236</v>
      </c>
      <c r="G1065" t="s">
        <v>237</v>
      </c>
      <c r="H1065" t="s">
        <v>585</v>
      </c>
      <c r="I1065" t="s">
        <v>586</v>
      </c>
      <c r="J1065">
        <v>15</v>
      </c>
      <c r="K1065" t="s">
        <v>13</v>
      </c>
      <c r="L1065" t="s">
        <v>13</v>
      </c>
    </row>
    <row r="1066" spans="2:12" x14ac:dyDescent="0.25">
      <c r="B1066" t="s">
        <v>541</v>
      </c>
      <c r="C1066">
        <v>12103</v>
      </c>
      <c r="D1066">
        <v>2008</v>
      </c>
      <c r="E1066">
        <v>2008</v>
      </c>
      <c r="F1066" t="s">
        <v>236</v>
      </c>
      <c r="G1066" t="s">
        <v>237</v>
      </c>
      <c r="H1066" t="s">
        <v>583</v>
      </c>
      <c r="I1066" t="s">
        <v>584</v>
      </c>
      <c r="J1066">
        <v>93</v>
      </c>
      <c r="K1066" t="s">
        <v>13</v>
      </c>
      <c r="L1066" t="s">
        <v>13</v>
      </c>
    </row>
    <row r="1067" spans="2:12" x14ac:dyDescent="0.25">
      <c r="B1067" t="s">
        <v>541</v>
      </c>
      <c r="C1067">
        <v>12103</v>
      </c>
      <c r="D1067">
        <v>2008</v>
      </c>
      <c r="E1067">
        <v>2008</v>
      </c>
      <c r="F1067" t="s">
        <v>238</v>
      </c>
      <c r="G1067" t="s">
        <v>239</v>
      </c>
      <c r="H1067" t="s">
        <v>583</v>
      </c>
      <c r="I1067" t="s">
        <v>584</v>
      </c>
      <c r="J1067">
        <v>99</v>
      </c>
      <c r="K1067" t="s">
        <v>13</v>
      </c>
      <c r="L1067" t="s">
        <v>13</v>
      </c>
    </row>
    <row r="1068" spans="2:12" x14ac:dyDescent="0.25">
      <c r="B1068" t="s">
        <v>541</v>
      </c>
      <c r="C1068">
        <v>12103</v>
      </c>
      <c r="D1068">
        <v>2008</v>
      </c>
      <c r="E1068">
        <v>2008</v>
      </c>
      <c r="F1068" t="s">
        <v>240</v>
      </c>
      <c r="G1068" t="s">
        <v>241</v>
      </c>
      <c r="H1068" t="s">
        <v>583</v>
      </c>
      <c r="I1068" t="s">
        <v>584</v>
      </c>
      <c r="J1068">
        <v>95</v>
      </c>
      <c r="K1068" t="s">
        <v>13</v>
      </c>
      <c r="L1068" t="s">
        <v>13</v>
      </c>
    </row>
    <row r="1069" spans="2:12" x14ac:dyDescent="0.25">
      <c r="B1069" t="s">
        <v>541</v>
      </c>
      <c r="C1069">
        <v>12103</v>
      </c>
      <c r="D1069">
        <v>2008</v>
      </c>
      <c r="E1069">
        <v>2008</v>
      </c>
      <c r="F1069" t="s">
        <v>242</v>
      </c>
      <c r="G1069" t="s">
        <v>243</v>
      </c>
      <c r="H1069" t="s">
        <v>585</v>
      </c>
      <c r="I1069" t="s">
        <v>586</v>
      </c>
      <c r="J1069">
        <v>11</v>
      </c>
      <c r="K1069" t="s">
        <v>13</v>
      </c>
      <c r="L1069" t="s">
        <v>13</v>
      </c>
    </row>
    <row r="1070" spans="2:12" x14ac:dyDescent="0.25">
      <c r="B1070" t="s">
        <v>541</v>
      </c>
      <c r="C1070">
        <v>12103</v>
      </c>
      <c r="D1070">
        <v>2008</v>
      </c>
      <c r="E1070">
        <v>2008</v>
      </c>
      <c r="F1070" t="s">
        <v>242</v>
      </c>
      <c r="G1070" t="s">
        <v>243</v>
      </c>
      <c r="H1070" t="s">
        <v>583</v>
      </c>
      <c r="I1070" t="s">
        <v>584</v>
      </c>
      <c r="J1070">
        <v>106</v>
      </c>
      <c r="K1070" t="s">
        <v>13</v>
      </c>
      <c r="L1070" t="s">
        <v>13</v>
      </c>
    </row>
    <row r="1071" spans="2:12" x14ac:dyDescent="0.25">
      <c r="B1071" t="s">
        <v>541</v>
      </c>
      <c r="C1071">
        <v>12103</v>
      </c>
      <c r="D1071">
        <v>2008</v>
      </c>
      <c r="E1071">
        <v>2008</v>
      </c>
      <c r="F1071" t="s">
        <v>244</v>
      </c>
      <c r="G1071" t="s">
        <v>245</v>
      </c>
      <c r="H1071" t="s">
        <v>585</v>
      </c>
      <c r="I1071" t="s">
        <v>586</v>
      </c>
      <c r="J1071">
        <v>11</v>
      </c>
      <c r="K1071" t="s">
        <v>13</v>
      </c>
      <c r="L1071" t="s">
        <v>13</v>
      </c>
    </row>
    <row r="1072" spans="2:12" x14ac:dyDescent="0.25">
      <c r="B1072" t="s">
        <v>541</v>
      </c>
      <c r="C1072">
        <v>12103</v>
      </c>
      <c r="D1072">
        <v>2008</v>
      </c>
      <c r="E1072">
        <v>2008</v>
      </c>
      <c r="F1072" t="s">
        <v>244</v>
      </c>
      <c r="G1072" t="s">
        <v>245</v>
      </c>
      <c r="H1072" t="s">
        <v>583</v>
      </c>
      <c r="I1072" t="s">
        <v>584</v>
      </c>
      <c r="J1072">
        <v>106</v>
      </c>
      <c r="K1072" t="s">
        <v>13</v>
      </c>
      <c r="L1072" t="s">
        <v>13</v>
      </c>
    </row>
    <row r="1073" spans="2:12" x14ac:dyDescent="0.25">
      <c r="B1073" t="s">
        <v>541</v>
      </c>
      <c r="C1073">
        <v>12103</v>
      </c>
      <c r="D1073">
        <v>2008</v>
      </c>
      <c r="E1073">
        <v>2008</v>
      </c>
      <c r="F1073" t="s">
        <v>246</v>
      </c>
      <c r="G1073" t="s">
        <v>247</v>
      </c>
      <c r="H1073" t="s">
        <v>583</v>
      </c>
      <c r="I1073" t="s">
        <v>584</v>
      </c>
      <c r="J1073">
        <v>89</v>
      </c>
      <c r="K1073" t="s">
        <v>13</v>
      </c>
      <c r="L1073" t="s">
        <v>13</v>
      </c>
    </row>
    <row r="1074" spans="2:12" x14ac:dyDescent="0.25">
      <c r="B1074" t="s">
        <v>541</v>
      </c>
      <c r="C1074">
        <v>12103</v>
      </c>
      <c r="D1074">
        <v>2008</v>
      </c>
      <c r="E1074">
        <v>2008</v>
      </c>
      <c r="F1074" t="s">
        <v>248</v>
      </c>
      <c r="G1074" t="s">
        <v>249</v>
      </c>
      <c r="H1074" t="s">
        <v>583</v>
      </c>
      <c r="I1074" t="s">
        <v>584</v>
      </c>
      <c r="J1074">
        <v>104</v>
      </c>
      <c r="K1074" t="s">
        <v>13</v>
      </c>
      <c r="L1074" t="s">
        <v>13</v>
      </c>
    </row>
    <row r="1075" spans="2:12" x14ac:dyDescent="0.25">
      <c r="B1075" t="s">
        <v>541</v>
      </c>
      <c r="C1075">
        <v>12103</v>
      </c>
      <c r="D1075">
        <v>2008</v>
      </c>
      <c r="E1075">
        <v>2008</v>
      </c>
      <c r="F1075" t="s">
        <v>250</v>
      </c>
      <c r="G1075" t="s">
        <v>251</v>
      </c>
      <c r="H1075" t="s">
        <v>583</v>
      </c>
      <c r="I1075" t="s">
        <v>584</v>
      </c>
      <c r="J1075">
        <v>98</v>
      </c>
      <c r="K1075" t="s">
        <v>13</v>
      </c>
      <c r="L1075" t="s">
        <v>13</v>
      </c>
    </row>
    <row r="1076" spans="2:12" x14ac:dyDescent="0.25">
      <c r="B1076" t="s">
        <v>541</v>
      </c>
      <c r="C1076">
        <v>12103</v>
      </c>
      <c r="D1076">
        <v>2009</v>
      </c>
      <c r="E1076">
        <v>2009</v>
      </c>
      <c r="F1076" t="s">
        <v>252</v>
      </c>
      <c r="G1076" t="s">
        <v>253</v>
      </c>
      <c r="H1076" t="s">
        <v>585</v>
      </c>
      <c r="I1076" t="s">
        <v>586</v>
      </c>
      <c r="J1076">
        <v>10</v>
      </c>
      <c r="K1076" t="s">
        <v>13</v>
      </c>
      <c r="L1076" t="s">
        <v>13</v>
      </c>
    </row>
    <row r="1077" spans="2:12" x14ac:dyDescent="0.25">
      <c r="B1077" t="s">
        <v>541</v>
      </c>
      <c r="C1077">
        <v>12103</v>
      </c>
      <c r="D1077">
        <v>2009</v>
      </c>
      <c r="E1077">
        <v>2009</v>
      </c>
      <c r="F1077" t="s">
        <v>252</v>
      </c>
      <c r="G1077" t="s">
        <v>253</v>
      </c>
      <c r="H1077" t="s">
        <v>583</v>
      </c>
      <c r="I1077" t="s">
        <v>584</v>
      </c>
      <c r="J1077">
        <v>118</v>
      </c>
      <c r="K1077" t="s">
        <v>13</v>
      </c>
      <c r="L1077" t="s">
        <v>13</v>
      </c>
    </row>
    <row r="1078" spans="2:12" x14ac:dyDescent="0.25">
      <c r="B1078" t="s">
        <v>541</v>
      </c>
      <c r="C1078">
        <v>12103</v>
      </c>
      <c r="D1078">
        <v>2009</v>
      </c>
      <c r="E1078">
        <v>2009</v>
      </c>
      <c r="F1078" t="s">
        <v>254</v>
      </c>
      <c r="G1078" t="s">
        <v>255</v>
      </c>
      <c r="H1078" t="s">
        <v>583</v>
      </c>
      <c r="I1078" t="s">
        <v>584</v>
      </c>
      <c r="J1078">
        <v>113</v>
      </c>
      <c r="K1078" t="s">
        <v>13</v>
      </c>
      <c r="L1078" t="s">
        <v>13</v>
      </c>
    </row>
    <row r="1079" spans="2:12" x14ac:dyDescent="0.25">
      <c r="B1079" t="s">
        <v>541</v>
      </c>
      <c r="C1079">
        <v>12103</v>
      </c>
      <c r="D1079">
        <v>2009</v>
      </c>
      <c r="E1079">
        <v>2009</v>
      </c>
      <c r="F1079" t="s">
        <v>256</v>
      </c>
      <c r="G1079" t="s">
        <v>257</v>
      </c>
      <c r="H1079" t="s">
        <v>585</v>
      </c>
      <c r="I1079" t="s">
        <v>586</v>
      </c>
      <c r="J1079">
        <v>11</v>
      </c>
      <c r="K1079" t="s">
        <v>13</v>
      </c>
      <c r="L1079" t="s">
        <v>13</v>
      </c>
    </row>
    <row r="1080" spans="2:12" x14ac:dyDescent="0.25">
      <c r="B1080" t="s">
        <v>541</v>
      </c>
      <c r="C1080">
        <v>12103</v>
      </c>
      <c r="D1080">
        <v>2009</v>
      </c>
      <c r="E1080">
        <v>2009</v>
      </c>
      <c r="F1080" t="s">
        <v>256</v>
      </c>
      <c r="G1080" t="s">
        <v>257</v>
      </c>
      <c r="H1080" t="s">
        <v>583</v>
      </c>
      <c r="I1080" t="s">
        <v>584</v>
      </c>
      <c r="J1080">
        <v>116</v>
      </c>
      <c r="K1080" t="s">
        <v>13</v>
      </c>
      <c r="L1080" t="s">
        <v>13</v>
      </c>
    </row>
    <row r="1081" spans="2:12" x14ac:dyDescent="0.25">
      <c r="B1081" t="s">
        <v>541</v>
      </c>
      <c r="C1081">
        <v>12103</v>
      </c>
      <c r="D1081">
        <v>2009</v>
      </c>
      <c r="E1081">
        <v>2009</v>
      </c>
      <c r="F1081" t="s">
        <v>258</v>
      </c>
      <c r="G1081" t="s">
        <v>259</v>
      </c>
      <c r="H1081" t="s">
        <v>583</v>
      </c>
      <c r="I1081" t="s">
        <v>584</v>
      </c>
      <c r="J1081">
        <v>121</v>
      </c>
      <c r="K1081" t="s">
        <v>13</v>
      </c>
      <c r="L1081" t="s">
        <v>13</v>
      </c>
    </row>
    <row r="1082" spans="2:12" x14ac:dyDescent="0.25">
      <c r="B1082" t="s">
        <v>541</v>
      </c>
      <c r="C1082">
        <v>12103</v>
      </c>
      <c r="D1082">
        <v>2009</v>
      </c>
      <c r="E1082">
        <v>2009</v>
      </c>
      <c r="F1082" t="s">
        <v>260</v>
      </c>
      <c r="G1082" t="s">
        <v>261</v>
      </c>
      <c r="H1082" t="s">
        <v>583</v>
      </c>
      <c r="I1082" t="s">
        <v>584</v>
      </c>
      <c r="J1082">
        <v>86</v>
      </c>
      <c r="K1082" t="s">
        <v>13</v>
      </c>
      <c r="L1082" t="s">
        <v>13</v>
      </c>
    </row>
    <row r="1083" spans="2:12" x14ac:dyDescent="0.25">
      <c r="B1083" t="s">
        <v>541</v>
      </c>
      <c r="C1083">
        <v>12103</v>
      </c>
      <c r="D1083">
        <v>2009</v>
      </c>
      <c r="E1083">
        <v>2009</v>
      </c>
      <c r="F1083" t="s">
        <v>262</v>
      </c>
      <c r="G1083" t="s">
        <v>263</v>
      </c>
      <c r="H1083" t="s">
        <v>583</v>
      </c>
      <c r="I1083" t="s">
        <v>584</v>
      </c>
      <c r="J1083">
        <v>92</v>
      </c>
      <c r="K1083" t="s">
        <v>13</v>
      </c>
      <c r="L1083" t="s">
        <v>13</v>
      </c>
    </row>
    <row r="1084" spans="2:12" x14ac:dyDescent="0.25">
      <c r="B1084" t="s">
        <v>541</v>
      </c>
      <c r="C1084">
        <v>12103</v>
      </c>
      <c r="D1084">
        <v>2009</v>
      </c>
      <c r="E1084">
        <v>2009</v>
      </c>
      <c r="F1084" t="s">
        <v>264</v>
      </c>
      <c r="G1084" t="s">
        <v>265</v>
      </c>
      <c r="H1084" t="s">
        <v>583</v>
      </c>
      <c r="I1084" t="s">
        <v>584</v>
      </c>
      <c r="J1084">
        <v>92</v>
      </c>
      <c r="K1084" t="s">
        <v>13</v>
      </c>
      <c r="L1084" t="s">
        <v>13</v>
      </c>
    </row>
    <row r="1085" spans="2:12" x14ac:dyDescent="0.25">
      <c r="B1085" t="s">
        <v>541</v>
      </c>
      <c r="C1085">
        <v>12103</v>
      </c>
      <c r="D1085">
        <v>2009</v>
      </c>
      <c r="E1085">
        <v>2009</v>
      </c>
      <c r="F1085" t="s">
        <v>266</v>
      </c>
      <c r="G1085" t="s">
        <v>267</v>
      </c>
      <c r="H1085" t="s">
        <v>585</v>
      </c>
      <c r="I1085" t="s">
        <v>586</v>
      </c>
      <c r="J1085">
        <v>14</v>
      </c>
      <c r="K1085" t="s">
        <v>13</v>
      </c>
      <c r="L1085" t="s">
        <v>13</v>
      </c>
    </row>
    <row r="1086" spans="2:12" x14ac:dyDescent="0.25">
      <c r="B1086" t="s">
        <v>541</v>
      </c>
      <c r="C1086">
        <v>12103</v>
      </c>
      <c r="D1086">
        <v>2009</v>
      </c>
      <c r="E1086">
        <v>2009</v>
      </c>
      <c r="F1086" t="s">
        <v>266</v>
      </c>
      <c r="G1086" t="s">
        <v>267</v>
      </c>
      <c r="H1086" t="s">
        <v>583</v>
      </c>
      <c r="I1086" t="s">
        <v>584</v>
      </c>
      <c r="J1086">
        <v>137</v>
      </c>
      <c r="K1086" t="s">
        <v>13</v>
      </c>
      <c r="L1086" t="s">
        <v>13</v>
      </c>
    </row>
    <row r="1087" spans="2:12" x14ac:dyDescent="0.25">
      <c r="B1087" t="s">
        <v>541</v>
      </c>
      <c r="C1087">
        <v>12103</v>
      </c>
      <c r="D1087">
        <v>2009</v>
      </c>
      <c r="E1087">
        <v>2009</v>
      </c>
      <c r="F1087" t="s">
        <v>268</v>
      </c>
      <c r="G1087" t="s">
        <v>269</v>
      </c>
      <c r="H1087" t="s">
        <v>585</v>
      </c>
      <c r="I1087" t="s">
        <v>586</v>
      </c>
      <c r="J1087">
        <v>11</v>
      </c>
      <c r="K1087" t="s">
        <v>13</v>
      </c>
      <c r="L1087" t="s">
        <v>13</v>
      </c>
    </row>
    <row r="1088" spans="2:12" x14ac:dyDescent="0.25">
      <c r="B1088" t="s">
        <v>541</v>
      </c>
      <c r="C1088">
        <v>12103</v>
      </c>
      <c r="D1088">
        <v>2009</v>
      </c>
      <c r="E1088">
        <v>2009</v>
      </c>
      <c r="F1088" t="s">
        <v>268</v>
      </c>
      <c r="G1088" t="s">
        <v>269</v>
      </c>
      <c r="H1088" t="s">
        <v>583</v>
      </c>
      <c r="I1088" t="s">
        <v>584</v>
      </c>
      <c r="J1088">
        <v>104</v>
      </c>
      <c r="K1088" t="s">
        <v>13</v>
      </c>
      <c r="L1088" t="s">
        <v>13</v>
      </c>
    </row>
    <row r="1089" spans="2:12" x14ac:dyDescent="0.25">
      <c r="B1089" t="s">
        <v>541</v>
      </c>
      <c r="C1089">
        <v>12103</v>
      </c>
      <c r="D1089">
        <v>2009</v>
      </c>
      <c r="E1089">
        <v>2009</v>
      </c>
      <c r="F1089" t="s">
        <v>270</v>
      </c>
      <c r="G1089" t="s">
        <v>271</v>
      </c>
      <c r="H1089" t="s">
        <v>583</v>
      </c>
      <c r="I1089" t="s">
        <v>584</v>
      </c>
      <c r="J1089">
        <v>97</v>
      </c>
      <c r="K1089" t="s">
        <v>13</v>
      </c>
      <c r="L1089" t="s">
        <v>13</v>
      </c>
    </row>
    <row r="1090" spans="2:12" x14ac:dyDescent="0.25">
      <c r="B1090" t="s">
        <v>541</v>
      </c>
      <c r="C1090">
        <v>12103</v>
      </c>
      <c r="D1090">
        <v>2009</v>
      </c>
      <c r="E1090">
        <v>2009</v>
      </c>
      <c r="F1090" t="s">
        <v>272</v>
      </c>
      <c r="G1090" t="s">
        <v>273</v>
      </c>
      <c r="H1090" t="s">
        <v>583</v>
      </c>
      <c r="I1090" t="s">
        <v>584</v>
      </c>
      <c r="J1090">
        <v>107</v>
      </c>
      <c r="K1090" t="s">
        <v>13</v>
      </c>
      <c r="L1090" t="s">
        <v>13</v>
      </c>
    </row>
    <row r="1091" spans="2:12" x14ac:dyDescent="0.25">
      <c r="B1091" t="s">
        <v>541</v>
      </c>
      <c r="C1091">
        <v>12103</v>
      </c>
      <c r="D1091">
        <v>2009</v>
      </c>
      <c r="E1091">
        <v>2009</v>
      </c>
      <c r="F1091" t="s">
        <v>274</v>
      </c>
      <c r="G1091" t="s">
        <v>275</v>
      </c>
      <c r="H1091" t="s">
        <v>585</v>
      </c>
      <c r="I1091" t="s">
        <v>586</v>
      </c>
      <c r="J1091">
        <v>15</v>
      </c>
      <c r="K1091" t="s">
        <v>13</v>
      </c>
      <c r="L1091" t="s">
        <v>13</v>
      </c>
    </row>
    <row r="1092" spans="2:12" x14ac:dyDescent="0.25">
      <c r="B1092" t="s">
        <v>541</v>
      </c>
      <c r="C1092">
        <v>12103</v>
      </c>
      <c r="D1092">
        <v>2009</v>
      </c>
      <c r="E1092">
        <v>2009</v>
      </c>
      <c r="F1092" t="s">
        <v>274</v>
      </c>
      <c r="G1092" t="s">
        <v>275</v>
      </c>
      <c r="H1092" t="s">
        <v>583</v>
      </c>
      <c r="I1092" t="s">
        <v>584</v>
      </c>
      <c r="J1092">
        <v>121</v>
      </c>
      <c r="K1092" t="s">
        <v>13</v>
      </c>
      <c r="L1092" t="s">
        <v>13</v>
      </c>
    </row>
    <row r="1093" spans="2:12" x14ac:dyDescent="0.25">
      <c r="B1093" t="s">
        <v>541</v>
      </c>
      <c r="C1093">
        <v>12103</v>
      </c>
      <c r="D1093">
        <v>2010</v>
      </c>
      <c r="E1093">
        <v>2010</v>
      </c>
      <c r="F1093" t="s">
        <v>276</v>
      </c>
      <c r="G1093" t="s">
        <v>277</v>
      </c>
      <c r="H1093" t="s">
        <v>583</v>
      </c>
      <c r="I1093" t="s">
        <v>584</v>
      </c>
      <c r="J1093">
        <v>132</v>
      </c>
      <c r="K1093" t="s">
        <v>13</v>
      </c>
      <c r="L1093" t="s">
        <v>13</v>
      </c>
    </row>
    <row r="1094" spans="2:12" x14ac:dyDescent="0.25">
      <c r="B1094" t="s">
        <v>541</v>
      </c>
      <c r="C1094">
        <v>12103</v>
      </c>
      <c r="D1094">
        <v>2010</v>
      </c>
      <c r="E1094">
        <v>2010</v>
      </c>
      <c r="F1094" t="s">
        <v>278</v>
      </c>
      <c r="G1094" t="s">
        <v>279</v>
      </c>
      <c r="H1094" t="s">
        <v>583</v>
      </c>
      <c r="I1094" t="s">
        <v>584</v>
      </c>
      <c r="J1094">
        <v>103</v>
      </c>
      <c r="K1094" t="s">
        <v>13</v>
      </c>
      <c r="L1094" t="s">
        <v>13</v>
      </c>
    </row>
    <row r="1095" spans="2:12" x14ac:dyDescent="0.25">
      <c r="B1095" t="s">
        <v>541</v>
      </c>
      <c r="C1095">
        <v>12103</v>
      </c>
      <c r="D1095">
        <v>2010</v>
      </c>
      <c r="E1095">
        <v>2010</v>
      </c>
      <c r="F1095" t="s">
        <v>280</v>
      </c>
      <c r="G1095" t="s">
        <v>281</v>
      </c>
      <c r="H1095" t="s">
        <v>585</v>
      </c>
      <c r="I1095" t="s">
        <v>586</v>
      </c>
      <c r="J1095">
        <v>12</v>
      </c>
      <c r="K1095" t="s">
        <v>13</v>
      </c>
      <c r="L1095" t="s">
        <v>13</v>
      </c>
    </row>
    <row r="1096" spans="2:12" x14ac:dyDescent="0.25">
      <c r="B1096" t="s">
        <v>541</v>
      </c>
      <c r="C1096">
        <v>12103</v>
      </c>
      <c r="D1096">
        <v>2010</v>
      </c>
      <c r="E1096">
        <v>2010</v>
      </c>
      <c r="F1096" t="s">
        <v>280</v>
      </c>
      <c r="G1096" t="s">
        <v>281</v>
      </c>
      <c r="H1096" t="s">
        <v>583</v>
      </c>
      <c r="I1096" t="s">
        <v>584</v>
      </c>
      <c r="J1096">
        <v>156</v>
      </c>
      <c r="K1096" t="s">
        <v>13</v>
      </c>
      <c r="L1096" t="s">
        <v>13</v>
      </c>
    </row>
    <row r="1097" spans="2:12" x14ac:dyDescent="0.25">
      <c r="B1097" t="s">
        <v>541</v>
      </c>
      <c r="C1097">
        <v>12103</v>
      </c>
      <c r="D1097">
        <v>2010</v>
      </c>
      <c r="E1097">
        <v>2010</v>
      </c>
      <c r="F1097" t="s">
        <v>282</v>
      </c>
      <c r="G1097" t="s">
        <v>283</v>
      </c>
      <c r="H1097" t="s">
        <v>583</v>
      </c>
      <c r="I1097" t="s">
        <v>584</v>
      </c>
      <c r="J1097">
        <v>116</v>
      </c>
      <c r="K1097" t="s">
        <v>13</v>
      </c>
      <c r="L1097" t="s">
        <v>13</v>
      </c>
    </row>
    <row r="1098" spans="2:12" x14ac:dyDescent="0.25">
      <c r="B1098" t="s">
        <v>541</v>
      </c>
      <c r="C1098">
        <v>12103</v>
      </c>
      <c r="D1098">
        <v>2010</v>
      </c>
      <c r="E1098">
        <v>2010</v>
      </c>
      <c r="F1098" t="s">
        <v>284</v>
      </c>
      <c r="G1098" t="s">
        <v>285</v>
      </c>
      <c r="H1098" t="s">
        <v>583</v>
      </c>
      <c r="I1098" t="s">
        <v>584</v>
      </c>
      <c r="J1098">
        <v>104</v>
      </c>
      <c r="K1098" t="s">
        <v>13</v>
      </c>
      <c r="L1098" t="s">
        <v>13</v>
      </c>
    </row>
    <row r="1099" spans="2:12" x14ac:dyDescent="0.25">
      <c r="B1099" t="s">
        <v>541</v>
      </c>
      <c r="C1099">
        <v>12103</v>
      </c>
      <c r="D1099">
        <v>2010</v>
      </c>
      <c r="E1099">
        <v>2010</v>
      </c>
      <c r="F1099" t="s">
        <v>286</v>
      </c>
      <c r="G1099" t="s">
        <v>287</v>
      </c>
      <c r="H1099" t="s">
        <v>583</v>
      </c>
      <c r="I1099" t="s">
        <v>584</v>
      </c>
      <c r="J1099">
        <v>103</v>
      </c>
      <c r="K1099" t="s">
        <v>13</v>
      </c>
      <c r="L1099" t="s">
        <v>13</v>
      </c>
    </row>
    <row r="1100" spans="2:12" x14ac:dyDescent="0.25">
      <c r="B1100" t="s">
        <v>541</v>
      </c>
      <c r="C1100">
        <v>12103</v>
      </c>
      <c r="D1100">
        <v>2010</v>
      </c>
      <c r="E1100">
        <v>2010</v>
      </c>
      <c r="F1100" t="s">
        <v>288</v>
      </c>
      <c r="G1100" t="s">
        <v>289</v>
      </c>
      <c r="H1100" t="s">
        <v>583</v>
      </c>
      <c r="I1100" t="s">
        <v>584</v>
      </c>
      <c r="J1100">
        <v>118</v>
      </c>
      <c r="K1100" t="s">
        <v>13</v>
      </c>
      <c r="L1100" t="s">
        <v>13</v>
      </c>
    </row>
    <row r="1101" spans="2:12" x14ac:dyDescent="0.25">
      <c r="B1101" t="s">
        <v>541</v>
      </c>
      <c r="C1101">
        <v>12103</v>
      </c>
      <c r="D1101">
        <v>2010</v>
      </c>
      <c r="E1101">
        <v>2010</v>
      </c>
      <c r="F1101" t="s">
        <v>290</v>
      </c>
      <c r="G1101" t="s">
        <v>291</v>
      </c>
      <c r="H1101" t="s">
        <v>583</v>
      </c>
      <c r="I1101" t="s">
        <v>584</v>
      </c>
      <c r="J1101">
        <v>89</v>
      </c>
      <c r="K1101" t="s">
        <v>13</v>
      </c>
      <c r="L1101" t="s">
        <v>13</v>
      </c>
    </row>
    <row r="1102" spans="2:12" x14ac:dyDescent="0.25">
      <c r="B1102" t="s">
        <v>541</v>
      </c>
      <c r="C1102">
        <v>12103</v>
      </c>
      <c r="D1102">
        <v>2010</v>
      </c>
      <c r="E1102">
        <v>2010</v>
      </c>
      <c r="F1102" t="s">
        <v>292</v>
      </c>
      <c r="G1102" t="s">
        <v>293</v>
      </c>
      <c r="H1102" t="s">
        <v>583</v>
      </c>
      <c r="I1102" t="s">
        <v>584</v>
      </c>
      <c r="J1102">
        <v>101</v>
      </c>
      <c r="K1102" t="s">
        <v>13</v>
      </c>
      <c r="L1102" t="s">
        <v>13</v>
      </c>
    </row>
    <row r="1103" spans="2:12" x14ac:dyDescent="0.25">
      <c r="B1103" t="s">
        <v>541</v>
      </c>
      <c r="C1103">
        <v>12103</v>
      </c>
      <c r="D1103">
        <v>2010</v>
      </c>
      <c r="E1103">
        <v>2010</v>
      </c>
      <c r="F1103" t="s">
        <v>294</v>
      </c>
      <c r="G1103" t="s">
        <v>295</v>
      </c>
      <c r="H1103" t="s">
        <v>583</v>
      </c>
      <c r="I1103" t="s">
        <v>584</v>
      </c>
      <c r="J1103">
        <v>109</v>
      </c>
      <c r="K1103" t="s">
        <v>13</v>
      </c>
      <c r="L1103" t="s">
        <v>13</v>
      </c>
    </row>
    <row r="1104" spans="2:12" x14ac:dyDescent="0.25">
      <c r="B1104" t="s">
        <v>541</v>
      </c>
      <c r="C1104">
        <v>12103</v>
      </c>
      <c r="D1104">
        <v>2010</v>
      </c>
      <c r="E1104">
        <v>2010</v>
      </c>
      <c r="F1104" t="s">
        <v>296</v>
      </c>
      <c r="G1104" t="s">
        <v>297</v>
      </c>
      <c r="H1104" t="s">
        <v>583</v>
      </c>
      <c r="I1104" t="s">
        <v>584</v>
      </c>
      <c r="J1104">
        <v>97</v>
      </c>
      <c r="K1104" t="s">
        <v>13</v>
      </c>
      <c r="L1104" t="s">
        <v>13</v>
      </c>
    </row>
    <row r="1105" spans="2:12" x14ac:dyDescent="0.25">
      <c r="B1105" t="s">
        <v>541</v>
      </c>
      <c r="C1105">
        <v>12103</v>
      </c>
      <c r="D1105">
        <v>2010</v>
      </c>
      <c r="E1105">
        <v>2010</v>
      </c>
      <c r="F1105" t="s">
        <v>298</v>
      </c>
      <c r="G1105" t="s">
        <v>299</v>
      </c>
      <c r="H1105" t="s">
        <v>583</v>
      </c>
      <c r="I1105" t="s">
        <v>584</v>
      </c>
      <c r="J1105">
        <v>105</v>
      </c>
      <c r="K1105" t="s">
        <v>13</v>
      </c>
      <c r="L1105" t="s">
        <v>13</v>
      </c>
    </row>
    <row r="1106" spans="2:12" x14ac:dyDescent="0.25">
      <c r="B1106" t="s">
        <v>541</v>
      </c>
      <c r="C1106">
        <v>12103</v>
      </c>
      <c r="D1106">
        <v>2011</v>
      </c>
      <c r="E1106">
        <v>2011</v>
      </c>
      <c r="F1106" t="s">
        <v>300</v>
      </c>
      <c r="G1106" t="s">
        <v>301</v>
      </c>
      <c r="H1106" t="s">
        <v>585</v>
      </c>
      <c r="I1106" t="s">
        <v>586</v>
      </c>
      <c r="J1106">
        <v>12</v>
      </c>
      <c r="K1106" t="s">
        <v>13</v>
      </c>
      <c r="L1106" t="s">
        <v>13</v>
      </c>
    </row>
    <row r="1107" spans="2:12" x14ac:dyDescent="0.25">
      <c r="B1107" t="s">
        <v>541</v>
      </c>
      <c r="C1107">
        <v>12103</v>
      </c>
      <c r="D1107">
        <v>2011</v>
      </c>
      <c r="E1107">
        <v>2011</v>
      </c>
      <c r="F1107" t="s">
        <v>300</v>
      </c>
      <c r="G1107" t="s">
        <v>301</v>
      </c>
      <c r="H1107" t="s">
        <v>583</v>
      </c>
      <c r="I1107" t="s">
        <v>584</v>
      </c>
      <c r="J1107">
        <v>136</v>
      </c>
      <c r="K1107" t="s">
        <v>13</v>
      </c>
      <c r="L1107" t="s">
        <v>13</v>
      </c>
    </row>
    <row r="1108" spans="2:12" x14ac:dyDescent="0.25">
      <c r="B1108" t="s">
        <v>541</v>
      </c>
      <c r="C1108">
        <v>12103</v>
      </c>
      <c r="D1108">
        <v>2011</v>
      </c>
      <c r="E1108">
        <v>2011</v>
      </c>
      <c r="F1108" t="s">
        <v>302</v>
      </c>
      <c r="G1108" t="s">
        <v>303</v>
      </c>
      <c r="H1108" t="s">
        <v>583</v>
      </c>
      <c r="I1108" t="s">
        <v>584</v>
      </c>
      <c r="J1108">
        <v>99</v>
      </c>
      <c r="K1108" t="s">
        <v>13</v>
      </c>
      <c r="L1108" t="s">
        <v>13</v>
      </c>
    </row>
    <row r="1109" spans="2:12" x14ac:dyDescent="0.25">
      <c r="B1109" t="s">
        <v>541</v>
      </c>
      <c r="C1109">
        <v>12103</v>
      </c>
      <c r="D1109">
        <v>2011</v>
      </c>
      <c r="E1109">
        <v>2011</v>
      </c>
      <c r="F1109" t="s">
        <v>304</v>
      </c>
      <c r="G1109" t="s">
        <v>305</v>
      </c>
      <c r="H1109" t="s">
        <v>583</v>
      </c>
      <c r="I1109" t="s">
        <v>584</v>
      </c>
      <c r="J1109">
        <v>114</v>
      </c>
      <c r="K1109" t="s">
        <v>13</v>
      </c>
      <c r="L1109" t="s">
        <v>13</v>
      </c>
    </row>
    <row r="1110" spans="2:12" x14ac:dyDescent="0.25">
      <c r="B1110" t="s">
        <v>541</v>
      </c>
      <c r="C1110">
        <v>12103</v>
      </c>
      <c r="D1110">
        <v>2011</v>
      </c>
      <c r="E1110">
        <v>2011</v>
      </c>
      <c r="F1110" t="s">
        <v>306</v>
      </c>
      <c r="G1110" t="s">
        <v>307</v>
      </c>
      <c r="H1110" t="s">
        <v>583</v>
      </c>
      <c r="I1110" t="s">
        <v>584</v>
      </c>
      <c r="J1110">
        <v>97</v>
      </c>
      <c r="K1110" t="s">
        <v>13</v>
      </c>
      <c r="L1110" t="s">
        <v>13</v>
      </c>
    </row>
    <row r="1111" spans="2:12" x14ac:dyDescent="0.25">
      <c r="B1111" t="s">
        <v>541</v>
      </c>
      <c r="C1111">
        <v>12103</v>
      </c>
      <c r="D1111">
        <v>2011</v>
      </c>
      <c r="E1111">
        <v>2011</v>
      </c>
      <c r="F1111" t="s">
        <v>308</v>
      </c>
      <c r="G1111" t="s">
        <v>309</v>
      </c>
      <c r="H1111" t="s">
        <v>583</v>
      </c>
      <c r="I1111" t="s">
        <v>584</v>
      </c>
      <c r="J1111">
        <v>96</v>
      </c>
      <c r="K1111" t="s">
        <v>13</v>
      </c>
      <c r="L1111" t="s">
        <v>13</v>
      </c>
    </row>
    <row r="1112" spans="2:12" x14ac:dyDescent="0.25">
      <c r="B1112" t="s">
        <v>541</v>
      </c>
      <c r="C1112">
        <v>12103</v>
      </c>
      <c r="D1112">
        <v>2011</v>
      </c>
      <c r="E1112">
        <v>2011</v>
      </c>
      <c r="F1112" t="s">
        <v>310</v>
      </c>
      <c r="G1112" t="s">
        <v>311</v>
      </c>
      <c r="H1112" t="s">
        <v>583</v>
      </c>
      <c r="I1112" t="s">
        <v>584</v>
      </c>
      <c r="J1112">
        <v>96</v>
      </c>
      <c r="K1112" t="s">
        <v>13</v>
      </c>
      <c r="L1112" t="s">
        <v>13</v>
      </c>
    </row>
    <row r="1113" spans="2:12" x14ac:dyDescent="0.25">
      <c r="B1113" t="s">
        <v>541</v>
      </c>
      <c r="C1113">
        <v>12103</v>
      </c>
      <c r="D1113">
        <v>2011</v>
      </c>
      <c r="E1113">
        <v>2011</v>
      </c>
      <c r="F1113" t="s">
        <v>312</v>
      </c>
      <c r="G1113" t="s">
        <v>313</v>
      </c>
      <c r="H1113" t="s">
        <v>583</v>
      </c>
      <c r="I1113" t="s">
        <v>584</v>
      </c>
      <c r="J1113">
        <v>114</v>
      </c>
      <c r="K1113" t="s">
        <v>13</v>
      </c>
      <c r="L1113" t="s">
        <v>13</v>
      </c>
    </row>
    <row r="1114" spans="2:12" x14ac:dyDescent="0.25">
      <c r="B1114" t="s">
        <v>541</v>
      </c>
      <c r="C1114">
        <v>12103</v>
      </c>
      <c r="D1114">
        <v>2011</v>
      </c>
      <c r="E1114">
        <v>2011</v>
      </c>
      <c r="F1114" t="s">
        <v>314</v>
      </c>
      <c r="G1114" t="s">
        <v>315</v>
      </c>
      <c r="H1114" t="s">
        <v>583</v>
      </c>
      <c r="I1114" t="s">
        <v>584</v>
      </c>
      <c r="J1114">
        <v>79</v>
      </c>
      <c r="K1114" t="s">
        <v>13</v>
      </c>
      <c r="L1114" t="s">
        <v>13</v>
      </c>
    </row>
    <row r="1115" spans="2:12" x14ac:dyDescent="0.25">
      <c r="B1115" t="s">
        <v>541</v>
      </c>
      <c r="C1115">
        <v>12103</v>
      </c>
      <c r="D1115">
        <v>2011</v>
      </c>
      <c r="E1115">
        <v>2011</v>
      </c>
      <c r="F1115" t="s">
        <v>316</v>
      </c>
      <c r="G1115" t="s">
        <v>317</v>
      </c>
      <c r="H1115" t="s">
        <v>583</v>
      </c>
      <c r="I1115" t="s">
        <v>584</v>
      </c>
      <c r="J1115">
        <v>70</v>
      </c>
      <c r="K1115" t="s">
        <v>13</v>
      </c>
      <c r="L1115" t="s">
        <v>13</v>
      </c>
    </row>
    <row r="1116" spans="2:12" x14ac:dyDescent="0.25">
      <c r="B1116" t="s">
        <v>541</v>
      </c>
      <c r="C1116">
        <v>12103</v>
      </c>
      <c r="D1116">
        <v>2011</v>
      </c>
      <c r="E1116">
        <v>2011</v>
      </c>
      <c r="F1116" t="s">
        <v>318</v>
      </c>
      <c r="G1116" t="s">
        <v>319</v>
      </c>
      <c r="H1116" t="s">
        <v>583</v>
      </c>
      <c r="I1116" t="s">
        <v>584</v>
      </c>
      <c r="J1116">
        <v>86</v>
      </c>
      <c r="K1116" t="s">
        <v>13</v>
      </c>
      <c r="L1116" t="s">
        <v>13</v>
      </c>
    </row>
    <row r="1117" spans="2:12" x14ac:dyDescent="0.25">
      <c r="B1117" t="s">
        <v>541</v>
      </c>
      <c r="C1117">
        <v>12103</v>
      </c>
      <c r="D1117">
        <v>2011</v>
      </c>
      <c r="E1117">
        <v>2011</v>
      </c>
      <c r="F1117" t="s">
        <v>320</v>
      </c>
      <c r="G1117" t="s">
        <v>321</v>
      </c>
      <c r="H1117" t="s">
        <v>583</v>
      </c>
      <c r="I1117" t="s">
        <v>584</v>
      </c>
      <c r="J1117">
        <v>83</v>
      </c>
      <c r="K1117" t="s">
        <v>13</v>
      </c>
      <c r="L1117" t="s">
        <v>13</v>
      </c>
    </row>
    <row r="1118" spans="2:12" x14ac:dyDescent="0.25">
      <c r="B1118" t="s">
        <v>541</v>
      </c>
      <c r="C1118">
        <v>12103</v>
      </c>
      <c r="D1118">
        <v>2011</v>
      </c>
      <c r="E1118">
        <v>2011</v>
      </c>
      <c r="F1118" t="s">
        <v>322</v>
      </c>
      <c r="G1118" t="s">
        <v>323</v>
      </c>
      <c r="H1118" t="s">
        <v>583</v>
      </c>
      <c r="I1118" t="s">
        <v>584</v>
      </c>
      <c r="J1118">
        <v>99</v>
      </c>
      <c r="K1118" t="s">
        <v>13</v>
      </c>
      <c r="L1118" t="s">
        <v>13</v>
      </c>
    </row>
    <row r="1119" spans="2:12" x14ac:dyDescent="0.25">
      <c r="B1119" t="s">
        <v>541</v>
      </c>
      <c r="C1119">
        <v>12103</v>
      </c>
      <c r="D1119">
        <v>2012</v>
      </c>
      <c r="E1119">
        <v>2012</v>
      </c>
      <c r="F1119" t="s">
        <v>324</v>
      </c>
      <c r="G1119" t="s">
        <v>325</v>
      </c>
      <c r="H1119" t="s">
        <v>583</v>
      </c>
      <c r="I1119" t="s">
        <v>584</v>
      </c>
      <c r="J1119">
        <v>86</v>
      </c>
      <c r="K1119" t="s">
        <v>13</v>
      </c>
      <c r="L1119" t="s">
        <v>13</v>
      </c>
    </row>
    <row r="1120" spans="2:12" x14ac:dyDescent="0.25">
      <c r="B1120" t="s">
        <v>541</v>
      </c>
      <c r="C1120">
        <v>12103</v>
      </c>
      <c r="D1120">
        <v>2012</v>
      </c>
      <c r="E1120">
        <v>2012</v>
      </c>
      <c r="F1120" t="s">
        <v>326</v>
      </c>
      <c r="G1120" t="s">
        <v>327</v>
      </c>
      <c r="H1120" t="s">
        <v>583</v>
      </c>
      <c r="I1120" t="s">
        <v>584</v>
      </c>
      <c r="J1120">
        <v>71</v>
      </c>
      <c r="K1120" t="s">
        <v>13</v>
      </c>
      <c r="L1120" t="s">
        <v>13</v>
      </c>
    </row>
    <row r="1121" spans="2:12" x14ac:dyDescent="0.25">
      <c r="B1121" t="s">
        <v>541</v>
      </c>
      <c r="C1121">
        <v>12103</v>
      </c>
      <c r="D1121">
        <v>2012</v>
      </c>
      <c r="E1121">
        <v>2012</v>
      </c>
      <c r="F1121" t="s">
        <v>328</v>
      </c>
      <c r="G1121" t="s">
        <v>329</v>
      </c>
      <c r="H1121" t="s">
        <v>583</v>
      </c>
      <c r="I1121" t="s">
        <v>584</v>
      </c>
      <c r="J1121">
        <v>85</v>
      </c>
      <c r="K1121" t="s">
        <v>13</v>
      </c>
      <c r="L1121" t="s">
        <v>13</v>
      </c>
    </row>
    <row r="1122" spans="2:12" x14ac:dyDescent="0.25">
      <c r="B1122" t="s">
        <v>541</v>
      </c>
      <c r="C1122">
        <v>12103</v>
      </c>
      <c r="D1122">
        <v>2012</v>
      </c>
      <c r="E1122">
        <v>2012</v>
      </c>
      <c r="F1122" t="s">
        <v>330</v>
      </c>
      <c r="G1122" t="s">
        <v>331</v>
      </c>
      <c r="H1122" t="s">
        <v>583</v>
      </c>
      <c r="I1122" t="s">
        <v>584</v>
      </c>
      <c r="J1122">
        <v>76</v>
      </c>
      <c r="K1122" t="s">
        <v>13</v>
      </c>
      <c r="L1122" t="s">
        <v>13</v>
      </c>
    </row>
    <row r="1123" spans="2:12" x14ac:dyDescent="0.25">
      <c r="B1123" t="s">
        <v>541</v>
      </c>
      <c r="C1123">
        <v>12103</v>
      </c>
      <c r="D1123">
        <v>2012</v>
      </c>
      <c r="E1123">
        <v>2012</v>
      </c>
      <c r="F1123" t="s">
        <v>332</v>
      </c>
      <c r="G1123" t="s">
        <v>333</v>
      </c>
      <c r="H1123" t="s">
        <v>583</v>
      </c>
      <c r="I1123" t="s">
        <v>584</v>
      </c>
      <c r="J1123">
        <v>81</v>
      </c>
      <c r="K1123" t="s">
        <v>13</v>
      </c>
      <c r="L1123" t="s">
        <v>13</v>
      </c>
    </row>
    <row r="1124" spans="2:12" x14ac:dyDescent="0.25">
      <c r="B1124" t="s">
        <v>541</v>
      </c>
      <c r="C1124">
        <v>12103</v>
      </c>
      <c r="D1124">
        <v>2012</v>
      </c>
      <c r="E1124">
        <v>2012</v>
      </c>
      <c r="F1124" t="s">
        <v>334</v>
      </c>
      <c r="G1124" t="s">
        <v>335</v>
      </c>
      <c r="H1124" t="s">
        <v>583</v>
      </c>
      <c r="I1124" t="s">
        <v>584</v>
      </c>
      <c r="J1124">
        <v>63</v>
      </c>
      <c r="K1124" t="s">
        <v>13</v>
      </c>
      <c r="L1124" t="s">
        <v>13</v>
      </c>
    </row>
    <row r="1125" spans="2:12" x14ac:dyDescent="0.25">
      <c r="B1125" t="s">
        <v>541</v>
      </c>
      <c r="C1125">
        <v>12103</v>
      </c>
      <c r="D1125">
        <v>2012</v>
      </c>
      <c r="E1125">
        <v>2012</v>
      </c>
      <c r="F1125" t="s">
        <v>336</v>
      </c>
      <c r="G1125" t="s">
        <v>337</v>
      </c>
      <c r="H1125" t="s">
        <v>583</v>
      </c>
      <c r="I1125" t="s">
        <v>584</v>
      </c>
      <c r="J1125">
        <v>68</v>
      </c>
      <c r="K1125" t="s">
        <v>13</v>
      </c>
      <c r="L1125" t="s">
        <v>13</v>
      </c>
    </row>
    <row r="1126" spans="2:12" x14ac:dyDescent="0.25">
      <c r="B1126" t="s">
        <v>541</v>
      </c>
      <c r="C1126">
        <v>12103</v>
      </c>
      <c r="D1126">
        <v>2012</v>
      </c>
      <c r="E1126">
        <v>2012</v>
      </c>
      <c r="F1126" t="s">
        <v>338</v>
      </c>
      <c r="G1126" t="s">
        <v>339</v>
      </c>
      <c r="H1126" t="s">
        <v>583</v>
      </c>
      <c r="I1126" t="s">
        <v>584</v>
      </c>
      <c r="J1126">
        <v>65</v>
      </c>
      <c r="K1126" t="s">
        <v>13</v>
      </c>
      <c r="L1126" t="s">
        <v>13</v>
      </c>
    </row>
    <row r="1127" spans="2:12" x14ac:dyDescent="0.25">
      <c r="B1127" t="s">
        <v>541</v>
      </c>
      <c r="C1127">
        <v>12103</v>
      </c>
      <c r="D1127">
        <v>2012</v>
      </c>
      <c r="E1127">
        <v>2012</v>
      </c>
      <c r="F1127" t="s">
        <v>340</v>
      </c>
      <c r="G1127" t="s">
        <v>341</v>
      </c>
      <c r="H1127" t="s">
        <v>583</v>
      </c>
      <c r="I1127" t="s">
        <v>584</v>
      </c>
      <c r="J1127">
        <v>63</v>
      </c>
      <c r="K1127" t="s">
        <v>13</v>
      </c>
      <c r="L1127" t="s">
        <v>13</v>
      </c>
    </row>
    <row r="1128" spans="2:12" x14ac:dyDescent="0.25">
      <c r="B1128" t="s">
        <v>541</v>
      </c>
      <c r="C1128">
        <v>12103</v>
      </c>
      <c r="D1128">
        <v>2012</v>
      </c>
      <c r="E1128">
        <v>2012</v>
      </c>
      <c r="F1128" t="s">
        <v>342</v>
      </c>
      <c r="G1128" t="s">
        <v>343</v>
      </c>
      <c r="H1128" t="s">
        <v>583</v>
      </c>
      <c r="I1128" t="s">
        <v>584</v>
      </c>
      <c r="J1128">
        <v>83</v>
      </c>
      <c r="K1128" t="s">
        <v>13</v>
      </c>
      <c r="L1128" t="s">
        <v>13</v>
      </c>
    </row>
    <row r="1129" spans="2:12" x14ac:dyDescent="0.25">
      <c r="B1129" t="s">
        <v>541</v>
      </c>
      <c r="C1129">
        <v>12103</v>
      </c>
      <c r="D1129">
        <v>2012</v>
      </c>
      <c r="E1129">
        <v>2012</v>
      </c>
      <c r="F1129" t="s">
        <v>344</v>
      </c>
      <c r="G1129" t="s">
        <v>345</v>
      </c>
      <c r="H1129" t="s">
        <v>583</v>
      </c>
      <c r="I1129" t="s">
        <v>584</v>
      </c>
      <c r="J1129">
        <v>66</v>
      </c>
      <c r="K1129" t="s">
        <v>13</v>
      </c>
      <c r="L1129" t="s">
        <v>13</v>
      </c>
    </row>
    <row r="1130" spans="2:12" x14ac:dyDescent="0.25">
      <c r="B1130" t="s">
        <v>541</v>
      </c>
      <c r="C1130">
        <v>12103</v>
      </c>
      <c r="D1130">
        <v>2012</v>
      </c>
      <c r="E1130">
        <v>2012</v>
      </c>
      <c r="F1130" t="s">
        <v>346</v>
      </c>
      <c r="G1130" t="s">
        <v>347</v>
      </c>
      <c r="H1130" t="s">
        <v>583</v>
      </c>
      <c r="I1130" t="s">
        <v>584</v>
      </c>
      <c r="J1130">
        <v>109</v>
      </c>
      <c r="K1130" t="s">
        <v>13</v>
      </c>
      <c r="L1130" t="s">
        <v>13</v>
      </c>
    </row>
    <row r="1131" spans="2:12" x14ac:dyDescent="0.25">
      <c r="B1131" t="s">
        <v>541</v>
      </c>
      <c r="C1131">
        <v>12103</v>
      </c>
      <c r="D1131">
        <v>2013</v>
      </c>
      <c r="E1131">
        <v>2013</v>
      </c>
      <c r="F1131" t="s">
        <v>348</v>
      </c>
      <c r="G1131" t="s">
        <v>349</v>
      </c>
      <c r="H1131" t="s">
        <v>583</v>
      </c>
      <c r="I1131" t="s">
        <v>584</v>
      </c>
      <c r="J1131">
        <v>106</v>
      </c>
      <c r="K1131" t="s">
        <v>13</v>
      </c>
      <c r="L1131" t="s">
        <v>13</v>
      </c>
    </row>
    <row r="1132" spans="2:12" x14ac:dyDescent="0.25">
      <c r="B1132" t="s">
        <v>541</v>
      </c>
      <c r="C1132">
        <v>12103</v>
      </c>
      <c r="D1132">
        <v>2013</v>
      </c>
      <c r="E1132">
        <v>2013</v>
      </c>
      <c r="F1132" t="s">
        <v>350</v>
      </c>
      <c r="G1132" t="s">
        <v>351</v>
      </c>
      <c r="H1132" t="s">
        <v>583</v>
      </c>
      <c r="I1132" t="s">
        <v>584</v>
      </c>
      <c r="J1132">
        <v>76</v>
      </c>
      <c r="K1132" t="s">
        <v>13</v>
      </c>
      <c r="L1132" t="s">
        <v>13</v>
      </c>
    </row>
    <row r="1133" spans="2:12" x14ac:dyDescent="0.25">
      <c r="B1133" t="s">
        <v>541</v>
      </c>
      <c r="C1133">
        <v>12103</v>
      </c>
      <c r="D1133">
        <v>2013</v>
      </c>
      <c r="E1133">
        <v>2013</v>
      </c>
      <c r="F1133" t="s">
        <v>352</v>
      </c>
      <c r="G1133" t="s">
        <v>353</v>
      </c>
      <c r="H1133" t="s">
        <v>583</v>
      </c>
      <c r="I1133" t="s">
        <v>584</v>
      </c>
      <c r="J1133">
        <v>79</v>
      </c>
      <c r="K1133" t="s">
        <v>13</v>
      </c>
      <c r="L1133" t="s">
        <v>13</v>
      </c>
    </row>
    <row r="1134" spans="2:12" x14ac:dyDescent="0.25">
      <c r="B1134" t="s">
        <v>541</v>
      </c>
      <c r="C1134">
        <v>12103</v>
      </c>
      <c r="D1134">
        <v>2013</v>
      </c>
      <c r="E1134">
        <v>2013</v>
      </c>
      <c r="F1134" t="s">
        <v>354</v>
      </c>
      <c r="G1134" t="s">
        <v>355</v>
      </c>
      <c r="H1134" t="s">
        <v>583</v>
      </c>
      <c r="I1134" t="s">
        <v>584</v>
      </c>
      <c r="J1134">
        <v>73</v>
      </c>
      <c r="K1134" t="s">
        <v>13</v>
      </c>
      <c r="L1134" t="s">
        <v>13</v>
      </c>
    </row>
    <row r="1135" spans="2:12" x14ac:dyDescent="0.25">
      <c r="B1135" t="s">
        <v>541</v>
      </c>
      <c r="C1135">
        <v>12103</v>
      </c>
      <c r="D1135">
        <v>2013</v>
      </c>
      <c r="E1135">
        <v>2013</v>
      </c>
      <c r="F1135" t="s">
        <v>356</v>
      </c>
      <c r="G1135" t="s">
        <v>357</v>
      </c>
      <c r="H1135" t="s">
        <v>583</v>
      </c>
      <c r="I1135" t="s">
        <v>584</v>
      </c>
      <c r="J1135">
        <v>68</v>
      </c>
      <c r="K1135" t="s">
        <v>13</v>
      </c>
      <c r="L1135" t="s">
        <v>13</v>
      </c>
    </row>
    <row r="1136" spans="2:12" x14ac:dyDescent="0.25">
      <c r="B1136" t="s">
        <v>541</v>
      </c>
      <c r="C1136">
        <v>12103</v>
      </c>
      <c r="D1136">
        <v>2013</v>
      </c>
      <c r="E1136">
        <v>2013</v>
      </c>
      <c r="F1136" t="s">
        <v>358</v>
      </c>
      <c r="G1136" t="s">
        <v>359</v>
      </c>
      <c r="H1136" t="s">
        <v>583</v>
      </c>
      <c r="I1136" t="s">
        <v>584</v>
      </c>
      <c r="J1136">
        <v>77</v>
      </c>
      <c r="K1136" t="s">
        <v>13</v>
      </c>
      <c r="L1136" t="s">
        <v>13</v>
      </c>
    </row>
    <row r="1137" spans="2:12" x14ac:dyDescent="0.25">
      <c r="B1137" t="s">
        <v>541</v>
      </c>
      <c r="C1137">
        <v>12103</v>
      </c>
      <c r="D1137">
        <v>2013</v>
      </c>
      <c r="E1137">
        <v>2013</v>
      </c>
      <c r="F1137" t="s">
        <v>360</v>
      </c>
      <c r="G1137" t="s">
        <v>361</v>
      </c>
      <c r="H1137" t="s">
        <v>583</v>
      </c>
      <c r="I1137" t="s">
        <v>584</v>
      </c>
      <c r="J1137">
        <v>66</v>
      </c>
      <c r="K1137" t="s">
        <v>13</v>
      </c>
      <c r="L1137" t="s">
        <v>13</v>
      </c>
    </row>
    <row r="1138" spans="2:12" x14ac:dyDescent="0.25">
      <c r="B1138" t="s">
        <v>541</v>
      </c>
      <c r="C1138">
        <v>12103</v>
      </c>
      <c r="D1138">
        <v>2013</v>
      </c>
      <c r="E1138">
        <v>2013</v>
      </c>
      <c r="F1138" t="s">
        <v>362</v>
      </c>
      <c r="G1138" t="s">
        <v>363</v>
      </c>
      <c r="H1138" t="s">
        <v>583</v>
      </c>
      <c r="I1138" t="s">
        <v>584</v>
      </c>
      <c r="J1138">
        <v>79</v>
      </c>
      <c r="K1138" t="s">
        <v>13</v>
      </c>
      <c r="L1138" t="s">
        <v>13</v>
      </c>
    </row>
    <row r="1139" spans="2:12" x14ac:dyDescent="0.25">
      <c r="B1139" t="s">
        <v>541</v>
      </c>
      <c r="C1139">
        <v>12103</v>
      </c>
      <c r="D1139">
        <v>2013</v>
      </c>
      <c r="E1139">
        <v>2013</v>
      </c>
      <c r="F1139" t="s">
        <v>364</v>
      </c>
      <c r="G1139" t="s">
        <v>365</v>
      </c>
      <c r="H1139" t="s">
        <v>583</v>
      </c>
      <c r="I1139" t="s">
        <v>584</v>
      </c>
      <c r="J1139">
        <v>86</v>
      </c>
      <c r="K1139" t="s">
        <v>13</v>
      </c>
      <c r="L1139" t="s">
        <v>13</v>
      </c>
    </row>
    <row r="1140" spans="2:12" x14ac:dyDescent="0.25">
      <c r="B1140" t="s">
        <v>541</v>
      </c>
      <c r="C1140">
        <v>12103</v>
      </c>
      <c r="D1140">
        <v>2013</v>
      </c>
      <c r="E1140">
        <v>2013</v>
      </c>
      <c r="F1140" t="s">
        <v>366</v>
      </c>
      <c r="G1140" t="s">
        <v>367</v>
      </c>
      <c r="H1140" t="s">
        <v>583</v>
      </c>
      <c r="I1140" t="s">
        <v>584</v>
      </c>
      <c r="J1140">
        <v>83</v>
      </c>
      <c r="K1140" t="s">
        <v>13</v>
      </c>
      <c r="L1140" t="s">
        <v>13</v>
      </c>
    </row>
    <row r="1141" spans="2:12" x14ac:dyDescent="0.25">
      <c r="B1141" t="s">
        <v>541</v>
      </c>
      <c r="C1141">
        <v>12103</v>
      </c>
      <c r="D1141">
        <v>2013</v>
      </c>
      <c r="E1141">
        <v>2013</v>
      </c>
      <c r="F1141" t="s">
        <v>368</v>
      </c>
      <c r="G1141" t="s">
        <v>369</v>
      </c>
      <c r="H1141" t="s">
        <v>583</v>
      </c>
      <c r="I1141" t="s">
        <v>584</v>
      </c>
      <c r="J1141">
        <v>65</v>
      </c>
      <c r="K1141" t="s">
        <v>13</v>
      </c>
      <c r="L1141" t="s">
        <v>13</v>
      </c>
    </row>
    <row r="1142" spans="2:12" x14ac:dyDescent="0.25">
      <c r="B1142" t="s">
        <v>541</v>
      </c>
      <c r="C1142">
        <v>12103</v>
      </c>
      <c r="D1142">
        <v>2013</v>
      </c>
      <c r="E1142">
        <v>2013</v>
      </c>
      <c r="F1142" t="s">
        <v>370</v>
      </c>
      <c r="G1142" t="s">
        <v>371</v>
      </c>
      <c r="H1142" t="s">
        <v>583</v>
      </c>
      <c r="I1142" t="s">
        <v>584</v>
      </c>
      <c r="J1142">
        <v>82</v>
      </c>
      <c r="K1142" t="s">
        <v>13</v>
      </c>
      <c r="L1142" t="s">
        <v>13</v>
      </c>
    </row>
    <row r="1143" spans="2:12" x14ac:dyDescent="0.25">
      <c r="B1143" t="s">
        <v>541</v>
      </c>
      <c r="C1143">
        <v>12103</v>
      </c>
      <c r="D1143">
        <v>2014</v>
      </c>
      <c r="E1143">
        <v>2014</v>
      </c>
      <c r="F1143" t="s">
        <v>372</v>
      </c>
      <c r="G1143" t="s">
        <v>373</v>
      </c>
      <c r="H1143" t="s">
        <v>583</v>
      </c>
      <c r="I1143" t="s">
        <v>584</v>
      </c>
      <c r="J1143">
        <v>80</v>
      </c>
      <c r="K1143" t="s">
        <v>13</v>
      </c>
      <c r="L1143" t="s">
        <v>13</v>
      </c>
    </row>
    <row r="1144" spans="2:12" x14ac:dyDescent="0.25">
      <c r="B1144" t="s">
        <v>541</v>
      </c>
      <c r="C1144">
        <v>12103</v>
      </c>
      <c r="D1144">
        <v>2014</v>
      </c>
      <c r="E1144">
        <v>2014</v>
      </c>
      <c r="F1144" t="s">
        <v>374</v>
      </c>
      <c r="G1144" t="s">
        <v>375</v>
      </c>
      <c r="H1144" t="s">
        <v>583</v>
      </c>
      <c r="I1144" t="s">
        <v>584</v>
      </c>
      <c r="J1144">
        <v>95</v>
      </c>
      <c r="K1144" t="s">
        <v>13</v>
      </c>
      <c r="L1144" t="s">
        <v>13</v>
      </c>
    </row>
    <row r="1145" spans="2:12" x14ac:dyDescent="0.25">
      <c r="B1145" t="s">
        <v>541</v>
      </c>
      <c r="C1145">
        <v>12103</v>
      </c>
      <c r="D1145">
        <v>2014</v>
      </c>
      <c r="E1145">
        <v>2014</v>
      </c>
      <c r="F1145" t="s">
        <v>376</v>
      </c>
      <c r="G1145" t="s">
        <v>377</v>
      </c>
      <c r="H1145" t="s">
        <v>583</v>
      </c>
      <c r="I1145" t="s">
        <v>584</v>
      </c>
      <c r="J1145">
        <v>92</v>
      </c>
      <c r="K1145" t="s">
        <v>13</v>
      </c>
      <c r="L1145" t="s">
        <v>13</v>
      </c>
    </row>
    <row r="1146" spans="2:12" x14ac:dyDescent="0.25">
      <c r="B1146" t="s">
        <v>541</v>
      </c>
      <c r="C1146">
        <v>12103</v>
      </c>
      <c r="D1146">
        <v>2014</v>
      </c>
      <c r="E1146">
        <v>2014</v>
      </c>
      <c r="F1146" t="s">
        <v>378</v>
      </c>
      <c r="G1146" t="s">
        <v>379</v>
      </c>
      <c r="H1146" t="s">
        <v>583</v>
      </c>
      <c r="I1146" t="s">
        <v>584</v>
      </c>
      <c r="J1146">
        <v>90</v>
      </c>
      <c r="K1146" t="s">
        <v>13</v>
      </c>
      <c r="L1146" t="s">
        <v>13</v>
      </c>
    </row>
    <row r="1147" spans="2:12" x14ac:dyDescent="0.25">
      <c r="B1147" t="s">
        <v>541</v>
      </c>
      <c r="C1147">
        <v>12103</v>
      </c>
      <c r="D1147">
        <v>2014</v>
      </c>
      <c r="E1147">
        <v>2014</v>
      </c>
      <c r="F1147" t="s">
        <v>380</v>
      </c>
      <c r="G1147" t="s">
        <v>381</v>
      </c>
      <c r="H1147" t="s">
        <v>583</v>
      </c>
      <c r="I1147" t="s">
        <v>584</v>
      </c>
      <c r="J1147">
        <v>80</v>
      </c>
      <c r="K1147" t="s">
        <v>13</v>
      </c>
      <c r="L1147" t="s">
        <v>13</v>
      </c>
    </row>
    <row r="1148" spans="2:12" x14ac:dyDescent="0.25">
      <c r="B1148" t="s">
        <v>541</v>
      </c>
      <c r="C1148">
        <v>12103</v>
      </c>
      <c r="D1148">
        <v>2014</v>
      </c>
      <c r="E1148">
        <v>2014</v>
      </c>
      <c r="F1148" t="s">
        <v>382</v>
      </c>
      <c r="G1148" t="s">
        <v>383</v>
      </c>
      <c r="H1148" t="s">
        <v>583</v>
      </c>
      <c r="I1148" t="s">
        <v>584</v>
      </c>
      <c r="J1148">
        <v>83</v>
      </c>
      <c r="K1148" t="s">
        <v>13</v>
      </c>
      <c r="L1148" t="s">
        <v>13</v>
      </c>
    </row>
    <row r="1149" spans="2:12" x14ac:dyDescent="0.25">
      <c r="B1149" t="s">
        <v>541</v>
      </c>
      <c r="C1149">
        <v>12103</v>
      </c>
      <c r="D1149">
        <v>2014</v>
      </c>
      <c r="E1149">
        <v>2014</v>
      </c>
      <c r="F1149" t="s">
        <v>384</v>
      </c>
      <c r="G1149" t="s">
        <v>385</v>
      </c>
      <c r="H1149" t="s">
        <v>583</v>
      </c>
      <c r="I1149" t="s">
        <v>584</v>
      </c>
      <c r="J1149">
        <v>61</v>
      </c>
      <c r="K1149" t="s">
        <v>13</v>
      </c>
      <c r="L1149" t="s">
        <v>13</v>
      </c>
    </row>
    <row r="1150" spans="2:12" x14ac:dyDescent="0.25">
      <c r="B1150" t="s">
        <v>541</v>
      </c>
      <c r="C1150">
        <v>12103</v>
      </c>
      <c r="D1150">
        <v>2014</v>
      </c>
      <c r="E1150">
        <v>2014</v>
      </c>
      <c r="F1150" t="s">
        <v>386</v>
      </c>
      <c r="G1150" t="s">
        <v>387</v>
      </c>
      <c r="H1150" t="s">
        <v>583</v>
      </c>
      <c r="I1150" t="s">
        <v>584</v>
      </c>
      <c r="J1150">
        <v>71</v>
      </c>
      <c r="K1150" t="s">
        <v>13</v>
      </c>
      <c r="L1150" t="s">
        <v>13</v>
      </c>
    </row>
    <row r="1151" spans="2:12" x14ac:dyDescent="0.25">
      <c r="B1151" t="s">
        <v>541</v>
      </c>
      <c r="C1151">
        <v>12103</v>
      </c>
      <c r="D1151">
        <v>2014</v>
      </c>
      <c r="E1151">
        <v>2014</v>
      </c>
      <c r="F1151" t="s">
        <v>388</v>
      </c>
      <c r="G1151" t="s">
        <v>389</v>
      </c>
      <c r="H1151" t="s">
        <v>583</v>
      </c>
      <c r="I1151" t="s">
        <v>584</v>
      </c>
      <c r="J1151">
        <v>74</v>
      </c>
      <c r="K1151" t="s">
        <v>13</v>
      </c>
      <c r="L1151" t="s">
        <v>13</v>
      </c>
    </row>
    <row r="1152" spans="2:12" x14ac:dyDescent="0.25">
      <c r="B1152" t="s">
        <v>541</v>
      </c>
      <c r="C1152">
        <v>12103</v>
      </c>
      <c r="D1152">
        <v>2014</v>
      </c>
      <c r="E1152">
        <v>2014</v>
      </c>
      <c r="F1152" t="s">
        <v>390</v>
      </c>
      <c r="G1152" t="s">
        <v>391</v>
      </c>
      <c r="H1152" t="s">
        <v>583</v>
      </c>
      <c r="I1152" t="s">
        <v>584</v>
      </c>
      <c r="J1152">
        <v>81</v>
      </c>
      <c r="K1152" t="s">
        <v>13</v>
      </c>
      <c r="L1152" t="s">
        <v>13</v>
      </c>
    </row>
    <row r="1153" spans="2:12" x14ac:dyDescent="0.25">
      <c r="B1153" t="s">
        <v>541</v>
      </c>
      <c r="C1153">
        <v>12103</v>
      </c>
      <c r="D1153">
        <v>2014</v>
      </c>
      <c r="E1153">
        <v>2014</v>
      </c>
      <c r="F1153" t="s">
        <v>392</v>
      </c>
      <c r="G1153" t="s">
        <v>393</v>
      </c>
      <c r="H1153" t="s">
        <v>583</v>
      </c>
      <c r="I1153" t="s">
        <v>584</v>
      </c>
      <c r="J1153">
        <v>92</v>
      </c>
      <c r="K1153" t="s">
        <v>13</v>
      </c>
      <c r="L1153" t="s">
        <v>13</v>
      </c>
    </row>
    <row r="1154" spans="2:12" x14ac:dyDescent="0.25">
      <c r="B1154" t="s">
        <v>541</v>
      </c>
      <c r="C1154">
        <v>12103</v>
      </c>
      <c r="D1154">
        <v>2014</v>
      </c>
      <c r="E1154">
        <v>2014</v>
      </c>
      <c r="F1154" t="s">
        <v>394</v>
      </c>
      <c r="G1154" t="s">
        <v>395</v>
      </c>
      <c r="H1154" t="s">
        <v>583</v>
      </c>
      <c r="I1154" t="s">
        <v>584</v>
      </c>
      <c r="J1154">
        <v>104</v>
      </c>
      <c r="K1154" t="s">
        <v>13</v>
      </c>
      <c r="L1154" t="s">
        <v>13</v>
      </c>
    </row>
    <row r="1155" spans="2:12" x14ac:dyDescent="0.25">
      <c r="B1155" t="s">
        <v>541</v>
      </c>
      <c r="C1155">
        <v>12103</v>
      </c>
      <c r="D1155">
        <v>2015</v>
      </c>
      <c r="E1155">
        <v>2015</v>
      </c>
      <c r="F1155" t="s">
        <v>396</v>
      </c>
      <c r="G1155" t="s">
        <v>397</v>
      </c>
      <c r="H1155" t="s">
        <v>583</v>
      </c>
      <c r="I1155" t="s">
        <v>584</v>
      </c>
      <c r="J1155">
        <v>100</v>
      </c>
      <c r="K1155" t="s">
        <v>13</v>
      </c>
      <c r="L1155" t="s">
        <v>13</v>
      </c>
    </row>
    <row r="1156" spans="2:12" x14ac:dyDescent="0.25">
      <c r="B1156" t="s">
        <v>541</v>
      </c>
      <c r="C1156">
        <v>12103</v>
      </c>
      <c r="D1156">
        <v>2015</v>
      </c>
      <c r="E1156">
        <v>2015</v>
      </c>
      <c r="F1156" t="s">
        <v>398</v>
      </c>
      <c r="G1156" t="s">
        <v>399</v>
      </c>
      <c r="H1156" t="s">
        <v>583</v>
      </c>
      <c r="I1156" t="s">
        <v>584</v>
      </c>
      <c r="J1156">
        <v>95</v>
      </c>
      <c r="K1156" t="s">
        <v>13</v>
      </c>
      <c r="L1156" t="s">
        <v>13</v>
      </c>
    </row>
    <row r="1157" spans="2:12" x14ac:dyDescent="0.25">
      <c r="B1157" t="s">
        <v>541</v>
      </c>
      <c r="C1157">
        <v>12103</v>
      </c>
      <c r="D1157">
        <v>2015</v>
      </c>
      <c r="E1157">
        <v>2015</v>
      </c>
      <c r="F1157" t="s">
        <v>400</v>
      </c>
      <c r="G1157" t="s">
        <v>401</v>
      </c>
      <c r="H1157" t="s">
        <v>583</v>
      </c>
      <c r="I1157" t="s">
        <v>584</v>
      </c>
      <c r="J1157">
        <v>79</v>
      </c>
      <c r="K1157" t="s">
        <v>13</v>
      </c>
      <c r="L1157" t="s">
        <v>13</v>
      </c>
    </row>
    <row r="1158" spans="2:12" x14ac:dyDescent="0.25">
      <c r="B1158" t="s">
        <v>541</v>
      </c>
      <c r="C1158">
        <v>12103</v>
      </c>
      <c r="D1158">
        <v>2015</v>
      </c>
      <c r="E1158">
        <v>2015</v>
      </c>
      <c r="F1158" t="s">
        <v>402</v>
      </c>
      <c r="G1158" t="s">
        <v>403</v>
      </c>
      <c r="H1158" t="s">
        <v>583</v>
      </c>
      <c r="I1158" t="s">
        <v>584</v>
      </c>
      <c r="J1158">
        <v>88</v>
      </c>
      <c r="K1158" t="s">
        <v>13</v>
      </c>
      <c r="L1158" t="s">
        <v>13</v>
      </c>
    </row>
    <row r="1159" spans="2:12" x14ac:dyDescent="0.25">
      <c r="B1159" t="s">
        <v>541</v>
      </c>
      <c r="C1159">
        <v>12103</v>
      </c>
      <c r="D1159">
        <v>2015</v>
      </c>
      <c r="E1159">
        <v>2015</v>
      </c>
      <c r="F1159" t="s">
        <v>404</v>
      </c>
      <c r="G1159" t="s">
        <v>405</v>
      </c>
      <c r="H1159" t="s">
        <v>583</v>
      </c>
      <c r="I1159" t="s">
        <v>584</v>
      </c>
      <c r="J1159">
        <v>83</v>
      </c>
      <c r="K1159" t="s">
        <v>13</v>
      </c>
      <c r="L1159" t="s">
        <v>13</v>
      </c>
    </row>
    <row r="1160" spans="2:12" x14ac:dyDescent="0.25">
      <c r="B1160" t="s">
        <v>541</v>
      </c>
      <c r="C1160">
        <v>12103</v>
      </c>
      <c r="D1160">
        <v>2015</v>
      </c>
      <c r="E1160">
        <v>2015</v>
      </c>
      <c r="F1160" t="s">
        <v>406</v>
      </c>
      <c r="G1160" t="s">
        <v>407</v>
      </c>
      <c r="H1160" t="s">
        <v>583</v>
      </c>
      <c r="I1160" t="s">
        <v>584</v>
      </c>
      <c r="J1160">
        <v>70</v>
      </c>
      <c r="K1160" t="s">
        <v>13</v>
      </c>
      <c r="L1160" t="s">
        <v>13</v>
      </c>
    </row>
    <row r="1161" spans="2:12" x14ac:dyDescent="0.25">
      <c r="B1161" t="s">
        <v>541</v>
      </c>
      <c r="C1161">
        <v>12103</v>
      </c>
      <c r="D1161">
        <v>2015</v>
      </c>
      <c r="E1161">
        <v>2015</v>
      </c>
      <c r="F1161" t="s">
        <v>408</v>
      </c>
      <c r="G1161" t="s">
        <v>409</v>
      </c>
      <c r="H1161" t="s">
        <v>583</v>
      </c>
      <c r="I1161" t="s">
        <v>584</v>
      </c>
      <c r="J1161">
        <v>73</v>
      </c>
      <c r="K1161" t="s">
        <v>13</v>
      </c>
      <c r="L1161" t="s">
        <v>13</v>
      </c>
    </row>
    <row r="1162" spans="2:12" x14ac:dyDescent="0.25">
      <c r="B1162" t="s">
        <v>541</v>
      </c>
      <c r="C1162">
        <v>12103</v>
      </c>
      <c r="D1162">
        <v>2015</v>
      </c>
      <c r="E1162">
        <v>2015</v>
      </c>
      <c r="F1162" t="s">
        <v>410</v>
      </c>
      <c r="G1162" t="s">
        <v>411</v>
      </c>
      <c r="H1162" t="s">
        <v>583</v>
      </c>
      <c r="I1162" t="s">
        <v>584</v>
      </c>
      <c r="J1162">
        <v>71</v>
      </c>
      <c r="K1162" t="s">
        <v>13</v>
      </c>
      <c r="L1162" t="s">
        <v>13</v>
      </c>
    </row>
    <row r="1163" spans="2:12" x14ac:dyDescent="0.25">
      <c r="B1163" t="s">
        <v>541</v>
      </c>
      <c r="C1163">
        <v>12103</v>
      </c>
      <c r="D1163">
        <v>2015</v>
      </c>
      <c r="E1163">
        <v>2015</v>
      </c>
      <c r="F1163" t="s">
        <v>412</v>
      </c>
      <c r="G1163" t="s">
        <v>413</v>
      </c>
      <c r="H1163" t="s">
        <v>583</v>
      </c>
      <c r="I1163" t="s">
        <v>584</v>
      </c>
      <c r="J1163">
        <v>77</v>
      </c>
      <c r="K1163" t="s">
        <v>13</v>
      </c>
      <c r="L1163" t="s">
        <v>13</v>
      </c>
    </row>
    <row r="1164" spans="2:12" x14ac:dyDescent="0.25">
      <c r="B1164" t="s">
        <v>541</v>
      </c>
      <c r="C1164">
        <v>12103</v>
      </c>
      <c r="D1164">
        <v>2015</v>
      </c>
      <c r="E1164">
        <v>2015</v>
      </c>
      <c r="F1164" t="s">
        <v>414</v>
      </c>
      <c r="G1164" t="s">
        <v>415</v>
      </c>
      <c r="H1164" t="s">
        <v>583</v>
      </c>
      <c r="I1164" t="s">
        <v>584</v>
      </c>
      <c r="J1164">
        <v>59</v>
      </c>
      <c r="K1164" t="s">
        <v>13</v>
      </c>
      <c r="L1164" t="s">
        <v>13</v>
      </c>
    </row>
    <row r="1165" spans="2:12" x14ac:dyDescent="0.25">
      <c r="B1165" t="s">
        <v>541</v>
      </c>
      <c r="C1165">
        <v>12103</v>
      </c>
      <c r="D1165">
        <v>2015</v>
      </c>
      <c r="E1165">
        <v>2015</v>
      </c>
      <c r="F1165" t="s">
        <v>416</v>
      </c>
      <c r="G1165" t="s">
        <v>417</v>
      </c>
      <c r="H1165" t="s">
        <v>583</v>
      </c>
      <c r="I1165" t="s">
        <v>584</v>
      </c>
      <c r="J1165">
        <v>91</v>
      </c>
      <c r="K1165" t="s">
        <v>13</v>
      </c>
      <c r="L1165" t="s">
        <v>13</v>
      </c>
    </row>
    <row r="1166" spans="2:12" x14ac:dyDescent="0.25">
      <c r="B1166" t="s">
        <v>541</v>
      </c>
      <c r="C1166">
        <v>12103</v>
      </c>
      <c r="D1166">
        <v>2015</v>
      </c>
      <c r="E1166">
        <v>2015</v>
      </c>
      <c r="F1166" t="s">
        <v>418</v>
      </c>
      <c r="G1166" t="s">
        <v>419</v>
      </c>
      <c r="H1166" t="s">
        <v>583</v>
      </c>
      <c r="I1166" t="s">
        <v>584</v>
      </c>
      <c r="J1166">
        <v>87</v>
      </c>
      <c r="K1166" t="s">
        <v>13</v>
      </c>
      <c r="L1166" t="s">
        <v>13</v>
      </c>
    </row>
    <row r="1167" spans="2:12" x14ac:dyDescent="0.25">
      <c r="B1167" t="s">
        <v>541</v>
      </c>
      <c r="C1167">
        <v>12103</v>
      </c>
      <c r="D1167">
        <v>2016</v>
      </c>
      <c r="E1167">
        <v>2016</v>
      </c>
      <c r="F1167" t="s">
        <v>420</v>
      </c>
      <c r="G1167" t="s">
        <v>421</v>
      </c>
      <c r="H1167" t="s">
        <v>583</v>
      </c>
      <c r="I1167" t="s">
        <v>584</v>
      </c>
      <c r="J1167">
        <v>87</v>
      </c>
      <c r="K1167" t="s">
        <v>13</v>
      </c>
      <c r="L1167" t="s">
        <v>13</v>
      </c>
    </row>
    <row r="1168" spans="2:12" x14ac:dyDescent="0.25">
      <c r="B1168" t="s">
        <v>541</v>
      </c>
      <c r="C1168">
        <v>12103</v>
      </c>
      <c r="D1168">
        <v>2016</v>
      </c>
      <c r="E1168">
        <v>2016</v>
      </c>
      <c r="F1168" t="s">
        <v>422</v>
      </c>
      <c r="G1168" t="s">
        <v>423</v>
      </c>
      <c r="H1168" t="s">
        <v>583</v>
      </c>
      <c r="I1168" t="s">
        <v>584</v>
      </c>
      <c r="J1168">
        <v>72</v>
      </c>
      <c r="K1168" t="s">
        <v>13</v>
      </c>
      <c r="L1168" t="s">
        <v>13</v>
      </c>
    </row>
    <row r="1169" spans="2:12" x14ac:dyDescent="0.25">
      <c r="B1169" t="s">
        <v>541</v>
      </c>
      <c r="C1169">
        <v>12103</v>
      </c>
      <c r="D1169">
        <v>2016</v>
      </c>
      <c r="E1169">
        <v>2016</v>
      </c>
      <c r="F1169" t="s">
        <v>424</v>
      </c>
      <c r="G1169" t="s">
        <v>425</v>
      </c>
      <c r="H1169" t="s">
        <v>583</v>
      </c>
      <c r="I1169" t="s">
        <v>584</v>
      </c>
      <c r="J1169">
        <v>83</v>
      </c>
      <c r="K1169" t="s">
        <v>13</v>
      </c>
      <c r="L1169" t="s">
        <v>13</v>
      </c>
    </row>
    <row r="1170" spans="2:12" x14ac:dyDescent="0.25">
      <c r="B1170" t="s">
        <v>541</v>
      </c>
      <c r="C1170">
        <v>12103</v>
      </c>
      <c r="D1170">
        <v>2016</v>
      </c>
      <c r="E1170">
        <v>2016</v>
      </c>
      <c r="F1170" t="s">
        <v>426</v>
      </c>
      <c r="G1170" t="s">
        <v>427</v>
      </c>
      <c r="H1170" t="s">
        <v>583</v>
      </c>
      <c r="I1170" t="s">
        <v>584</v>
      </c>
      <c r="J1170">
        <v>87</v>
      </c>
      <c r="K1170" t="s">
        <v>13</v>
      </c>
      <c r="L1170" t="s">
        <v>13</v>
      </c>
    </row>
    <row r="1171" spans="2:12" x14ac:dyDescent="0.25">
      <c r="B1171" t="s">
        <v>541</v>
      </c>
      <c r="C1171">
        <v>12103</v>
      </c>
      <c r="D1171">
        <v>2016</v>
      </c>
      <c r="E1171">
        <v>2016</v>
      </c>
      <c r="F1171" t="s">
        <v>428</v>
      </c>
      <c r="G1171" t="s">
        <v>429</v>
      </c>
      <c r="H1171" t="s">
        <v>583</v>
      </c>
      <c r="I1171" t="s">
        <v>584</v>
      </c>
      <c r="J1171">
        <v>78</v>
      </c>
      <c r="K1171" t="s">
        <v>13</v>
      </c>
      <c r="L1171" t="s">
        <v>13</v>
      </c>
    </row>
    <row r="1172" spans="2:12" x14ac:dyDescent="0.25">
      <c r="B1172" t="s">
        <v>541</v>
      </c>
      <c r="C1172">
        <v>12103</v>
      </c>
      <c r="D1172">
        <v>2016</v>
      </c>
      <c r="E1172">
        <v>2016</v>
      </c>
      <c r="F1172" t="s">
        <v>430</v>
      </c>
      <c r="G1172" t="s">
        <v>431</v>
      </c>
      <c r="H1172" t="s">
        <v>583</v>
      </c>
      <c r="I1172" t="s">
        <v>584</v>
      </c>
      <c r="J1172">
        <v>62</v>
      </c>
      <c r="K1172" t="s">
        <v>13</v>
      </c>
      <c r="L1172" t="s">
        <v>13</v>
      </c>
    </row>
    <row r="1173" spans="2:12" x14ac:dyDescent="0.25">
      <c r="B1173" t="s">
        <v>541</v>
      </c>
      <c r="C1173">
        <v>12103</v>
      </c>
      <c r="D1173">
        <v>2016</v>
      </c>
      <c r="E1173">
        <v>2016</v>
      </c>
      <c r="F1173" t="s">
        <v>432</v>
      </c>
      <c r="G1173" t="s">
        <v>433</v>
      </c>
      <c r="H1173" t="s">
        <v>583</v>
      </c>
      <c r="I1173" t="s">
        <v>584</v>
      </c>
      <c r="J1173">
        <v>77</v>
      </c>
      <c r="K1173" t="s">
        <v>13</v>
      </c>
      <c r="L1173" t="s">
        <v>13</v>
      </c>
    </row>
    <row r="1174" spans="2:12" x14ac:dyDescent="0.25">
      <c r="B1174" t="s">
        <v>541</v>
      </c>
      <c r="C1174">
        <v>12103</v>
      </c>
      <c r="D1174">
        <v>2016</v>
      </c>
      <c r="E1174">
        <v>2016</v>
      </c>
      <c r="F1174" t="s">
        <v>434</v>
      </c>
      <c r="G1174" t="s">
        <v>435</v>
      </c>
      <c r="H1174" t="s">
        <v>583</v>
      </c>
      <c r="I1174" t="s">
        <v>584</v>
      </c>
      <c r="J1174">
        <v>94</v>
      </c>
      <c r="K1174" t="s">
        <v>13</v>
      </c>
      <c r="L1174" t="s">
        <v>13</v>
      </c>
    </row>
    <row r="1175" spans="2:12" x14ac:dyDescent="0.25">
      <c r="B1175" t="s">
        <v>541</v>
      </c>
      <c r="C1175">
        <v>12103</v>
      </c>
      <c r="D1175">
        <v>2016</v>
      </c>
      <c r="E1175">
        <v>2016</v>
      </c>
      <c r="F1175" t="s">
        <v>436</v>
      </c>
      <c r="G1175" t="s">
        <v>437</v>
      </c>
      <c r="H1175" t="s">
        <v>583</v>
      </c>
      <c r="I1175" t="s">
        <v>584</v>
      </c>
      <c r="J1175">
        <v>72</v>
      </c>
      <c r="K1175" t="s">
        <v>13</v>
      </c>
      <c r="L1175" t="s">
        <v>13</v>
      </c>
    </row>
    <row r="1176" spans="2:12" x14ac:dyDescent="0.25">
      <c r="B1176" t="s">
        <v>541</v>
      </c>
      <c r="C1176">
        <v>12103</v>
      </c>
      <c r="D1176">
        <v>2016</v>
      </c>
      <c r="E1176">
        <v>2016</v>
      </c>
      <c r="F1176" t="s">
        <v>438</v>
      </c>
      <c r="G1176" t="s">
        <v>439</v>
      </c>
      <c r="H1176" t="s">
        <v>583</v>
      </c>
      <c r="I1176" t="s">
        <v>584</v>
      </c>
      <c r="J1176">
        <v>89</v>
      </c>
      <c r="K1176" t="s">
        <v>13</v>
      </c>
      <c r="L1176" t="s">
        <v>13</v>
      </c>
    </row>
    <row r="1177" spans="2:12" x14ac:dyDescent="0.25">
      <c r="B1177" t="s">
        <v>541</v>
      </c>
      <c r="C1177">
        <v>12103</v>
      </c>
      <c r="D1177">
        <v>2016</v>
      </c>
      <c r="E1177">
        <v>2016</v>
      </c>
      <c r="F1177" t="s">
        <v>440</v>
      </c>
      <c r="G1177" t="s">
        <v>441</v>
      </c>
      <c r="H1177" t="s">
        <v>583</v>
      </c>
      <c r="I1177" t="s">
        <v>584</v>
      </c>
      <c r="J1177">
        <v>84</v>
      </c>
      <c r="K1177" t="s">
        <v>13</v>
      </c>
      <c r="L1177" t="s">
        <v>13</v>
      </c>
    </row>
    <row r="1178" spans="2:12" x14ac:dyDescent="0.25">
      <c r="B1178" t="s">
        <v>541</v>
      </c>
      <c r="C1178">
        <v>12103</v>
      </c>
      <c r="D1178">
        <v>2016</v>
      </c>
      <c r="E1178">
        <v>2016</v>
      </c>
      <c r="F1178" t="s">
        <v>442</v>
      </c>
      <c r="G1178" t="s">
        <v>443</v>
      </c>
      <c r="H1178" t="s">
        <v>583</v>
      </c>
      <c r="I1178" t="s">
        <v>584</v>
      </c>
      <c r="J1178">
        <v>93</v>
      </c>
      <c r="K1178" t="s">
        <v>13</v>
      </c>
      <c r="L1178" t="s">
        <v>13</v>
      </c>
    </row>
    <row r="1179" spans="2:12" x14ac:dyDescent="0.25">
      <c r="B1179" t="s">
        <v>541</v>
      </c>
      <c r="C1179">
        <v>12103</v>
      </c>
      <c r="D1179">
        <v>2017</v>
      </c>
      <c r="E1179">
        <v>2017</v>
      </c>
      <c r="F1179" t="s">
        <v>444</v>
      </c>
      <c r="G1179" t="s">
        <v>445</v>
      </c>
      <c r="H1179" t="s">
        <v>583</v>
      </c>
      <c r="I1179" t="s">
        <v>584</v>
      </c>
      <c r="J1179">
        <v>97</v>
      </c>
      <c r="K1179" t="s">
        <v>13</v>
      </c>
      <c r="L1179" t="s">
        <v>13</v>
      </c>
    </row>
    <row r="1180" spans="2:12" x14ac:dyDescent="0.25">
      <c r="B1180" t="s">
        <v>541</v>
      </c>
      <c r="C1180">
        <v>12103</v>
      </c>
      <c r="D1180">
        <v>2017</v>
      </c>
      <c r="E1180">
        <v>2017</v>
      </c>
      <c r="F1180" t="s">
        <v>446</v>
      </c>
      <c r="G1180" t="s">
        <v>447</v>
      </c>
      <c r="H1180" t="s">
        <v>583</v>
      </c>
      <c r="I1180" t="s">
        <v>584</v>
      </c>
      <c r="J1180">
        <v>98</v>
      </c>
      <c r="K1180" t="s">
        <v>13</v>
      </c>
      <c r="L1180" t="s">
        <v>13</v>
      </c>
    </row>
    <row r="1181" spans="2:12" x14ac:dyDescent="0.25">
      <c r="B1181" t="s">
        <v>541</v>
      </c>
      <c r="C1181">
        <v>12103</v>
      </c>
      <c r="D1181">
        <v>2017</v>
      </c>
      <c r="E1181">
        <v>2017</v>
      </c>
      <c r="F1181" t="s">
        <v>448</v>
      </c>
      <c r="G1181" t="s">
        <v>449</v>
      </c>
      <c r="H1181" t="s">
        <v>583</v>
      </c>
      <c r="I1181" t="s">
        <v>584</v>
      </c>
      <c r="J1181">
        <v>93</v>
      </c>
      <c r="K1181" t="s">
        <v>13</v>
      </c>
      <c r="L1181" t="s">
        <v>13</v>
      </c>
    </row>
    <row r="1182" spans="2:12" x14ac:dyDescent="0.25">
      <c r="B1182" t="s">
        <v>541</v>
      </c>
      <c r="C1182">
        <v>12103</v>
      </c>
      <c r="D1182">
        <v>2017</v>
      </c>
      <c r="E1182">
        <v>2017</v>
      </c>
      <c r="F1182" t="s">
        <v>450</v>
      </c>
      <c r="G1182" t="s">
        <v>451</v>
      </c>
      <c r="H1182" t="s">
        <v>583</v>
      </c>
      <c r="I1182" t="s">
        <v>584</v>
      </c>
      <c r="J1182">
        <v>85</v>
      </c>
      <c r="K1182" t="s">
        <v>13</v>
      </c>
      <c r="L1182" t="s">
        <v>13</v>
      </c>
    </row>
    <row r="1183" spans="2:12" x14ac:dyDescent="0.25">
      <c r="B1183" t="s">
        <v>541</v>
      </c>
      <c r="C1183">
        <v>12103</v>
      </c>
      <c r="D1183">
        <v>2017</v>
      </c>
      <c r="E1183">
        <v>2017</v>
      </c>
      <c r="F1183" t="s">
        <v>452</v>
      </c>
      <c r="G1183" t="s">
        <v>453</v>
      </c>
      <c r="H1183" t="s">
        <v>583</v>
      </c>
      <c r="I1183" t="s">
        <v>584</v>
      </c>
      <c r="J1183">
        <v>79</v>
      </c>
      <c r="K1183" t="s">
        <v>13</v>
      </c>
      <c r="L1183" t="s">
        <v>13</v>
      </c>
    </row>
    <row r="1184" spans="2:12" x14ac:dyDescent="0.25">
      <c r="B1184" t="s">
        <v>541</v>
      </c>
      <c r="C1184">
        <v>12103</v>
      </c>
      <c r="D1184">
        <v>2017</v>
      </c>
      <c r="E1184">
        <v>2017</v>
      </c>
      <c r="F1184" t="s">
        <v>454</v>
      </c>
      <c r="G1184" t="s">
        <v>455</v>
      </c>
      <c r="H1184" t="s">
        <v>583</v>
      </c>
      <c r="I1184" t="s">
        <v>584</v>
      </c>
      <c r="J1184">
        <v>67</v>
      </c>
      <c r="K1184" t="s">
        <v>13</v>
      </c>
      <c r="L1184" t="s">
        <v>13</v>
      </c>
    </row>
    <row r="1185" spans="2:12" x14ac:dyDescent="0.25">
      <c r="B1185" t="s">
        <v>541</v>
      </c>
      <c r="C1185">
        <v>12103</v>
      </c>
      <c r="D1185">
        <v>2017</v>
      </c>
      <c r="E1185">
        <v>2017</v>
      </c>
      <c r="F1185" t="s">
        <v>456</v>
      </c>
      <c r="G1185" t="s">
        <v>457</v>
      </c>
      <c r="H1185" t="s">
        <v>583</v>
      </c>
      <c r="I1185" t="s">
        <v>584</v>
      </c>
      <c r="J1185">
        <v>77</v>
      </c>
      <c r="K1185" t="s">
        <v>13</v>
      </c>
      <c r="L1185" t="s">
        <v>13</v>
      </c>
    </row>
    <row r="1186" spans="2:12" x14ac:dyDescent="0.25">
      <c r="B1186" t="s">
        <v>541</v>
      </c>
      <c r="C1186">
        <v>12103</v>
      </c>
      <c r="D1186">
        <v>2017</v>
      </c>
      <c r="E1186">
        <v>2017</v>
      </c>
      <c r="F1186" t="s">
        <v>458</v>
      </c>
      <c r="G1186" t="s">
        <v>459</v>
      </c>
      <c r="H1186" t="s">
        <v>583</v>
      </c>
      <c r="I1186" t="s">
        <v>584</v>
      </c>
      <c r="J1186">
        <v>83</v>
      </c>
      <c r="K1186" t="s">
        <v>13</v>
      </c>
      <c r="L1186" t="s">
        <v>13</v>
      </c>
    </row>
    <row r="1187" spans="2:12" x14ac:dyDescent="0.25">
      <c r="B1187" t="s">
        <v>541</v>
      </c>
      <c r="C1187">
        <v>12103</v>
      </c>
      <c r="D1187">
        <v>2017</v>
      </c>
      <c r="E1187">
        <v>2017</v>
      </c>
      <c r="F1187" t="s">
        <v>460</v>
      </c>
      <c r="G1187" t="s">
        <v>461</v>
      </c>
      <c r="H1187" t="s">
        <v>583</v>
      </c>
      <c r="I1187" t="s">
        <v>584</v>
      </c>
      <c r="J1187">
        <v>82</v>
      </c>
      <c r="K1187" t="s">
        <v>13</v>
      </c>
      <c r="L1187" t="s">
        <v>13</v>
      </c>
    </row>
    <row r="1188" spans="2:12" x14ac:dyDescent="0.25">
      <c r="B1188" t="s">
        <v>541</v>
      </c>
      <c r="C1188">
        <v>12103</v>
      </c>
      <c r="D1188">
        <v>2017</v>
      </c>
      <c r="E1188">
        <v>2017</v>
      </c>
      <c r="F1188" t="s">
        <v>462</v>
      </c>
      <c r="G1188" t="s">
        <v>463</v>
      </c>
      <c r="H1188" t="s">
        <v>583</v>
      </c>
      <c r="I1188" t="s">
        <v>584</v>
      </c>
      <c r="J1188">
        <v>101</v>
      </c>
      <c r="K1188" t="s">
        <v>13</v>
      </c>
      <c r="L1188" t="s">
        <v>13</v>
      </c>
    </row>
    <row r="1189" spans="2:12" x14ac:dyDescent="0.25">
      <c r="B1189" t="s">
        <v>541</v>
      </c>
      <c r="C1189">
        <v>12103</v>
      </c>
      <c r="D1189">
        <v>2017</v>
      </c>
      <c r="E1189">
        <v>2017</v>
      </c>
      <c r="F1189" t="s">
        <v>464</v>
      </c>
      <c r="G1189" t="s">
        <v>465</v>
      </c>
      <c r="H1189" t="s">
        <v>583</v>
      </c>
      <c r="I1189" t="s">
        <v>584</v>
      </c>
      <c r="J1189">
        <v>82</v>
      </c>
      <c r="K1189" t="s">
        <v>13</v>
      </c>
      <c r="L1189" t="s">
        <v>13</v>
      </c>
    </row>
    <row r="1190" spans="2:12" x14ac:dyDescent="0.25">
      <c r="B1190" t="s">
        <v>541</v>
      </c>
      <c r="C1190">
        <v>12103</v>
      </c>
      <c r="D1190">
        <v>2017</v>
      </c>
      <c r="E1190">
        <v>2017</v>
      </c>
      <c r="F1190" t="s">
        <v>466</v>
      </c>
      <c r="G1190" t="s">
        <v>467</v>
      </c>
      <c r="H1190" t="s">
        <v>583</v>
      </c>
      <c r="I1190" t="s">
        <v>584</v>
      </c>
      <c r="J1190">
        <v>90</v>
      </c>
      <c r="K1190" t="s">
        <v>13</v>
      </c>
      <c r="L1190" t="s">
        <v>13</v>
      </c>
    </row>
    <row r="1191" spans="2:12" x14ac:dyDescent="0.25">
      <c r="B1191" t="s">
        <v>541</v>
      </c>
      <c r="C1191">
        <v>12103</v>
      </c>
      <c r="D1191">
        <v>2018</v>
      </c>
      <c r="E1191">
        <v>2018</v>
      </c>
      <c r="F1191" t="s">
        <v>468</v>
      </c>
      <c r="G1191" t="s">
        <v>469</v>
      </c>
      <c r="H1191" t="s">
        <v>583</v>
      </c>
      <c r="I1191" t="s">
        <v>584</v>
      </c>
      <c r="J1191">
        <v>128</v>
      </c>
      <c r="K1191" t="s">
        <v>13</v>
      </c>
      <c r="L1191" t="s">
        <v>13</v>
      </c>
    </row>
    <row r="1192" spans="2:12" x14ac:dyDescent="0.25">
      <c r="B1192" t="s">
        <v>541</v>
      </c>
      <c r="C1192">
        <v>12103</v>
      </c>
      <c r="D1192">
        <v>2018</v>
      </c>
      <c r="E1192">
        <v>2018</v>
      </c>
      <c r="F1192" t="s">
        <v>470</v>
      </c>
      <c r="G1192" t="s">
        <v>471</v>
      </c>
      <c r="H1192" t="s">
        <v>583</v>
      </c>
      <c r="I1192" t="s">
        <v>584</v>
      </c>
      <c r="J1192">
        <v>94</v>
      </c>
      <c r="K1192" t="s">
        <v>13</v>
      </c>
      <c r="L1192" t="s">
        <v>13</v>
      </c>
    </row>
    <row r="1193" spans="2:12" x14ac:dyDescent="0.25">
      <c r="B1193" t="s">
        <v>541</v>
      </c>
      <c r="C1193">
        <v>12103</v>
      </c>
      <c r="D1193">
        <v>2018</v>
      </c>
      <c r="E1193">
        <v>2018</v>
      </c>
      <c r="F1193" t="s">
        <v>472</v>
      </c>
      <c r="G1193" t="s">
        <v>473</v>
      </c>
      <c r="H1193" t="s">
        <v>583</v>
      </c>
      <c r="I1193" t="s">
        <v>584</v>
      </c>
      <c r="J1193">
        <v>105</v>
      </c>
      <c r="K1193" t="s">
        <v>13</v>
      </c>
      <c r="L1193" t="s">
        <v>13</v>
      </c>
    </row>
    <row r="1194" spans="2:12" x14ac:dyDescent="0.25">
      <c r="B1194" t="s">
        <v>541</v>
      </c>
      <c r="C1194">
        <v>12103</v>
      </c>
      <c r="D1194">
        <v>2018</v>
      </c>
      <c r="E1194">
        <v>2018</v>
      </c>
      <c r="F1194" t="s">
        <v>474</v>
      </c>
      <c r="G1194" t="s">
        <v>475</v>
      </c>
      <c r="H1194" t="s">
        <v>583</v>
      </c>
      <c r="I1194" t="s">
        <v>584</v>
      </c>
      <c r="J1194">
        <v>87</v>
      </c>
      <c r="K1194" t="s">
        <v>13</v>
      </c>
      <c r="L1194" t="s">
        <v>13</v>
      </c>
    </row>
    <row r="1195" spans="2:12" x14ac:dyDescent="0.25">
      <c r="B1195" t="s">
        <v>541</v>
      </c>
      <c r="C1195">
        <v>12103</v>
      </c>
      <c r="D1195">
        <v>2018</v>
      </c>
      <c r="E1195">
        <v>2018</v>
      </c>
      <c r="F1195" t="s">
        <v>476</v>
      </c>
      <c r="G1195" t="s">
        <v>477</v>
      </c>
      <c r="H1195" t="s">
        <v>583</v>
      </c>
      <c r="I1195" t="s">
        <v>584</v>
      </c>
      <c r="J1195">
        <v>65</v>
      </c>
      <c r="K1195" t="s">
        <v>13</v>
      </c>
      <c r="L1195" t="s">
        <v>13</v>
      </c>
    </row>
    <row r="1196" spans="2:12" x14ac:dyDescent="0.25">
      <c r="B1196" t="s">
        <v>541</v>
      </c>
      <c r="C1196">
        <v>12103</v>
      </c>
      <c r="D1196">
        <v>2018</v>
      </c>
      <c r="E1196">
        <v>2018</v>
      </c>
      <c r="F1196" t="s">
        <v>478</v>
      </c>
      <c r="G1196" t="s">
        <v>479</v>
      </c>
      <c r="H1196" t="s">
        <v>583</v>
      </c>
      <c r="I1196" t="s">
        <v>584</v>
      </c>
      <c r="J1196">
        <v>84</v>
      </c>
      <c r="K1196" t="s">
        <v>13</v>
      </c>
      <c r="L1196" t="s">
        <v>13</v>
      </c>
    </row>
    <row r="1197" spans="2:12" x14ac:dyDescent="0.25">
      <c r="B1197" t="s">
        <v>541</v>
      </c>
      <c r="C1197">
        <v>12103</v>
      </c>
      <c r="D1197">
        <v>2018</v>
      </c>
      <c r="E1197">
        <v>2018</v>
      </c>
      <c r="F1197" t="s">
        <v>480</v>
      </c>
      <c r="G1197" t="s">
        <v>481</v>
      </c>
      <c r="H1197" t="s">
        <v>583</v>
      </c>
      <c r="I1197" t="s">
        <v>584</v>
      </c>
      <c r="J1197">
        <v>83</v>
      </c>
      <c r="K1197" t="s">
        <v>13</v>
      </c>
      <c r="L1197" t="s">
        <v>13</v>
      </c>
    </row>
    <row r="1198" spans="2:12" x14ac:dyDescent="0.25">
      <c r="B1198" t="s">
        <v>541</v>
      </c>
      <c r="C1198">
        <v>12103</v>
      </c>
      <c r="D1198">
        <v>2018</v>
      </c>
      <c r="E1198">
        <v>2018</v>
      </c>
      <c r="F1198" t="s">
        <v>482</v>
      </c>
      <c r="G1198" t="s">
        <v>483</v>
      </c>
      <c r="H1198" t="s">
        <v>583</v>
      </c>
      <c r="I1198" t="s">
        <v>584</v>
      </c>
      <c r="J1198">
        <v>91</v>
      </c>
      <c r="K1198" t="s">
        <v>13</v>
      </c>
      <c r="L1198" t="s">
        <v>13</v>
      </c>
    </row>
    <row r="1199" spans="2:12" x14ac:dyDescent="0.25">
      <c r="B1199" t="s">
        <v>541</v>
      </c>
      <c r="C1199">
        <v>12103</v>
      </c>
      <c r="D1199">
        <v>2018</v>
      </c>
      <c r="E1199">
        <v>2018</v>
      </c>
      <c r="F1199" t="s">
        <v>484</v>
      </c>
      <c r="G1199" t="s">
        <v>485</v>
      </c>
      <c r="H1199" t="s">
        <v>583</v>
      </c>
      <c r="I1199" t="s">
        <v>584</v>
      </c>
      <c r="J1199">
        <v>74</v>
      </c>
      <c r="K1199" t="s">
        <v>13</v>
      </c>
      <c r="L1199" t="s">
        <v>13</v>
      </c>
    </row>
    <row r="1200" spans="2:12" x14ac:dyDescent="0.25">
      <c r="B1200" t="s">
        <v>541</v>
      </c>
      <c r="C1200">
        <v>12103</v>
      </c>
      <c r="D1200">
        <v>2018</v>
      </c>
      <c r="E1200">
        <v>2018</v>
      </c>
      <c r="F1200" t="s">
        <v>486</v>
      </c>
      <c r="G1200" t="s">
        <v>487</v>
      </c>
      <c r="H1200" t="s">
        <v>583</v>
      </c>
      <c r="I1200" t="s">
        <v>584</v>
      </c>
      <c r="J1200">
        <v>74</v>
      </c>
      <c r="K1200" t="s">
        <v>13</v>
      </c>
      <c r="L1200" t="s">
        <v>13</v>
      </c>
    </row>
    <row r="1201" spans="2:12" x14ac:dyDescent="0.25">
      <c r="B1201" t="s">
        <v>541</v>
      </c>
      <c r="C1201">
        <v>12103</v>
      </c>
      <c r="D1201">
        <v>2018</v>
      </c>
      <c r="E1201">
        <v>2018</v>
      </c>
      <c r="F1201" t="s">
        <v>488</v>
      </c>
      <c r="G1201" t="s">
        <v>489</v>
      </c>
      <c r="H1201" t="s">
        <v>583</v>
      </c>
      <c r="I1201" t="s">
        <v>584</v>
      </c>
      <c r="J1201">
        <v>75</v>
      </c>
      <c r="K1201" t="s">
        <v>13</v>
      </c>
      <c r="L1201" t="s">
        <v>13</v>
      </c>
    </row>
    <row r="1202" spans="2:12" x14ac:dyDescent="0.25">
      <c r="B1202" t="s">
        <v>541</v>
      </c>
      <c r="C1202">
        <v>12103</v>
      </c>
      <c r="D1202">
        <v>2018</v>
      </c>
      <c r="E1202">
        <v>2018</v>
      </c>
      <c r="F1202" t="s">
        <v>490</v>
      </c>
      <c r="G1202" t="s">
        <v>491</v>
      </c>
      <c r="H1202" t="s">
        <v>583</v>
      </c>
      <c r="I1202" t="s">
        <v>584</v>
      </c>
      <c r="J1202">
        <v>91</v>
      </c>
      <c r="K1202" t="s">
        <v>13</v>
      </c>
      <c r="L1202" t="s">
        <v>13</v>
      </c>
    </row>
    <row r="1203" spans="2:12" x14ac:dyDescent="0.25">
      <c r="B1203" t="s">
        <v>542</v>
      </c>
      <c r="C1203">
        <v>12105</v>
      </c>
      <c r="D1203">
        <v>2000</v>
      </c>
      <c r="E1203">
        <v>2000</v>
      </c>
      <c r="F1203" t="s">
        <v>48</v>
      </c>
      <c r="G1203" t="s">
        <v>49</v>
      </c>
      <c r="H1203" t="s">
        <v>581</v>
      </c>
      <c r="I1203" t="s">
        <v>582</v>
      </c>
      <c r="J1203">
        <v>14</v>
      </c>
      <c r="K1203" t="s">
        <v>13</v>
      </c>
      <c r="L1203" t="s">
        <v>13</v>
      </c>
    </row>
    <row r="1204" spans="2:12" x14ac:dyDescent="0.25">
      <c r="B1204" t="s">
        <v>542</v>
      </c>
      <c r="C1204">
        <v>12105</v>
      </c>
      <c r="D1204">
        <v>2010</v>
      </c>
      <c r="E1204">
        <v>2010</v>
      </c>
      <c r="F1204" t="s">
        <v>296</v>
      </c>
      <c r="G1204" t="s">
        <v>297</v>
      </c>
      <c r="H1204" t="s">
        <v>581</v>
      </c>
      <c r="I1204" t="s">
        <v>582</v>
      </c>
      <c r="J1204">
        <v>10</v>
      </c>
      <c r="K1204" t="s">
        <v>13</v>
      </c>
      <c r="L1204" t="s">
        <v>13</v>
      </c>
    </row>
    <row r="1205" spans="2:12" x14ac:dyDescent="0.25">
      <c r="B1205" t="s">
        <v>542</v>
      </c>
      <c r="C1205">
        <v>12105</v>
      </c>
      <c r="D1205">
        <v>2010</v>
      </c>
      <c r="E1205">
        <v>2010</v>
      </c>
      <c r="F1205" t="s">
        <v>298</v>
      </c>
      <c r="G1205" t="s">
        <v>299</v>
      </c>
      <c r="H1205" t="s">
        <v>581</v>
      </c>
      <c r="I1205" t="s">
        <v>582</v>
      </c>
      <c r="J1205">
        <v>14</v>
      </c>
      <c r="K1205" t="s">
        <v>13</v>
      </c>
      <c r="L1205" t="s">
        <v>13</v>
      </c>
    </row>
    <row r="1206" spans="2:12" x14ac:dyDescent="0.25">
      <c r="B1206" t="s">
        <v>542</v>
      </c>
      <c r="C1206">
        <v>12105</v>
      </c>
      <c r="D1206">
        <v>2011</v>
      </c>
      <c r="E1206">
        <v>2011</v>
      </c>
      <c r="F1206" t="s">
        <v>310</v>
      </c>
      <c r="G1206" t="s">
        <v>311</v>
      </c>
      <c r="H1206" t="s">
        <v>583</v>
      </c>
      <c r="I1206" t="s">
        <v>584</v>
      </c>
      <c r="J1206">
        <v>11</v>
      </c>
      <c r="K1206" t="s">
        <v>13</v>
      </c>
      <c r="L1206" t="s">
        <v>13</v>
      </c>
    </row>
    <row r="1207" spans="2:12" x14ac:dyDescent="0.25">
      <c r="B1207" t="s">
        <v>542</v>
      </c>
      <c r="C1207">
        <v>12105</v>
      </c>
      <c r="D1207">
        <v>2012</v>
      </c>
      <c r="E1207">
        <v>2012</v>
      </c>
      <c r="F1207" t="s">
        <v>324</v>
      </c>
      <c r="G1207" t="s">
        <v>325</v>
      </c>
      <c r="H1207" t="s">
        <v>583</v>
      </c>
      <c r="I1207" t="s">
        <v>584</v>
      </c>
      <c r="J1207">
        <v>11</v>
      </c>
      <c r="K1207" t="s">
        <v>13</v>
      </c>
      <c r="L1207" t="s">
        <v>13</v>
      </c>
    </row>
    <row r="1208" spans="2:12" x14ac:dyDescent="0.25">
      <c r="B1208" t="s">
        <v>542</v>
      </c>
      <c r="C1208">
        <v>12105</v>
      </c>
      <c r="D1208">
        <v>2017</v>
      </c>
      <c r="E1208">
        <v>2017</v>
      </c>
      <c r="F1208" t="s">
        <v>466</v>
      </c>
      <c r="G1208" t="s">
        <v>467</v>
      </c>
      <c r="H1208" t="s">
        <v>581</v>
      </c>
      <c r="I1208" t="s">
        <v>582</v>
      </c>
      <c r="J1208">
        <v>17</v>
      </c>
      <c r="K1208" t="s">
        <v>13</v>
      </c>
      <c r="L1208" t="s">
        <v>13</v>
      </c>
    </row>
    <row r="1209" spans="2:12" x14ac:dyDescent="0.25">
      <c r="B1209" t="s">
        <v>544</v>
      </c>
      <c r="C1209">
        <v>12109</v>
      </c>
      <c r="D1209">
        <v>1999</v>
      </c>
      <c r="E1209">
        <v>1999</v>
      </c>
      <c r="F1209" t="s">
        <v>16</v>
      </c>
      <c r="G1209" t="s">
        <v>17</v>
      </c>
      <c r="H1209" t="s">
        <v>581</v>
      </c>
      <c r="I1209" t="s">
        <v>582</v>
      </c>
      <c r="J1209">
        <v>17</v>
      </c>
      <c r="K1209" t="s">
        <v>13</v>
      </c>
      <c r="L1209" t="s">
        <v>13</v>
      </c>
    </row>
    <row r="1210" spans="2:12" x14ac:dyDescent="0.25">
      <c r="B1210" t="s">
        <v>544</v>
      </c>
      <c r="C1210">
        <v>12109</v>
      </c>
      <c r="D1210">
        <v>1999</v>
      </c>
      <c r="E1210">
        <v>1999</v>
      </c>
      <c r="F1210" t="s">
        <v>20</v>
      </c>
      <c r="G1210" t="s">
        <v>21</v>
      </c>
      <c r="H1210" t="s">
        <v>581</v>
      </c>
      <c r="I1210" t="s">
        <v>582</v>
      </c>
      <c r="J1210">
        <v>10</v>
      </c>
      <c r="K1210" t="s">
        <v>13</v>
      </c>
      <c r="L1210" t="s">
        <v>13</v>
      </c>
    </row>
    <row r="1211" spans="2:12" x14ac:dyDescent="0.25">
      <c r="B1211" t="s">
        <v>544</v>
      </c>
      <c r="C1211">
        <v>12109</v>
      </c>
      <c r="D1211">
        <v>1999</v>
      </c>
      <c r="E1211">
        <v>1999</v>
      </c>
      <c r="F1211" t="s">
        <v>32</v>
      </c>
      <c r="G1211" t="s">
        <v>33</v>
      </c>
      <c r="H1211" t="s">
        <v>581</v>
      </c>
      <c r="I1211" t="s">
        <v>582</v>
      </c>
      <c r="J1211">
        <v>12</v>
      </c>
      <c r="K1211" t="s">
        <v>13</v>
      </c>
      <c r="L1211" t="s">
        <v>13</v>
      </c>
    </row>
    <row r="1212" spans="2:12" x14ac:dyDescent="0.25">
      <c r="B1212" t="s">
        <v>544</v>
      </c>
      <c r="C1212">
        <v>12109</v>
      </c>
      <c r="D1212">
        <v>2001</v>
      </c>
      <c r="E1212">
        <v>2001</v>
      </c>
      <c r="F1212" t="s">
        <v>68</v>
      </c>
      <c r="G1212" t="s">
        <v>69</v>
      </c>
      <c r="H1212" t="s">
        <v>581</v>
      </c>
      <c r="I1212" t="s">
        <v>582</v>
      </c>
      <c r="J1212">
        <v>11</v>
      </c>
      <c r="K1212" t="s">
        <v>13</v>
      </c>
      <c r="L1212" t="s">
        <v>13</v>
      </c>
    </row>
    <row r="1213" spans="2:12" x14ac:dyDescent="0.25">
      <c r="B1213" t="s">
        <v>544</v>
      </c>
      <c r="C1213">
        <v>12109</v>
      </c>
      <c r="D1213">
        <v>2005</v>
      </c>
      <c r="E1213">
        <v>2005</v>
      </c>
      <c r="F1213" t="s">
        <v>174</v>
      </c>
      <c r="G1213" t="s">
        <v>175</v>
      </c>
      <c r="H1213" t="s">
        <v>581</v>
      </c>
      <c r="I1213" t="s">
        <v>582</v>
      </c>
      <c r="J1213">
        <v>10</v>
      </c>
      <c r="K1213" t="s">
        <v>13</v>
      </c>
      <c r="L1213" t="s">
        <v>13</v>
      </c>
    </row>
    <row r="1214" spans="2:12" x14ac:dyDescent="0.25">
      <c r="B1214" t="s">
        <v>544</v>
      </c>
      <c r="C1214">
        <v>12109</v>
      </c>
      <c r="D1214">
        <v>2006</v>
      </c>
      <c r="E1214">
        <v>2006</v>
      </c>
      <c r="F1214" t="s">
        <v>186</v>
      </c>
      <c r="G1214" t="s">
        <v>187</v>
      </c>
      <c r="H1214" t="s">
        <v>581</v>
      </c>
      <c r="I1214" t="s">
        <v>582</v>
      </c>
      <c r="J1214">
        <v>12</v>
      </c>
      <c r="K1214" t="s">
        <v>13</v>
      </c>
      <c r="L1214" t="s">
        <v>13</v>
      </c>
    </row>
    <row r="1215" spans="2:12" x14ac:dyDescent="0.25">
      <c r="B1215" t="s">
        <v>544</v>
      </c>
      <c r="C1215">
        <v>12109</v>
      </c>
      <c r="D1215">
        <v>2008</v>
      </c>
      <c r="E1215">
        <v>2008</v>
      </c>
      <c r="F1215" t="s">
        <v>234</v>
      </c>
      <c r="G1215" t="s">
        <v>235</v>
      </c>
      <c r="H1215" t="s">
        <v>581</v>
      </c>
      <c r="I1215" t="s">
        <v>582</v>
      </c>
      <c r="J1215">
        <v>10</v>
      </c>
      <c r="K1215" t="s">
        <v>13</v>
      </c>
      <c r="L1215" t="s">
        <v>13</v>
      </c>
    </row>
    <row r="1216" spans="2:12" x14ac:dyDescent="0.25">
      <c r="B1216" t="s">
        <v>544</v>
      </c>
      <c r="C1216">
        <v>12109</v>
      </c>
      <c r="D1216">
        <v>2008</v>
      </c>
      <c r="E1216">
        <v>2008</v>
      </c>
      <c r="F1216" t="s">
        <v>242</v>
      </c>
      <c r="G1216" t="s">
        <v>243</v>
      </c>
      <c r="H1216" t="s">
        <v>581</v>
      </c>
      <c r="I1216" t="s">
        <v>582</v>
      </c>
      <c r="J1216">
        <v>11</v>
      </c>
      <c r="K1216" t="s">
        <v>13</v>
      </c>
      <c r="L1216" t="s">
        <v>13</v>
      </c>
    </row>
    <row r="1217" spans="2:12" x14ac:dyDescent="0.25">
      <c r="B1217" t="s">
        <v>544</v>
      </c>
      <c r="C1217">
        <v>12109</v>
      </c>
      <c r="D1217">
        <v>2008</v>
      </c>
      <c r="E1217">
        <v>2008</v>
      </c>
      <c r="F1217" t="s">
        <v>244</v>
      </c>
      <c r="G1217" t="s">
        <v>245</v>
      </c>
      <c r="H1217" t="s">
        <v>581</v>
      </c>
      <c r="I1217" t="s">
        <v>582</v>
      </c>
      <c r="J1217">
        <v>11</v>
      </c>
      <c r="K1217" t="s">
        <v>13</v>
      </c>
      <c r="L1217" t="s">
        <v>13</v>
      </c>
    </row>
    <row r="1218" spans="2:12" x14ac:dyDescent="0.25">
      <c r="B1218" t="s">
        <v>544</v>
      </c>
      <c r="C1218">
        <v>12109</v>
      </c>
      <c r="D1218">
        <v>2008</v>
      </c>
      <c r="E1218">
        <v>2008</v>
      </c>
      <c r="F1218" t="s">
        <v>250</v>
      </c>
      <c r="G1218" t="s">
        <v>251</v>
      </c>
      <c r="H1218" t="s">
        <v>581</v>
      </c>
      <c r="I1218" t="s">
        <v>582</v>
      </c>
      <c r="J1218">
        <v>10</v>
      </c>
      <c r="K1218" t="s">
        <v>13</v>
      </c>
      <c r="L1218" t="s">
        <v>13</v>
      </c>
    </row>
    <row r="1219" spans="2:12" x14ac:dyDescent="0.25">
      <c r="B1219" t="s">
        <v>544</v>
      </c>
      <c r="C1219">
        <v>12109</v>
      </c>
      <c r="D1219">
        <v>2009</v>
      </c>
      <c r="E1219">
        <v>2009</v>
      </c>
      <c r="F1219" t="s">
        <v>258</v>
      </c>
      <c r="G1219" t="s">
        <v>259</v>
      </c>
      <c r="H1219" t="s">
        <v>581</v>
      </c>
      <c r="I1219" t="s">
        <v>582</v>
      </c>
      <c r="J1219">
        <v>10</v>
      </c>
      <c r="K1219" t="s">
        <v>13</v>
      </c>
      <c r="L1219" t="s">
        <v>13</v>
      </c>
    </row>
    <row r="1220" spans="2:12" x14ac:dyDescent="0.25">
      <c r="B1220" t="s">
        <v>545</v>
      </c>
      <c r="C1220">
        <v>12111</v>
      </c>
      <c r="D1220">
        <v>2013</v>
      </c>
      <c r="E1220">
        <v>2013</v>
      </c>
      <c r="F1220" t="s">
        <v>350</v>
      </c>
      <c r="G1220" t="s">
        <v>351</v>
      </c>
      <c r="H1220" t="s">
        <v>583</v>
      </c>
      <c r="I1220" t="s">
        <v>584</v>
      </c>
      <c r="J1220">
        <v>13</v>
      </c>
      <c r="K1220" t="s">
        <v>13</v>
      </c>
      <c r="L1220" t="s">
        <v>13</v>
      </c>
    </row>
    <row r="1221" spans="2:12" x14ac:dyDescent="0.25">
      <c r="B1221" t="s">
        <v>547</v>
      </c>
      <c r="C1221">
        <v>12115</v>
      </c>
      <c r="D1221">
        <v>2000</v>
      </c>
      <c r="E1221">
        <v>2000</v>
      </c>
      <c r="F1221" t="s">
        <v>36</v>
      </c>
      <c r="G1221" t="s">
        <v>37</v>
      </c>
      <c r="H1221" t="s">
        <v>581</v>
      </c>
      <c r="I1221" t="s">
        <v>582</v>
      </c>
      <c r="J1221">
        <v>11</v>
      </c>
      <c r="K1221" t="s">
        <v>13</v>
      </c>
      <c r="L1221" t="s">
        <v>13</v>
      </c>
    </row>
    <row r="1222" spans="2:12" x14ac:dyDescent="0.25">
      <c r="B1222" t="s">
        <v>547</v>
      </c>
      <c r="C1222">
        <v>12115</v>
      </c>
      <c r="D1222">
        <v>2000</v>
      </c>
      <c r="E1222">
        <v>2000</v>
      </c>
      <c r="F1222" t="s">
        <v>44</v>
      </c>
      <c r="G1222" t="s">
        <v>45</v>
      </c>
      <c r="H1222" t="s">
        <v>581</v>
      </c>
      <c r="I1222" t="s">
        <v>582</v>
      </c>
      <c r="J1222">
        <v>10</v>
      </c>
      <c r="K1222" t="s">
        <v>13</v>
      </c>
      <c r="L1222" t="s">
        <v>13</v>
      </c>
    </row>
    <row r="1223" spans="2:12" x14ac:dyDescent="0.25">
      <c r="B1223" t="s">
        <v>547</v>
      </c>
      <c r="C1223">
        <v>12115</v>
      </c>
      <c r="D1223">
        <v>2000</v>
      </c>
      <c r="E1223">
        <v>2000</v>
      </c>
      <c r="F1223" t="s">
        <v>46</v>
      </c>
      <c r="G1223" t="s">
        <v>47</v>
      </c>
      <c r="H1223" t="s">
        <v>581</v>
      </c>
      <c r="I1223" t="s">
        <v>582</v>
      </c>
      <c r="J1223">
        <v>12</v>
      </c>
      <c r="K1223" t="s">
        <v>13</v>
      </c>
      <c r="L1223" t="s">
        <v>13</v>
      </c>
    </row>
    <row r="1224" spans="2:12" x14ac:dyDescent="0.25">
      <c r="B1224" t="s">
        <v>547</v>
      </c>
      <c r="C1224">
        <v>12115</v>
      </c>
      <c r="D1224">
        <v>2000</v>
      </c>
      <c r="E1224">
        <v>2000</v>
      </c>
      <c r="F1224" t="s">
        <v>48</v>
      </c>
      <c r="G1224" t="s">
        <v>49</v>
      </c>
      <c r="H1224" t="s">
        <v>581</v>
      </c>
      <c r="I1224" t="s">
        <v>582</v>
      </c>
      <c r="J1224">
        <v>18</v>
      </c>
      <c r="K1224" t="s">
        <v>13</v>
      </c>
      <c r="L1224" t="s">
        <v>13</v>
      </c>
    </row>
    <row r="1225" spans="2:12" x14ac:dyDescent="0.25">
      <c r="B1225" t="s">
        <v>547</v>
      </c>
      <c r="C1225">
        <v>12115</v>
      </c>
      <c r="D1225">
        <v>2000</v>
      </c>
      <c r="E1225">
        <v>2000</v>
      </c>
      <c r="F1225" t="s">
        <v>50</v>
      </c>
      <c r="G1225" t="s">
        <v>51</v>
      </c>
      <c r="H1225" t="s">
        <v>581</v>
      </c>
      <c r="I1225" t="s">
        <v>582</v>
      </c>
      <c r="J1225">
        <v>10</v>
      </c>
      <c r="K1225" t="s">
        <v>13</v>
      </c>
      <c r="L1225" t="s">
        <v>13</v>
      </c>
    </row>
    <row r="1226" spans="2:12" x14ac:dyDescent="0.25">
      <c r="B1226" t="s">
        <v>547</v>
      </c>
      <c r="C1226">
        <v>12115</v>
      </c>
      <c r="D1226">
        <v>2000</v>
      </c>
      <c r="E1226">
        <v>2000</v>
      </c>
      <c r="F1226" t="s">
        <v>54</v>
      </c>
      <c r="G1226" t="s">
        <v>55</v>
      </c>
      <c r="H1226" t="s">
        <v>581</v>
      </c>
      <c r="I1226" t="s">
        <v>582</v>
      </c>
      <c r="J1226">
        <v>12</v>
      </c>
      <c r="K1226" t="s">
        <v>13</v>
      </c>
      <c r="L1226" t="s">
        <v>13</v>
      </c>
    </row>
    <row r="1227" spans="2:12" x14ac:dyDescent="0.25">
      <c r="B1227" t="s">
        <v>547</v>
      </c>
      <c r="C1227">
        <v>12115</v>
      </c>
      <c r="D1227">
        <v>2000</v>
      </c>
      <c r="E1227">
        <v>2000</v>
      </c>
      <c r="F1227" t="s">
        <v>56</v>
      </c>
      <c r="G1227" t="s">
        <v>57</v>
      </c>
      <c r="H1227" t="s">
        <v>581</v>
      </c>
      <c r="I1227" t="s">
        <v>582</v>
      </c>
      <c r="J1227">
        <v>10</v>
      </c>
      <c r="K1227" t="s">
        <v>13</v>
      </c>
      <c r="L1227" t="s">
        <v>13</v>
      </c>
    </row>
    <row r="1228" spans="2:12" x14ac:dyDescent="0.25">
      <c r="B1228" t="s">
        <v>547</v>
      </c>
      <c r="C1228">
        <v>12115</v>
      </c>
      <c r="D1228">
        <v>2000</v>
      </c>
      <c r="E1228">
        <v>2000</v>
      </c>
      <c r="F1228" t="s">
        <v>58</v>
      </c>
      <c r="G1228" t="s">
        <v>59</v>
      </c>
      <c r="H1228" t="s">
        <v>581</v>
      </c>
      <c r="I1228" t="s">
        <v>582</v>
      </c>
      <c r="J1228">
        <v>12</v>
      </c>
      <c r="K1228" t="s">
        <v>13</v>
      </c>
      <c r="L1228" t="s">
        <v>13</v>
      </c>
    </row>
    <row r="1229" spans="2:12" x14ac:dyDescent="0.25">
      <c r="B1229" t="s">
        <v>547</v>
      </c>
      <c r="C1229">
        <v>12115</v>
      </c>
      <c r="D1229">
        <v>2001</v>
      </c>
      <c r="E1229">
        <v>2001</v>
      </c>
      <c r="F1229" t="s">
        <v>60</v>
      </c>
      <c r="G1229" t="s">
        <v>61</v>
      </c>
      <c r="H1229" t="s">
        <v>581</v>
      </c>
      <c r="I1229" t="s">
        <v>582</v>
      </c>
      <c r="J1229">
        <v>14</v>
      </c>
      <c r="K1229" t="s">
        <v>13</v>
      </c>
      <c r="L1229" t="s">
        <v>13</v>
      </c>
    </row>
    <row r="1230" spans="2:12" x14ac:dyDescent="0.25">
      <c r="B1230" t="s">
        <v>547</v>
      </c>
      <c r="C1230">
        <v>12115</v>
      </c>
      <c r="D1230">
        <v>2001</v>
      </c>
      <c r="E1230">
        <v>2001</v>
      </c>
      <c r="F1230" t="s">
        <v>62</v>
      </c>
      <c r="G1230" t="s">
        <v>63</v>
      </c>
      <c r="H1230" t="s">
        <v>581</v>
      </c>
      <c r="I1230" t="s">
        <v>582</v>
      </c>
      <c r="J1230">
        <v>11</v>
      </c>
      <c r="K1230" t="s">
        <v>13</v>
      </c>
      <c r="L1230" t="s">
        <v>13</v>
      </c>
    </row>
    <row r="1231" spans="2:12" x14ac:dyDescent="0.25">
      <c r="B1231" t="s">
        <v>547</v>
      </c>
      <c r="C1231">
        <v>12115</v>
      </c>
      <c r="D1231">
        <v>2001</v>
      </c>
      <c r="E1231">
        <v>2001</v>
      </c>
      <c r="F1231" t="s">
        <v>64</v>
      </c>
      <c r="G1231" t="s">
        <v>65</v>
      </c>
      <c r="H1231" t="s">
        <v>581</v>
      </c>
      <c r="I1231" t="s">
        <v>582</v>
      </c>
      <c r="J1231">
        <v>14</v>
      </c>
      <c r="K1231" t="s">
        <v>13</v>
      </c>
      <c r="L1231" t="s">
        <v>13</v>
      </c>
    </row>
    <row r="1232" spans="2:12" x14ac:dyDescent="0.25">
      <c r="B1232" t="s">
        <v>547</v>
      </c>
      <c r="C1232">
        <v>12115</v>
      </c>
      <c r="D1232">
        <v>2001</v>
      </c>
      <c r="E1232">
        <v>2001</v>
      </c>
      <c r="F1232" t="s">
        <v>66</v>
      </c>
      <c r="G1232" t="s">
        <v>67</v>
      </c>
      <c r="H1232" t="s">
        <v>581</v>
      </c>
      <c r="I1232" t="s">
        <v>582</v>
      </c>
      <c r="J1232">
        <v>13</v>
      </c>
      <c r="K1232" t="s">
        <v>13</v>
      </c>
      <c r="L1232" t="s">
        <v>13</v>
      </c>
    </row>
    <row r="1233" spans="2:12" x14ac:dyDescent="0.25">
      <c r="B1233" t="s">
        <v>547</v>
      </c>
      <c r="C1233">
        <v>12115</v>
      </c>
      <c r="D1233">
        <v>2001</v>
      </c>
      <c r="E1233">
        <v>2001</v>
      </c>
      <c r="F1233" t="s">
        <v>68</v>
      </c>
      <c r="G1233" t="s">
        <v>69</v>
      </c>
      <c r="H1233" t="s">
        <v>581</v>
      </c>
      <c r="I1233" t="s">
        <v>582</v>
      </c>
      <c r="J1233">
        <v>17</v>
      </c>
      <c r="K1233" t="s">
        <v>13</v>
      </c>
      <c r="L1233" t="s">
        <v>13</v>
      </c>
    </row>
    <row r="1234" spans="2:12" x14ac:dyDescent="0.25">
      <c r="B1234" t="s">
        <v>547</v>
      </c>
      <c r="C1234">
        <v>12115</v>
      </c>
      <c r="D1234">
        <v>2001</v>
      </c>
      <c r="E1234">
        <v>2001</v>
      </c>
      <c r="F1234" t="s">
        <v>70</v>
      </c>
      <c r="G1234" t="s">
        <v>71</v>
      </c>
      <c r="H1234" t="s">
        <v>581</v>
      </c>
      <c r="I1234" t="s">
        <v>582</v>
      </c>
      <c r="J1234">
        <v>11</v>
      </c>
      <c r="K1234" t="s">
        <v>13</v>
      </c>
      <c r="L1234" t="s">
        <v>13</v>
      </c>
    </row>
    <row r="1235" spans="2:12" x14ac:dyDescent="0.25">
      <c r="B1235" t="s">
        <v>547</v>
      </c>
      <c r="C1235">
        <v>12115</v>
      </c>
      <c r="D1235">
        <v>2001</v>
      </c>
      <c r="E1235">
        <v>2001</v>
      </c>
      <c r="F1235" t="s">
        <v>72</v>
      </c>
      <c r="G1235" t="s">
        <v>73</v>
      </c>
      <c r="H1235" t="s">
        <v>581</v>
      </c>
      <c r="I1235" t="s">
        <v>582</v>
      </c>
      <c r="J1235">
        <v>11</v>
      </c>
      <c r="K1235" t="s">
        <v>13</v>
      </c>
      <c r="L1235" t="s">
        <v>13</v>
      </c>
    </row>
    <row r="1236" spans="2:12" x14ac:dyDescent="0.25">
      <c r="B1236" t="s">
        <v>547</v>
      </c>
      <c r="C1236">
        <v>12115</v>
      </c>
      <c r="D1236">
        <v>2001</v>
      </c>
      <c r="E1236">
        <v>2001</v>
      </c>
      <c r="F1236" t="s">
        <v>74</v>
      </c>
      <c r="G1236" t="s">
        <v>75</v>
      </c>
      <c r="H1236" t="s">
        <v>581</v>
      </c>
      <c r="I1236" t="s">
        <v>582</v>
      </c>
      <c r="J1236">
        <v>10</v>
      </c>
      <c r="K1236" t="s">
        <v>13</v>
      </c>
      <c r="L1236" t="s">
        <v>13</v>
      </c>
    </row>
    <row r="1237" spans="2:12" x14ac:dyDescent="0.25">
      <c r="B1237" t="s">
        <v>547</v>
      </c>
      <c r="C1237">
        <v>12115</v>
      </c>
      <c r="D1237">
        <v>2001</v>
      </c>
      <c r="E1237">
        <v>2001</v>
      </c>
      <c r="F1237" t="s">
        <v>76</v>
      </c>
      <c r="G1237" t="s">
        <v>77</v>
      </c>
      <c r="H1237" t="s">
        <v>581</v>
      </c>
      <c r="I1237" t="s">
        <v>582</v>
      </c>
      <c r="J1237">
        <v>16</v>
      </c>
      <c r="K1237" t="s">
        <v>13</v>
      </c>
      <c r="L1237" t="s">
        <v>13</v>
      </c>
    </row>
    <row r="1238" spans="2:12" x14ac:dyDescent="0.25">
      <c r="B1238" t="s">
        <v>547</v>
      </c>
      <c r="C1238">
        <v>12115</v>
      </c>
      <c r="D1238">
        <v>2001</v>
      </c>
      <c r="E1238">
        <v>2001</v>
      </c>
      <c r="F1238" t="s">
        <v>80</v>
      </c>
      <c r="G1238" t="s">
        <v>81</v>
      </c>
      <c r="H1238" t="s">
        <v>581</v>
      </c>
      <c r="I1238" t="s">
        <v>582</v>
      </c>
      <c r="J1238">
        <v>16</v>
      </c>
      <c r="K1238" t="s">
        <v>13</v>
      </c>
      <c r="L1238" t="s">
        <v>13</v>
      </c>
    </row>
    <row r="1239" spans="2:12" x14ac:dyDescent="0.25">
      <c r="B1239" t="s">
        <v>547</v>
      </c>
      <c r="C1239">
        <v>12115</v>
      </c>
      <c r="D1239">
        <v>2001</v>
      </c>
      <c r="E1239">
        <v>2001</v>
      </c>
      <c r="F1239" t="s">
        <v>82</v>
      </c>
      <c r="G1239" t="s">
        <v>83</v>
      </c>
      <c r="H1239" t="s">
        <v>581</v>
      </c>
      <c r="I1239" t="s">
        <v>582</v>
      </c>
      <c r="J1239">
        <v>11</v>
      </c>
      <c r="K1239" t="s">
        <v>13</v>
      </c>
      <c r="L1239" t="s">
        <v>13</v>
      </c>
    </row>
    <row r="1240" spans="2:12" x14ac:dyDescent="0.25">
      <c r="B1240" t="s">
        <v>547</v>
      </c>
      <c r="C1240">
        <v>12115</v>
      </c>
      <c r="D1240">
        <v>2002</v>
      </c>
      <c r="E1240">
        <v>2002</v>
      </c>
      <c r="F1240" t="s">
        <v>84</v>
      </c>
      <c r="G1240" t="s">
        <v>85</v>
      </c>
      <c r="H1240" t="s">
        <v>581</v>
      </c>
      <c r="I1240" t="s">
        <v>582</v>
      </c>
      <c r="J1240">
        <v>16</v>
      </c>
      <c r="K1240" t="s">
        <v>13</v>
      </c>
      <c r="L1240" t="s">
        <v>13</v>
      </c>
    </row>
    <row r="1241" spans="2:12" x14ac:dyDescent="0.25">
      <c r="B1241" t="s">
        <v>547</v>
      </c>
      <c r="C1241">
        <v>12115</v>
      </c>
      <c r="D1241">
        <v>2002</v>
      </c>
      <c r="E1241">
        <v>2002</v>
      </c>
      <c r="F1241" t="s">
        <v>88</v>
      </c>
      <c r="G1241" t="s">
        <v>89</v>
      </c>
      <c r="H1241" t="s">
        <v>581</v>
      </c>
      <c r="I1241" t="s">
        <v>582</v>
      </c>
      <c r="J1241">
        <v>12</v>
      </c>
      <c r="K1241" t="s">
        <v>13</v>
      </c>
      <c r="L1241" t="s">
        <v>13</v>
      </c>
    </row>
    <row r="1242" spans="2:12" x14ac:dyDescent="0.25">
      <c r="B1242" t="s">
        <v>547</v>
      </c>
      <c r="C1242">
        <v>12115</v>
      </c>
      <c r="D1242">
        <v>2002</v>
      </c>
      <c r="E1242">
        <v>2002</v>
      </c>
      <c r="F1242" t="s">
        <v>90</v>
      </c>
      <c r="G1242" t="s">
        <v>91</v>
      </c>
      <c r="H1242" t="s">
        <v>581</v>
      </c>
      <c r="I1242" t="s">
        <v>582</v>
      </c>
      <c r="J1242">
        <v>11</v>
      </c>
      <c r="K1242" t="s">
        <v>13</v>
      </c>
      <c r="L1242" t="s">
        <v>13</v>
      </c>
    </row>
    <row r="1243" spans="2:12" x14ac:dyDescent="0.25">
      <c r="B1243" t="s">
        <v>547</v>
      </c>
      <c r="C1243">
        <v>12115</v>
      </c>
      <c r="D1243">
        <v>2002</v>
      </c>
      <c r="E1243">
        <v>2002</v>
      </c>
      <c r="F1243" t="s">
        <v>92</v>
      </c>
      <c r="G1243" t="s">
        <v>93</v>
      </c>
      <c r="H1243" t="s">
        <v>581</v>
      </c>
      <c r="I1243" t="s">
        <v>582</v>
      </c>
      <c r="J1243">
        <v>17</v>
      </c>
      <c r="K1243" t="s">
        <v>13</v>
      </c>
      <c r="L1243" t="s">
        <v>13</v>
      </c>
    </row>
    <row r="1244" spans="2:12" x14ac:dyDescent="0.25">
      <c r="B1244" t="s">
        <v>547</v>
      </c>
      <c r="C1244">
        <v>12115</v>
      </c>
      <c r="D1244">
        <v>2002</v>
      </c>
      <c r="E1244">
        <v>2002</v>
      </c>
      <c r="F1244" t="s">
        <v>94</v>
      </c>
      <c r="G1244" t="s">
        <v>95</v>
      </c>
      <c r="H1244" t="s">
        <v>581</v>
      </c>
      <c r="I1244" t="s">
        <v>582</v>
      </c>
      <c r="J1244">
        <v>13</v>
      </c>
      <c r="K1244" t="s">
        <v>13</v>
      </c>
      <c r="L1244" t="s">
        <v>13</v>
      </c>
    </row>
    <row r="1245" spans="2:12" x14ac:dyDescent="0.25">
      <c r="B1245" t="s">
        <v>547</v>
      </c>
      <c r="C1245">
        <v>12115</v>
      </c>
      <c r="D1245">
        <v>2002</v>
      </c>
      <c r="E1245">
        <v>2002</v>
      </c>
      <c r="F1245" t="s">
        <v>96</v>
      </c>
      <c r="G1245" t="s">
        <v>97</v>
      </c>
      <c r="H1245" t="s">
        <v>581</v>
      </c>
      <c r="I1245" t="s">
        <v>582</v>
      </c>
      <c r="J1245">
        <v>20</v>
      </c>
      <c r="K1245" t="s">
        <v>13</v>
      </c>
      <c r="L1245" t="s">
        <v>13</v>
      </c>
    </row>
    <row r="1246" spans="2:12" x14ac:dyDescent="0.25">
      <c r="B1246" t="s">
        <v>547</v>
      </c>
      <c r="C1246">
        <v>12115</v>
      </c>
      <c r="D1246">
        <v>2002</v>
      </c>
      <c r="E1246">
        <v>2002</v>
      </c>
      <c r="F1246" t="s">
        <v>98</v>
      </c>
      <c r="G1246" t="s">
        <v>99</v>
      </c>
      <c r="H1246" t="s">
        <v>581</v>
      </c>
      <c r="I1246" t="s">
        <v>582</v>
      </c>
      <c r="J1246">
        <v>11</v>
      </c>
      <c r="K1246" t="s">
        <v>13</v>
      </c>
      <c r="L1246" t="s">
        <v>13</v>
      </c>
    </row>
    <row r="1247" spans="2:12" x14ac:dyDescent="0.25">
      <c r="B1247" t="s">
        <v>547</v>
      </c>
      <c r="C1247">
        <v>12115</v>
      </c>
      <c r="D1247">
        <v>2002</v>
      </c>
      <c r="E1247">
        <v>2002</v>
      </c>
      <c r="F1247" t="s">
        <v>100</v>
      </c>
      <c r="G1247" t="s">
        <v>101</v>
      </c>
      <c r="H1247" t="s">
        <v>581</v>
      </c>
      <c r="I1247" t="s">
        <v>582</v>
      </c>
      <c r="J1247">
        <v>14</v>
      </c>
      <c r="K1247" t="s">
        <v>13</v>
      </c>
      <c r="L1247" t="s">
        <v>13</v>
      </c>
    </row>
    <row r="1248" spans="2:12" x14ac:dyDescent="0.25">
      <c r="B1248" t="s">
        <v>547</v>
      </c>
      <c r="C1248">
        <v>12115</v>
      </c>
      <c r="D1248">
        <v>2002</v>
      </c>
      <c r="E1248">
        <v>2002</v>
      </c>
      <c r="F1248" t="s">
        <v>102</v>
      </c>
      <c r="G1248" t="s">
        <v>103</v>
      </c>
      <c r="H1248" t="s">
        <v>581</v>
      </c>
      <c r="I1248" t="s">
        <v>582</v>
      </c>
      <c r="J1248">
        <v>13</v>
      </c>
      <c r="K1248" t="s">
        <v>13</v>
      </c>
      <c r="L1248" t="s">
        <v>13</v>
      </c>
    </row>
    <row r="1249" spans="2:12" x14ac:dyDescent="0.25">
      <c r="B1249" t="s">
        <v>547</v>
      </c>
      <c r="C1249">
        <v>12115</v>
      </c>
      <c r="D1249">
        <v>2002</v>
      </c>
      <c r="E1249">
        <v>2002</v>
      </c>
      <c r="F1249" t="s">
        <v>104</v>
      </c>
      <c r="G1249" t="s">
        <v>105</v>
      </c>
      <c r="H1249" t="s">
        <v>581</v>
      </c>
      <c r="I1249" t="s">
        <v>582</v>
      </c>
      <c r="J1249">
        <v>13</v>
      </c>
      <c r="K1249" t="s">
        <v>13</v>
      </c>
      <c r="L1249" t="s">
        <v>13</v>
      </c>
    </row>
    <row r="1250" spans="2:12" x14ac:dyDescent="0.25">
      <c r="B1250" t="s">
        <v>547</v>
      </c>
      <c r="C1250">
        <v>12115</v>
      </c>
      <c r="D1250">
        <v>2002</v>
      </c>
      <c r="E1250">
        <v>2002</v>
      </c>
      <c r="F1250" t="s">
        <v>106</v>
      </c>
      <c r="G1250" t="s">
        <v>107</v>
      </c>
      <c r="H1250" t="s">
        <v>581</v>
      </c>
      <c r="I1250" t="s">
        <v>582</v>
      </c>
      <c r="J1250">
        <v>11</v>
      </c>
      <c r="K1250" t="s">
        <v>13</v>
      </c>
      <c r="L1250" t="s">
        <v>13</v>
      </c>
    </row>
    <row r="1251" spans="2:12" x14ac:dyDescent="0.25">
      <c r="B1251" t="s">
        <v>547</v>
      </c>
      <c r="C1251">
        <v>12115</v>
      </c>
      <c r="D1251">
        <v>2003</v>
      </c>
      <c r="E1251">
        <v>2003</v>
      </c>
      <c r="F1251" t="s">
        <v>110</v>
      </c>
      <c r="G1251" t="s">
        <v>111</v>
      </c>
      <c r="H1251" t="s">
        <v>581</v>
      </c>
      <c r="I1251" t="s">
        <v>582</v>
      </c>
      <c r="J1251">
        <v>12</v>
      </c>
      <c r="K1251" t="s">
        <v>13</v>
      </c>
      <c r="L1251" t="s">
        <v>13</v>
      </c>
    </row>
    <row r="1252" spans="2:12" x14ac:dyDescent="0.25">
      <c r="B1252" t="s">
        <v>547</v>
      </c>
      <c r="C1252">
        <v>12115</v>
      </c>
      <c r="D1252">
        <v>2003</v>
      </c>
      <c r="E1252">
        <v>2003</v>
      </c>
      <c r="F1252" t="s">
        <v>112</v>
      </c>
      <c r="G1252" t="s">
        <v>113</v>
      </c>
      <c r="H1252" t="s">
        <v>581</v>
      </c>
      <c r="I1252" t="s">
        <v>582</v>
      </c>
      <c r="J1252">
        <v>22</v>
      </c>
      <c r="K1252" t="s">
        <v>13</v>
      </c>
      <c r="L1252" t="s">
        <v>13</v>
      </c>
    </row>
    <row r="1253" spans="2:12" x14ac:dyDescent="0.25">
      <c r="B1253" t="s">
        <v>547</v>
      </c>
      <c r="C1253">
        <v>12115</v>
      </c>
      <c r="D1253">
        <v>2003</v>
      </c>
      <c r="E1253">
        <v>2003</v>
      </c>
      <c r="F1253" t="s">
        <v>114</v>
      </c>
      <c r="G1253" t="s">
        <v>115</v>
      </c>
      <c r="H1253" t="s">
        <v>581</v>
      </c>
      <c r="I1253" t="s">
        <v>582</v>
      </c>
      <c r="J1253">
        <v>17</v>
      </c>
      <c r="K1253" t="s">
        <v>13</v>
      </c>
      <c r="L1253" t="s">
        <v>13</v>
      </c>
    </row>
    <row r="1254" spans="2:12" x14ac:dyDescent="0.25">
      <c r="B1254" t="s">
        <v>547</v>
      </c>
      <c r="C1254">
        <v>12115</v>
      </c>
      <c r="D1254">
        <v>2003</v>
      </c>
      <c r="E1254">
        <v>2003</v>
      </c>
      <c r="F1254" t="s">
        <v>116</v>
      </c>
      <c r="G1254" t="s">
        <v>117</v>
      </c>
      <c r="H1254" t="s">
        <v>581</v>
      </c>
      <c r="I1254" t="s">
        <v>582</v>
      </c>
      <c r="J1254">
        <v>17</v>
      </c>
      <c r="K1254" t="s">
        <v>13</v>
      </c>
      <c r="L1254" t="s">
        <v>13</v>
      </c>
    </row>
    <row r="1255" spans="2:12" x14ac:dyDescent="0.25">
      <c r="B1255" t="s">
        <v>547</v>
      </c>
      <c r="C1255">
        <v>12115</v>
      </c>
      <c r="D1255">
        <v>2003</v>
      </c>
      <c r="E1255">
        <v>2003</v>
      </c>
      <c r="F1255" t="s">
        <v>120</v>
      </c>
      <c r="G1255" t="s">
        <v>121</v>
      </c>
      <c r="H1255" t="s">
        <v>581</v>
      </c>
      <c r="I1255" t="s">
        <v>582</v>
      </c>
      <c r="J1255">
        <v>14</v>
      </c>
      <c r="K1255" t="s">
        <v>13</v>
      </c>
      <c r="L1255" t="s">
        <v>13</v>
      </c>
    </row>
    <row r="1256" spans="2:12" x14ac:dyDescent="0.25">
      <c r="B1256" t="s">
        <v>547</v>
      </c>
      <c r="C1256">
        <v>12115</v>
      </c>
      <c r="D1256">
        <v>2003</v>
      </c>
      <c r="E1256">
        <v>2003</v>
      </c>
      <c r="F1256" t="s">
        <v>122</v>
      </c>
      <c r="G1256" t="s">
        <v>123</v>
      </c>
      <c r="H1256" t="s">
        <v>581</v>
      </c>
      <c r="I1256" t="s">
        <v>582</v>
      </c>
      <c r="J1256">
        <v>13</v>
      </c>
      <c r="K1256" t="s">
        <v>13</v>
      </c>
      <c r="L1256" t="s">
        <v>13</v>
      </c>
    </row>
    <row r="1257" spans="2:12" x14ac:dyDescent="0.25">
      <c r="B1257" t="s">
        <v>547</v>
      </c>
      <c r="C1257">
        <v>12115</v>
      </c>
      <c r="D1257">
        <v>2003</v>
      </c>
      <c r="E1257">
        <v>2003</v>
      </c>
      <c r="F1257" t="s">
        <v>128</v>
      </c>
      <c r="G1257" t="s">
        <v>129</v>
      </c>
      <c r="H1257" t="s">
        <v>581</v>
      </c>
      <c r="I1257" t="s">
        <v>582</v>
      </c>
      <c r="J1257">
        <v>13</v>
      </c>
      <c r="K1257" t="s">
        <v>13</v>
      </c>
      <c r="L1257" t="s">
        <v>13</v>
      </c>
    </row>
    <row r="1258" spans="2:12" x14ac:dyDescent="0.25">
      <c r="B1258" t="s">
        <v>547</v>
      </c>
      <c r="C1258">
        <v>12115</v>
      </c>
      <c r="D1258">
        <v>2003</v>
      </c>
      <c r="E1258">
        <v>2003</v>
      </c>
      <c r="F1258" t="s">
        <v>130</v>
      </c>
      <c r="G1258" t="s">
        <v>131</v>
      </c>
      <c r="H1258" t="s">
        <v>581</v>
      </c>
      <c r="I1258" t="s">
        <v>582</v>
      </c>
      <c r="J1258">
        <v>11</v>
      </c>
      <c r="K1258" t="s">
        <v>13</v>
      </c>
      <c r="L1258" t="s">
        <v>13</v>
      </c>
    </row>
    <row r="1259" spans="2:12" x14ac:dyDescent="0.25">
      <c r="B1259" t="s">
        <v>547</v>
      </c>
      <c r="C1259">
        <v>12115</v>
      </c>
      <c r="D1259">
        <v>2004</v>
      </c>
      <c r="E1259">
        <v>2004</v>
      </c>
      <c r="F1259" t="s">
        <v>132</v>
      </c>
      <c r="G1259" t="s">
        <v>133</v>
      </c>
      <c r="H1259" t="s">
        <v>581</v>
      </c>
      <c r="I1259" t="s">
        <v>582</v>
      </c>
      <c r="J1259">
        <v>11</v>
      </c>
      <c r="K1259" t="s">
        <v>13</v>
      </c>
      <c r="L1259" t="s">
        <v>13</v>
      </c>
    </row>
    <row r="1260" spans="2:12" x14ac:dyDescent="0.25">
      <c r="B1260" t="s">
        <v>547</v>
      </c>
      <c r="C1260">
        <v>12115</v>
      </c>
      <c r="D1260">
        <v>2004</v>
      </c>
      <c r="E1260">
        <v>2004</v>
      </c>
      <c r="F1260" t="s">
        <v>134</v>
      </c>
      <c r="G1260" t="s">
        <v>135</v>
      </c>
      <c r="H1260" t="s">
        <v>581</v>
      </c>
      <c r="I1260" t="s">
        <v>582</v>
      </c>
      <c r="J1260">
        <v>16</v>
      </c>
      <c r="K1260" t="s">
        <v>13</v>
      </c>
      <c r="L1260" t="s">
        <v>13</v>
      </c>
    </row>
    <row r="1261" spans="2:12" x14ac:dyDescent="0.25">
      <c r="B1261" t="s">
        <v>547</v>
      </c>
      <c r="C1261">
        <v>12115</v>
      </c>
      <c r="D1261">
        <v>2004</v>
      </c>
      <c r="E1261">
        <v>2004</v>
      </c>
      <c r="F1261" t="s">
        <v>136</v>
      </c>
      <c r="G1261" t="s">
        <v>137</v>
      </c>
      <c r="H1261" t="s">
        <v>581</v>
      </c>
      <c r="I1261" t="s">
        <v>582</v>
      </c>
      <c r="J1261">
        <v>10</v>
      </c>
      <c r="K1261" t="s">
        <v>13</v>
      </c>
      <c r="L1261" t="s">
        <v>13</v>
      </c>
    </row>
    <row r="1262" spans="2:12" x14ac:dyDescent="0.25">
      <c r="B1262" t="s">
        <v>547</v>
      </c>
      <c r="C1262">
        <v>12115</v>
      </c>
      <c r="D1262">
        <v>2004</v>
      </c>
      <c r="E1262">
        <v>2004</v>
      </c>
      <c r="F1262" t="s">
        <v>138</v>
      </c>
      <c r="G1262" t="s">
        <v>139</v>
      </c>
      <c r="H1262" t="s">
        <v>581</v>
      </c>
      <c r="I1262" t="s">
        <v>582</v>
      </c>
      <c r="J1262">
        <v>10</v>
      </c>
      <c r="K1262" t="s">
        <v>13</v>
      </c>
      <c r="L1262" t="s">
        <v>13</v>
      </c>
    </row>
    <row r="1263" spans="2:12" x14ac:dyDescent="0.25">
      <c r="B1263" t="s">
        <v>547</v>
      </c>
      <c r="C1263">
        <v>12115</v>
      </c>
      <c r="D1263">
        <v>2004</v>
      </c>
      <c r="E1263">
        <v>2004</v>
      </c>
      <c r="F1263" t="s">
        <v>142</v>
      </c>
      <c r="G1263" t="s">
        <v>143</v>
      </c>
      <c r="H1263" t="s">
        <v>581</v>
      </c>
      <c r="I1263" t="s">
        <v>582</v>
      </c>
      <c r="J1263">
        <v>11</v>
      </c>
      <c r="K1263" t="s">
        <v>13</v>
      </c>
      <c r="L1263" t="s">
        <v>13</v>
      </c>
    </row>
    <row r="1264" spans="2:12" x14ac:dyDescent="0.25">
      <c r="B1264" t="s">
        <v>547</v>
      </c>
      <c r="C1264">
        <v>12115</v>
      </c>
      <c r="D1264">
        <v>2004</v>
      </c>
      <c r="E1264">
        <v>2004</v>
      </c>
      <c r="F1264" t="s">
        <v>146</v>
      </c>
      <c r="G1264" t="s">
        <v>147</v>
      </c>
      <c r="H1264" t="s">
        <v>581</v>
      </c>
      <c r="I1264" t="s">
        <v>582</v>
      </c>
      <c r="J1264">
        <v>10</v>
      </c>
      <c r="K1264" t="s">
        <v>13</v>
      </c>
      <c r="L1264" t="s">
        <v>13</v>
      </c>
    </row>
    <row r="1265" spans="2:12" x14ac:dyDescent="0.25">
      <c r="B1265" t="s">
        <v>547</v>
      </c>
      <c r="C1265">
        <v>12115</v>
      </c>
      <c r="D1265">
        <v>2004</v>
      </c>
      <c r="E1265">
        <v>2004</v>
      </c>
      <c r="F1265" t="s">
        <v>148</v>
      </c>
      <c r="G1265" t="s">
        <v>149</v>
      </c>
      <c r="H1265" t="s">
        <v>581</v>
      </c>
      <c r="I1265" t="s">
        <v>582</v>
      </c>
      <c r="J1265">
        <v>12</v>
      </c>
      <c r="K1265" t="s">
        <v>13</v>
      </c>
      <c r="L1265" t="s">
        <v>13</v>
      </c>
    </row>
    <row r="1266" spans="2:12" x14ac:dyDescent="0.25">
      <c r="B1266" t="s">
        <v>547</v>
      </c>
      <c r="C1266">
        <v>12115</v>
      </c>
      <c r="D1266">
        <v>2005</v>
      </c>
      <c r="E1266">
        <v>2005</v>
      </c>
      <c r="F1266" t="s">
        <v>156</v>
      </c>
      <c r="G1266" t="s">
        <v>157</v>
      </c>
      <c r="H1266" t="s">
        <v>581</v>
      </c>
      <c r="I1266" t="s">
        <v>582</v>
      </c>
      <c r="J1266">
        <v>13</v>
      </c>
      <c r="K1266" t="s">
        <v>13</v>
      </c>
      <c r="L1266" t="s">
        <v>13</v>
      </c>
    </row>
    <row r="1267" spans="2:12" x14ac:dyDescent="0.25">
      <c r="B1267" t="s">
        <v>547</v>
      </c>
      <c r="C1267">
        <v>12115</v>
      </c>
      <c r="D1267">
        <v>2005</v>
      </c>
      <c r="E1267">
        <v>2005</v>
      </c>
      <c r="F1267" t="s">
        <v>158</v>
      </c>
      <c r="G1267" t="s">
        <v>159</v>
      </c>
      <c r="H1267" t="s">
        <v>581</v>
      </c>
      <c r="I1267" t="s">
        <v>582</v>
      </c>
      <c r="J1267">
        <v>10</v>
      </c>
      <c r="K1267" t="s">
        <v>13</v>
      </c>
      <c r="L1267" t="s">
        <v>13</v>
      </c>
    </row>
    <row r="1268" spans="2:12" x14ac:dyDescent="0.25">
      <c r="B1268" t="s">
        <v>547</v>
      </c>
      <c r="C1268">
        <v>12115</v>
      </c>
      <c r="D1268">
        <v>2005</v>
      </c>
      <c r="E1268">
        <v>2005</v>
      </c>
      <c r="F1268" t="s">
        <v>160</v>
      </c>
      <c r="G1268" t="s">
        <v>161</v>
      </c>
      <c r="H1268" t="s">
        <v>581</v>
      </c>
      <c r="I1268" t="s">
        <v>582</v>
      </c>
      <c r="J1268">
        <v>11</v>
      </c>
      <c r="K1268" t="s">
        <v>13</v>
      </c>
      <c r="L1268" t="s">
        <v>13</v>
      </c>
    </row>
    <row r="1269" spans="2:12" x14ac:dyDescent="0.25">
      <c r="B1269" t="s">
        <v>547</v>
      </c>
      <c r="C1269">
        <v>12115</v>
      </c>
      <c r="D1269">
        <v>2005</v>
      </c>
      <c r="E1269">
        <v>2005</v>
      </c>
      <c r="F1269" t="s">
        <v>164</v>
      </c>
      <c r="G1269" t="s">
        <v>165</v>
      </c>
      <c r="H1269" t="s">
        <v>581</v>
      </c>
      <c r="I1269" t="s">
        <v>582</v>
      </c>
      <c r="J1269">
        <v>11</v>
      </c>
      <c r="K1269" t="s">
        <v>13</v>
      </c>
      <c r="L1269" t="s">
        <v>13</v>
      </c>
    </row>
    <row r="1270" spans="2:12" x14ac:dyDescent="0.25">
      <c r="B1270" t="s">
        <v>547</v>
      </c>
      <c r="C1270">
        <v>12115</v>
      </c>
      <c r="D1270">
        <v>2005</v>
      </c>
      <c r="E1270">
        <v>2005</v>
      </c>
      <c r="F1270" t="s">
        <v>174</v>
      </c>
      <c r="G1270" t="s">
        <v>175</v>
      </c>
      <c r="H1270" t="s">
        <v>581</v>
      </c>
      <c r="I1270" t="s">
        <v>582</v>
      </c>
      <c r="J1270">
        <v>10</v>
      </c>
      <c r="K1270" t="s">
        <v>13</v>
      </c>
      <c r="L1270" t="s">
        <v>13</v>
      </c>
    </row>
    <row r="1271" spans="2:12" x14ac:dyDescent="0.25">
      <c r="B1271" t="s">
        <v>547</v>
      </c>
      <c r="C1271">
        <v>12115</v>
      </c>
      <c r="D1271">
        <v>2006</v>
      </c>
      <c r="E1271">
        <v>2006</v>
      </c>
      <c r="F1271" t="s">
        <v>188</v>
      </c>
      <c r="G1271" t="s">
        <v>189</v>
      </c>
      <c r="H1271" t="s">
        <v>581</v>
      </c>
      <c r="I1271" t="s">
        <v>582</v>
      </c>
      <c r="J1271">
        <v>12</v>
      </c>
      <c r="K1271" t="s">
        <v>13</v>
      </c>
      <c r="L1271" t="s">
        <v>13</v>
      </c>
    </row>
    <row r="1272" spans="2:12" x14ac:dyDescent="0.25">
      <c r="B1272" t="s">
        <v>547</v>
      </c>
      <c r="C1272">
        <v>12115</v>
      </c>
      <c r="D1272">
        <v>2006</v>
      </c>
      <c r="E1272">
        <v>2006</v>
      </c>
      <c r="F1272" t="s">
        <v>192</v>
      </c>
      <c r="G1272" t="s">
        <v>193</v>
      </c>
      <c r="H1272" t="s">
        <v>581</v>
      </c>
      <c r="I1272" t="s">
        <v>582</v>
      </c>
      <c r="J1272">
        <v>11</v>
      </c>
      <c r="K1272" t="s">
        <v>13</v>
      </c>
      <c r="L1272" t="s">
        <v>13</v>
      </c>
    </row>
    <row r="1273" spans="2:12" x14ac:dyDescent="0.25">
      <c r="B1273" t="s">
        <v>547</v>
      </c>
      <c r="C1273">
        <v>12115</v>
      </c>
      <c r="D1273">
        <v>2006</v>
      </c>
      <c r="E1273">
        <v>2006</v>
      </c>
      <c r="F1273" t="s">
        <v>196</v>
      </c>
      <c r="G1273" t="s">
        <v>197</v>
      </c>
      <c r="H1273" t="s">
        <v>581</v>
      </c>
      <c r="I1273" t="s">
        <v>582</v>
      </c>
      <c r="J1273">
        <v>13</v>
      </c>
      <c r="K1273" t="s">
        <v>13</v>
      </c>
      <c r="L1273" t="s">
        <v>13</v>
      </c>
    </row>
    <row r="1274" spans="2:12" x14ac:dyDescent="0.25">
      <c r="B1274" t="s">
        <v>547</v>
      </c>
      <c r="C1274">
        <v>12115</v>
      </c>
      <c r="D1274">
        <v>2006</v>
      </c>
      <c r="E1274">
        <v>2006</v>
      </c>
      <c r="F1274" t="s">
        <v>200</v>
      </c>
      <c r="G1274" t="s">
        <v>201</v>
      </c>
      <c r="H1274" t="s">
        <v>581</v>
      </c>
      <c r="I1274" t="s">
        <v>582</v>
      </c>
      <c r="J1274">
        <v>14</v>
      </c>
      <c r="K1274" t="s">
        <v>13</v>
      </c>
      <c r="L1274" t="s">
        <v>13</v>
      </c>
    </row>
    <row r="1275" spans="2:12" x14ac:dyDescent="0.25">
      <c r="B1275" t="s">
        <v>547</v>
      </c>
      <c r="C1275">
        <v>12115</v>
      </c>
      <c r="D1275">
        <v>2007</v>
      </c>
      <c r="E1275">
        <v>2007</v>
      </c>
      <c r="F1275" t="s">
        <v>204</v>
      </c>
      <c r="G1275" t="s">
        <v>205</v>
      </c>
      <c r="H1275" t="s">
        <v>581</v>
      </c>
      <c r="I1275" t="s">
        <v>582</v>
      </c>
      <c r="J1275">
        <v>22</v>
      </c>
      <c r="K1275" t="s">
        <v>13</v>
      </c>
      <c r="L1275" t="s">
        <v>13</v>
      </c>
    </row>
    <row r="1276" spans="2:12" x14ac:dyDescent="0.25">
      <c r="B1276" t="s">
        <v>547</v>
      </c>
      <c r="C1276">
        <v>12115</v>
      </c>
      <c r="D1276">
        <v>2007</v>
      </c>
      <c r="E1276">
        <v>2007</v>
      </c>
      <c r="F1276" t="s">
        <v>206</v>
      </c>
      <c r="G1276" t="s">
        <v>207</v>
      </c>
      <c r="H1276" t="s">
        <v>581</v>
      </c>
      <c r="I1276" t="s">
        <v>582</v>
      </c>
      <c r="J1276">
        <v>22</v>
      </c>
      <c r="K1276" t="s">
        <v>13</v>
      </c>
      <c r="L1276" t="s">
        <v>13</v>
      </c>
    </row>
    <row r="1277" spans="2:12" x14ac:dyDescent="0.25">
      <c r="B1277" t="s">
        <v>547</v>
      </c>
      <c r="C1277">
        <v>12115</v>
      </c>
      <c r="D1277">
        <v>2007</v>
      </c>
      <c r="E1277">
        <v>2007</v>
      </c>
      <c r="F1277" t="s">
        <v>208</v>
      </c>
      <c r="G1277" t="s">
        <v>209</v>
      </c>
      <c r="H1277" t="s">
        <v>581</v>
      </c>
      <c r="I1277" t="s">
        <v>582</v>
      </c>
      <c r="J1277">
        <v>21</v>
      </c>
      <c r="K1277" t="s">
        <v>13</v>
      </c>
      <c r="L1277" t="s">
        <v>13</v>
      </c>
    </row>
    <row r="1278" spans="2:12" x14ac:dyDescent="0.25">
      <c r="B1278" t="s">
        <v>547</v>
      </c>
      <c r="C1278">
        <v>12115</v>
      </c>
      <c r="D1278">
        <v>2007</v>
      </c>
      <c r="E1278">
        <v>2007</v>
      </c>
      <c r="F1278" t="s">
        <v>210</v>
      </c>
      <c r="G1278" t="s">
        <v>211</v>
      </c>
      <c r="H1278" t="s">
        <v>581</v>
      </c>
      <c r="I1278" t="s">
        <v>582</v>
      </c>
      <c r="J1278">
        <v>10</v>
      </c>
      <c r="K1278" t="s">
        <v>13</v>
      </c>
      <c r="L1278" t="s">
        <v>13</v>
      </c>
    </row>
    <row r="1279" spans="2:12" x14ac:dyDescent="0.25">
      <c r="B1279" t="s">
        <v>547</v>
      </c>
      <c r="C1279">
        <v>12115</v>
      </c>
      <c r="D1279">
        <v>2007</v>
      </c>
      <c r="E1279">
        <v>2007</v>
      </c>
      <c r="F1279" t="s">
        <v>212</v>
      </c>
      <c r="G1279" t="s">
        <v>213</v>
      </c>
      <c r="H1279" t="s">
        <v>581</v>
      </c>
      <c r="I1279" t="s">
        <v>582</v>
      </c>
      <c r="J1279">
        <v>13</v>
      </c>
      <c r="K1279" t="s">
        <v>13</v>
      </c>
      <c r="L1279" t="s">
        <v>13</v>
      </c>
    </row>
    <row r="1280" spans="2:12" x14ac:dyDescent="0.25">
      <c r="B1280" t="s">
        <v>547</v>
      </c>
      <c r="C1280">
        <v>12115</v>
      </c>
      <c r="D1280">
        <v>2007</v>
      </c>
      <c r="E1280">
        <v>2007</v>
      </c>
      <c r="F1280" t="s">
        <v>216</v>
      </c>
      <c r="G1280" t="s">
        <v>217</v>
      </c>
      <c r="H1280" t="s">
        <v>581</v>
      </c>
      <c r="I1280" t="s">
        <v>582</v>
      </c>
      <c r="J1280">
        <v>16</v>
      </c>
      <c r="K1280" t="s">
        <v>13</v>
      </c>
      <c r="L1280" t="s">
        <v>13</v>
      </c>
    </row>
    <row r="1281" spans="2:12" x14ac:dyDescent="0.25">
      <c r="B1281" t="s">
        <v>547</v>
      </c>
      <c r="C1281">
        <v>12115</v>
      </c>
      <c r="D1281">
        <v>2007</v>
      </c>
      <c r="E1281">
        <v>2007</v>
      </c>
      <c r="F1281" t="s">
        <v>218</v>
      </c>
      <c r="G1281" t="s">
        <v>219</v>
      </c>
      <c r="H1281" t="s">
        <v>581</v>
      </c>
      <c r="I1281" t="s">
        <v>582</v>
      </c>
      <c r="J1281">
        <v>13</v>
      </c>
      <c r="K1281" t="s">
        <v>13</v>
      </c>
      <c r="L1281" t="s">
        <v>13</v>
      </c>
    </row>
    <row r="1282" spans="2:12" x14ac:dyDescent="0.25">
      <c r="B1282" t="s">
        <v>547</v>
      </c>
      <c r="C1282">
        <v>12115</v>
      </c>
      <c r="D1282">
        <v>2007</v>
      </c>
      <c r="E1282">
        <v>2007</v>
      </c>
      <c r="F1282" t="s">
        <v>220</v>
      </c>
      <c r="G1282" t="s">
        <v>221</v>
      </c>
      <c r="H1282" t="s">
        <v>581</v>
      </c>
      <c r="I1282" t="s">
        <v>582</v>
      </c>
      <c r="J1282">
        <v>12</v>
      </c>
      <c r="K1282" t="s">
        <v>13</v>
      </c>
      <c r="L1282" t="s">
        <v>13</v>
      </c>
    </row>
    <row r="1283" spans="2:12" x14ac:dyDescent="0.25">
      <c r="B1283" t="s">
        <v>547</v>
      </c>
      <c r="C1283">
        <v>12115</v>
      </c>
      <c r="D1283">
        <v>2007</v>
      </c>
      <c r="E1283">
        <v>2007</v>
      </c>
      <c r="F1283" t="s">
        <v>222</v>
      </c>
      <c r="G1283" t="s">
        <v>223</v>
      </c>
      <c r="H1283" t="s">
        <v>581</v>
      </c>
      <c r="I1283" t="s">
        <v>582</v>
      </c>
      <c r="J1283">
        <v>10</v>
      </c>
      <c r="K1283" t="s">
        <v>13</v>
      </c>
      <c r="L1283" t="s">
        <v>13</v>
      </c>
    </row>
    <row r="1284" spans="2:12" x14ac:dyDescent="0.25">
      <c r="B1284" t="s">
        <v>547</v>
      </c>
      <c r="C1284">
        <v>12115</v>
      </c>
      <c r="D1284">
        <v>2007</v>
      </c>
      <c r="E1284">
        <v>2007</v>
      </c>
      <c r="F1284" t="s">
        <v>224</v>
      </c>
      <c r="G1284" t="s">
        <v>225</v>
      </c>
      <c r="H1284" t="s">
        <v>581</v>
      </c>
      <c r="I1284" t="s">
        <v>582</v>
      </c>
      <c r="J1284">
        <v>11</v>
      </c>
      <c r="K1284" t="s">
        <v>13</v>
      </c>
      <c r="L1284" t="s">
        <v>13</v>
      </c>
    </row>
    <row r="1285" spans="2:12" x14ac:dyDescent="0.25">
      <c r="B1285" t="s">
        <v>547</v>
      </c>
      <c r="C1285">
        <v>12115</v>
      </c>
      <c r="D1285">
        <v>2007</v>
      </c>
      <c r="E1285">
        <v>2007</v>
      </c>
      <c r="F1285" t="s">
        <v>226</v>
      </c>
      <c r="G1285" t="s">
        <v>227</v>
      </c>
      <c r="H1285" t="s">
        <v>581</v>
      </c>
      <c r="I1285" t="s">
        <v>582</v>
      </c>
      <c r="J1285">
        <v>12</v>
      </c>
      <c r="K1285" t="s">
        <v>13</v>
      </c>
      <c r="L1285" t="s">
        <v>13</v>
      </c>
    </row>
    <row r="1286" spans="2:12" x14ac:dyDescent="0.25">
      <c r="B1286" t="s">
        <v>547</v>
      </c>
      <c r="C1286">
        <v>12115</v>
      </c>
      <c r="D1286">
        <v>2008</v>
      </c>
      <c r="E1286">
        <v>2008</v>
      </c>
      <c r="F1286" t="s">
        <v>228</v>
      </c>
      <c r="G1286" t="s">
        <v>229</v>
      </c>
      <c r="H1286" t="s">
        <v>581</v>
      </c>
      <c r="I1286" t="s">
        <v>582</v>
      </c>
      <c r="J1286">
        <v>20</v>
      </c>
      <c r="K1286" t="s">
        <v>13</v>
      </c>
      <c r="L1286" t="s">
        <v>13</v>
      </c>
    </row>
    <row r="1287" spans="2:12" x14ac:dyDescent="0.25">
      <c r="B1287" t="s">
        <v>547</v>
      </c>
      <c r="C1287">
        <v>12115</v>
      </c>
      <c r="D1287">
        <v>2008</v>
      </c>
      <c r="E1287">
        <v>2008</v>
      </c>
      <c r="F1287" t="s">
        <v>230</v>
      </c>
      <c r="G1287" t="s">
        <v>231</v>
      </c>
      <c r="H1287" t="s">
        <v>581</v>
      </c>
      <c r="I1287" t="s">
        <v>582</v>
      </c>
      <c r="J1287">
        <v>15</v>
      </c>
      <c r="K1287" t="s">
        <v>13</v>
      </c>
      <c r="L1287" t="s">
        <v>13</v>
      </c>
    </row>
    <row r="1288" spans="2:12" x14ac:dyDescent="0.25">
      <c r="B1288" t="s">
        <v>547</v>
      </c>
      <c r="C1288">
        <v>12115</v>
      </c>
      <c r="D1288">
        <v>2008</v>
      </c>
      <c r="E1288">
        <v>2008</v>
      </c>
      <c r="F1288" t="s">
        <v>232</v>
      </c>
      <c r="G1288" t="s">
        <v>233</v>
      </c>
      <c r="H1288" t="s">
        <v>581</v>
      </c>
      <c r="I1288" t="s">
        <v>582</v>
      </c>
      <c r="J1288">
        <v>14</v>
      </c>
      <c r="K1288" t="s">
        <v>13</v>
      </c>
      <c r="L1288" t="s">
        <v>13</v>
      </c>
    </row>
    <row r="1289" spans="2:12" x14ac:dyDescent="0.25">
      <c r="B1289" t="s">
        <v>547</v>
      </c>
      <c r="C1289">
        <v>12115</v>
      </c>
      <c r="D1289">
        <v>2008</v>
      </c>
      <c r="E1289">
        <v>2008</v>
      </c>
      <c r="F1289" t="s">
        <v>234</v>
      </c>
      <c r="G1289" t="s">
        <v>235</v>
      </c>
      <c r="H1289" t="s">
        <v>581</v>
      </c>
      <c r="I1289" t="s">
        <v>582</v>
      </c>
      <c r="J1289">
        <v>16</v>
      </c>
      <c r="K1289" t="s">
        <v>13</v>
      </c>
      <c r="L1289" t="s">
        <v>13</v>
      </c>
    </row>
    <row r="1290" spans="2:12" x14ac:dyDescent="0.25">
      <c r="B1290" t="s">
        <v>547</v>
      </c>
      <c r="C1290">
        <v>12115</v>
      </c>
      <c r="D1290">
        <v>2010</v>
      </c>
      <c r="E1290">
        <v>2010</v>
      </c>
      <c r="F1290" t="s">
        <v>298</v>
      </c>
      <c r="G1290" t="s">
        <v>299</v>
      </c>
      <c r="H1290" t="s">
        <v>583</v>
      </c>
      <c r="I1290" t="s">
        <v>584</v>
      </c>
      <c r="J1290">
        <v>11</v>
      </c>
      <c r="K1290" t="s">
        <v>13</v>
      </c>
      <c r="L1290" t="s">
        <v>13</v>
      </c>
    </row>
    <row r="1291" spans="2:12" x14ac:dyDescent="0.25">
      <c r="B1291" t="s">
        <v>547</v>
      </c>
      <c r="C1291">
        <v>12115</v>
      </c>
      <c r="D1291">
        <v>2012</v>
      </c>
      <c r="E1291">
        <v>2012</v>
      </c>
      <c r="F1291" t="s">
        <v>334</v>
      </c>
      <c r="G1291" t="s">
        <v>335</v>
      </c>
      <c r="H1291" t="s">
        <v>583</v>
      </c>
      <c r="I1291" t="s">
        <v>584</v>
      </c>
      <c r="J1291">
        <v>10</v>
      </c>
      <c r="K1291" t="s">
        <v>13</v>
      </c>
      <c r="L1291" t="s">
        <v>13</v>
      </c>
    </row>
    <row r="1292" spans="2:12" x14ac:dyDescent="0.25">
      <c r="B1292" t="s">
        <v>547</v>
      </c>
      <c r="C1292">
        <v>12115</v>
      </c>
      <c r="D1292">
        <v>2012</v>
      </c>
      <c r="E1292">
        <v>2012</v>
      </c>
      <c r="F1292" t="s">
        <v>336</v>
      </c>
      <c r="G1292" t="s">
        <v>337</v>
      </c>
      <c r="H1292" t="s">
        <v>583</v>
      </c>
      <c r="I1292" t="s">
        <v>584</v>
      </c>
      <c r="J1292">
        <v>11</v>
      </c>
      <c r="K1292" t="s">
        <v>13</v>
      </c>
      <c r="L1292" t="s">
        <v>13</v>
      </c>
    </row>
    <row r="1293" spans="2:12" x14ac:dyDescent="0.25">
      <c r="B1293" t="s">
        <v>547</v>
      </c>
      <c r="C1293">
        <v>12115</v>
      </c>
      <c r="D1293">
        <v>2013</v>
      </c>
      <c r="E1293">
        <v>2013</v>
      </c>
      <c r="F1293" t="s">
        <v>356</v>
      </c>
      <c r="G1293" t="s">
        <v>357</v>
      </c>
      <c r="H1293" t="s">
        <v>583</v>
      </c>
      <c r="I1293" t="s">
        <v>584</v>
      </c>
      <c r="J1293">
        <v>13</v>
      </c>
      <c r="K1293" t="s">
        <v>13</v>
      </c>
      <c r="L1293" t="s">
        <v>13</v>
      </c>
    </row>
    <row r="1294" spans="2:12" x14ac:dyDescent="0.25">
      <c r="B1294" t="s">
        <v>547</v>
      </c>
      <c r="C1294">
        <v>12115</v>
      </c>
      <c r="D1294">
        <v>2013</v>
      </c>
      <c r="E1294">
        <v>2013</v>
      </c>
      <c r="F1294" t="s">
        <v>366</v>
      </c>
      <c r="G1294" t="s">
        <v>367</v>
      </c>
      <c r="H1294" t="s">
        <v>583</v>
      </c>
      <c r="I1294" t="s">
        <v>584</v>
      </c>
      <c r="J1294">
        <v>11</v>
      </c>
      <c r="K1294" t="s">
        <v>13</v>
      </c>
      <c r="L1294" t="s">
        <v>13</v>
      </c>
    </row>
    <row r="1295" spans="2:12" x14ac:dyDescent="0.25">
      <c r="B1295" t="s">
        <v>547</v>
      </c>
      <c r="C1295">
        <v>12115</v>
      </c>
      <c r="D1295">
        <v>2013</v>
      </c>
      <c r="E1295">
        <v>2013</v>
      </c>
      <c r="F1295" t="s">
        <v>370</v>
      </c>
      <c r="G1295" t="s">
        <v>371</v>
      </c>
      <c r="H1295" t="s">
        <v>583</v>
      </c>
      <c r="I1295" t="s">
        <v>584</v>
      </c>
      <c r="J1295">
        <v>11</v>
      </c>
      <c r="K1295" t="s">
        <v>13</v>
      </c>
      <c r="L1295" t="s">
        <v>13</v>
      </c>
    </row>
    <row r="1296" spans="2:12" x14ac:dyDescent="0.25">
      <c r="B1296" t="s">
        <v>547</v>
      </c>
      <c r="C1296">
        <v>12115</v>
      </c>
      <c r="D1296">
        <v>2014</v>
      </c>
      <c r="E1296">
        <v>2014</v>
      </c>
      <c r="F1296" t="s">
        <v>372</v>
      </c>
      <c r="G1296" t="s">
        <v>373</v>
      </c>
      <c r="H1296" t="s">
        <v>583</v>
      </c>
      <c r="I1296" t="s">
        <v>584</v>
      </c>
      <c r="J1296">
        <v>13</v>
      </c>
      <c r="K1296" t="s">
        <v>13</v>
      </c>
      <c r="L1296" t="s">
        <v>13</v>
      </c>
    </row>
    <row r="1297" spans="2:12" x14ac:dyDescent="0.25">
      <c r="B1297" t="s">
        <v>547</v>
      </c>
      <c r="C1297">
        <v>12115</v>
      </c>
      <c r="D1297">
        <v>2014</v>
      </c>
      <c r="E1297">
        <v>2014</v>
      </c>
      <c r="F1297" t="s">
        <v>378</v>
      </c>
      <c r="G1297" t="s">
        <v>379</v>
      </c>
      <c r="H1297" t="s">
        <v>583</v>
      </c>
      <c r="I1297" t="s">
        <v>584</v>
      </c>
      <c r="J1297">
        <v>12</v>
      </c>
      <c r="K1297" t="s">
        <v>13</v>
      </c>
      <c r="L1297" t="s">
        <v>13</v>
      </c>
    </row>
    <row r="1298" spans="2:12" x14ac:dyDescent="0.25">
      <c r="B1298" t="s">
        <v>547</v>
      </c>
      <c r="C1298">
        <v>12115</v>
      </c>
      <c r="D1298">
        <v>2014</v>
      </c>
      <c r="E1298">
        <v>2014</v>
      </c>
      <c r="F1298" t="s">
        <v>388</v>
      </c>
      <c r="G1298" t="s">
        <v>389</v>
      </c>
      <c r="H1298" t="s">
        <v>583</v>
      </c>
      <c r="I1298" t="s">
        <v>584</v>
      </c>
      <c r="J1298">
        <v>10</v>
      </c>
      <c r="K1298" t="s">
        <v>13</v>
      </c>
      <c r="L1298" t="s">
        <v>13</v>
      </c>
    </row>
    <row r="1299" spans="2:12" x14ac:dyDescent="0.25">
      <c r="B1299" t="s">
        <v>547</v>
      </c>
      <c r="C1299">
        <v>12115</v>
      </c>
      <c r="D1299">
        <v>2015</v>
      </c>
      <c r="E1299">
        <v>2015</v>
      </c>
      <c r="F1299" t="s">
        <v>396</v>
      </c>
      <c r="G1299" t="s">
        <v>397</v>
      </c>
      <c r="H1299" t="s">
        <v>583</v>
      </c>
      <c r="I1299" t="s">
        <v>584</v>
      </c>
      <c r="J1299">
        <v>10</v>
      </c>
      <c r="K1299" t="s">
        <v>13</v>
      </c>
      <c r="L1299" t="s">
        <v>13</v>
      </c>
    </row>
    <row r="1300" spans="2:12" x14ac:dyDescent="0.25">
      <c r="B1300" t="s">
        <v>547</v>
      </c>
      <c r="C1300">
        <v>12115</v>
      </c>
      <c r="D1300">
        <v>2015</v>
      </c>
      <c r="E1300">
        <v>2015</v>
      </c>
      <c r="F1300" t="s">
        <v>414</v>
      </c>
      <c r="G1300" t="s">
        <v>415</v>
      </c>
      <c r="H1300" t="s">
        <v>583</v>
      </c>
      <c r="I1300" t="s">
        <v>584</v>
      </c>
      <c r="J1300">
        <v>10</v>
      </c>
      <c r="K1300" t="s">
        <v>13</v>
      </c>
      <c r="L1300" t="s">
        <v>13</v>
      </c>
    </row>
    <row r="1301" spans="2:12" x14ac:dyDescent="0.25">
      <c r="B1301" t="s">
        <v>547</v>
      </c>
      <c r="C1301">
        <v>12115</v>
      </c>
      <c r="D1301">
        <v>2015</v>
      </c>
      <c r="E1301">
        <v>2015</v>
      </c>
      <c r="F1301" t="s">
        <v>416</v>
      </c>
      <c r="G1301" t="s">
        <v>417</v>
      </c>
      <c r="H1301" t="s">
        <v>583</v>
      </c>
      <c r="I1301" t="s">
        <v>584</v>
      </c>
      <c r="J1301">
        <v>10</v>
      </c>
      <c r="K1301" t="s">
        <v>13</v>
      </c>
      <c r="L1301" t="s">
        <v>13</v>
      </c>
    </row>
    <row r="1302" spans="2:12" x14ac:dyDescent="0.25">
      <c r="B1302" t="s">
        <v>553</v>
      </c>
      <c r="C1302">
        <v>12127</v>
      </c>
      <c r="D1302">
        <v>2000</v>
      </c>
      <c r="E1302">
        <v>2000</v>
      </c>
      <c r="F1302" t="s">
        <v>48</v>
      </c>
      <c r="G1302" t="s">
        <v>49</v>
      </c>
      <c r="H1302" t="s">
        <v>581</v>
      </c>
      <c r="I1302" t="s">
        <v>582</v>
      </c>
      <c r="J1302">
        <v>11</v>
      </c>
      <c r="K1302" t="s">
        <v>13</v>
      </c>
      <c r="L1302" t="s">
        <v>13</v>
      </c>
    </row>
    <row r="1303" spans="2:12" x14ac:dyDescent="0.25">
      <c r="B1303" t="s">
        <v>553</v>
      </c>
      <c r="C1303">
        <v>12127</v>
      </c>
      <c r="D1303">
        <v>2000</v>
      </c>
      <c r="E1303">
        <v>2000</v>
      </c>
      <c r="F1303" t="s">
        <v>52</v>
      </c>
      <c r="G1303" t="s">
        <v>53</v>
      </c>
      <c r="H1303" t="s">
        <v>581</v>
      </c>
      <c r="I1303" t="s">
        <v>582</v>
      </c>
      <c r="J1303">
        <v>10</v>
      </c>
      <c r="K1303" t="s">
        <v>13</v>
      </c>
      <c r="L1303" t="s">
        <v>13</v>
      </c>
    </row>
    <row r="1304" spans="2:12" x14ac:dyDescent="0.25">
      <c r="B1304" t="s">
        <v>553</v>
      </c>
      <c r="C1304">
        <v>12127</v>
      </c>
      <c r="D1304">
        <v>2004</v>
      </c>
      <c r="E1304">
        <v>2004</v>
      </c>
      <c r="F1304" t="s">
        <v>134</v>
      </c>
      <c r="G1304" t="s">
        <v>135</v>
      </c>
      <c r="H1304" t="s">
        <v>583</v>
      </c>
      <c r="I1304" t="s">
        <v>584</v>
      </c>
      <c r="J1304">
        <v>10</v>
      </c>
      <c r="K1304" t="s">
        <v>13</v>
      </c>
      <c r="L1304" t="s">
        <v>13</v>
      </c>
    </row>
    <row r="1305" spans="2:12" x14ac:dyDescent="0.25">
      <c r="B1305" t="s">
        <v>553</v>
      </c>
      <c r="C1305">
        <v>12127</v>
      </c>
      <c r="D1305">
        <v>2005</v>
      </c>
      <c r="E1305">
        <v>2005</v>
      </c>
      <c r="F1305" t="s">
        <v>156</v>
      </c>
      <c r="G1305" t="s">
        <v>157</v>
      </c>
      <c r="H1305" t="s">
        <v>583</v>
      </c>
      <c r="I1305" t="s">
        <v>584</v>
      </c>
      <c r="J1305">
        <v>10</v>
      </c>
      <c r="K1305" t="s">
        <v>13</v>
      </c>
      <c r="L1305" t="s">
        <v>13</v>
      </c>
    </row>
    <row r="1306" spans="2:12" x14ac:dyDescent="0.25">
      <c r="B1306" t="s">
        <v>553</v>
      </c>
      <c r="C1306">
        <v>12127</v>
      </c>
      <c r="D1306">
        <v>2005</v>
      </c>
      <c r="E1306">
        <v>2005</v>
      </c>
      <c r="F1306" t="s">
        <v>176</v>
      </c>
      <c r="G1306" t="s">
        <v>177</v>
      </c>
      <c r="H1306" t="s">
        <v>583</v>
      </c>
      <c r="I1306" t="s">
        <v>584</v>
      </c>
      <c r="J1306">
        <v>13</v>
      </c>
      <c r="K1306" t="s">
        <v>13</v>
      </c>
      <c r="L1306" t="s">
        <v>13</v>
      </c>
    </row>
    <row r="1307" spans="2:12" x14ac:dyDescent="0.25">
      <c r="B1307" t="s">
        <v>553</v>
      </c>
      <c r="C1307">
        <v>12127</v>
      </c>
      <c r="D1307">
        <v>2005</v>
      </c>
      <c r="E1307">
        <v>2005</v>
      </c>
      <c r="F1307" t="s">
        <v>178</v>
      </c>
      <c r="G1307" t="s">
        <v>179</v>
      </c>
      <c r="H1307" t="s">
        <v>583</v>
      </c>
      <c r="I1307" t="s">
        <v>584</v>
      </c>
      <c r="J1307">
        <v>16</v>
      </c>
      <c r="K1307" t="s">
        <v>13</v>
      </c>
      <c r="L1307" t="s">
        <v>13</v>
      </c>
    </row>
    <row r="1308" spans="2:12" x14ac:dyDescent="0.25">
      <c r="B1308" t="s">
        <v>553</v>
      </c>
      <c r="C1308">
        <v>12127</v>
      </c>
      <c r="D1308">
        <v>2006</v>
      </c>
      <c r="E1308">
        <v>2006</v>
      </c>
      <c r="F1308" t="s">
        <v>180</v>
      </c>
      <c r="G1308" t="s">
        <v>181</v>
      </c>
      <c r="H1308" t="s">
        <v>583</v>
      </c>
      <c r="I1308" t="s">
        <v>584</v>
      </c>
      <c r="J1308">
        <v>10</v>
      </c>
      <c r="K1308" t="s">
        <v>13</v>
      </c>
      <c r="L1308" t="s">
        <v>13</v>
      </c>
    </row>
    <row r="1309" spans="2:12" x14ac:dyDescent="0.25">
      <c r="B1309" t="s">
        <v>553</v>
      </c>
      <c r="C1309">
        <v>12127</v>
      </c>
      <c r="D1309">
        <v>2006</v>
      </c>
      <c r="E1309">
        <v>2006</v>
      </c>
      <c r="F1309" t="s">
        <v>182</v>
      </c>
      <c r="G1309" t="s">
        <v>183</v>
      </c>
      <c r="H1309" t="s">
        <v>583</v>
      </c>
      <c r="I1309" t="s">
        <v>584</v>
      </c>
      <c r="J1309">
        <v>13</v>
      </c>
      <c r="K1309" t="s">
        <v>13</v>
      </c>
      <c r="L1309" t="s">
        <v>13</v>
      </c>
    </row>
    <row r="1310" spans="2:12" x14ac:dyDescent="0.25">
      <c r="B1310" t="s">
        <v>553</v>
      </c>
      <c r="C1310">
        <v>12127</v>
      </c>
      <c r="D1310">
        <v>2006</v>
      </c>
      <c r="E1310">
        <v>2006</v>
      </c>
      <c r="F1310" t="s">
        <v>184</v>
      </c>
      <c r="G1310" t="s">
        <v>185</v>
      </c>
      <c r="H1310" t="s">
        <v>583</v>
      </c>
      <c r="I1310" t="s">
        <v>584</v>
      </c>
      <c r="J1310">
        <v>11</v>
      </c>
      <c r="K1310" t="s">
        <v>13</v>
      </c>
      <c r="L1310" t="s">
        <v>13</v>
      </c>
    </row>
    <row r="1311" spans="2:12" x14ac:dyDescent="0.25">
      <c r="B1311" t="s">
        <v>553</v>
      </c>
      <c r="C1311">
        <v>12127</v>
      </c>
      <c r="D1311">
        <v>2006</v>
      </c>
      <c r="E1311">
        <v>2006</v>
      </c>
      <c r="F1311" t="s">
        <v>186</v>
      </c>
      <c r="G1311" t="s">
        <v>187</v>
      </c>
      <c r="H1311" t="s">
        <v>583</v>
      </c>
      <c r="I1311" t="s">
        <v>584</v>
      </c>
      <c r="J1311">
        <v>10</v>
      </c>
      <c r="K1311" t="s">
        <v>13</v>
      </c>
      <c r="L1311" t="s">
        <v>13</v>
      </c>
    </row>
    <row r="1312" spans="2:12" x14ac:dyDescent="0.25">
      <c r="B1312" t="s">
        <v>553</v>
      </c>
      <c r="C1312">
        <v>12127</v>
      </c>
      <c r="D1312">
        <v>2006</v>
      </c>
      <c r="E1312">
        <v>2006</v>
      </c>
      <c r="F1312" t="s">
        <v>188</v>
      </c>
      <c r="G1312" t="s">
        <v>189</v>
      </c>
      <c r="H1312" t="s">
        <v>583</v>
      </c>
      <c r="I1312" t="s">
        <v>584</v>
      </c>
      <c r="J1312">
        <v>10</v>
      </c>
      <c r="K1312" t="s">
        <v>13</v>
      </c>
      <c r="L1312" t="s">
        <v>13</v>
      </c>
    </row>
    <row r="1313" spans="2:12" x14ac:dyDescent="0.25">
      <c r="B1313" t="s">
        <v>553</v>
      </c>
      <c r="C1313">
        <v>12127</v>
      </c>
      <c r="D1313">
        <v>2006</v>
      </c>
      <c r="E1313">
        <v>2006</v>
      </c>
      <c r="F1313" t="s">
        <v>190</v>
      </c>
      <c r="G1313" t="s">
        <v>191</v>
      </c>
      <c r="H1313" t="s">
        <v>583</v>
      </c>
      <c r="I1313" t="s">
        <v>584</v>
      </c>
      <c r="J1313">
        <v>14</v>
      </c>
      <c r="K1313" t="s">
        <v>13</v>
      </c>
      <c r="L1313" t="s">
        <v>13</v>
      </c>
    </row>
    <row r="1314" spans="2:12" x14ac:dyDescent="0.25">
      <c r="B1314" t="s">
        <v>553</v>
      </c>
      <c r="C1314">
        <v>12127</v>
      </c>
      <c r="D1314">
        <v>2006</v>
      </c>
      <c r="E1314">
        <v>2006</v>
      </c>
      <c r="F1314" t="s">
        <v>192</v>
      </c>
      <c r="G1314" t="s">
        <v>193</v>
      </c>
      <c r="H1314" t="s">
        <v>583</v>
      </c>
      <c r="I1314" t="s">
        <v>584</v>
      </c>
      <c r="J1314">
        <v>10</v>
      </c>
      <c r="K1314" t="s">
        <v>13</v>
      </c>
      <c r="L1314" t="s">
        <v>13</v>
      </c>
    </row>
    <row r="1315" spans="2:12" x14ac:dyDescent="0.25">
      <c r="B1315" t="s">
        <v>553</v>
      </c>
      <c r="C1315">
        <v>12127</v>
      </c>
      <c r="D1315">
        <v>2006</v>
      </c>
      <c r="E1315">
        <v>2006</v>
      </c>
      <c r="F1315" t="s">
        <v>194</v>
      </c>
      <c r="G1315" t="s">
        <v>195</v>
      </c>
      <c r="H1315" t="s">
        <v>583</v>
      </c>
      <c r="I1315" t="s">
        <v>584</v>
      </c>
      <c r="J1315">
        <v>15</v>
      </c>
      <c r="K1315" t="s">
        <v>13</v>
      </c>
      <c r="L1315" t="s">
        <v>13</v>
      </c>
    </row>
    <row r="1316" spans="2:12" x14ac:dyDescent="0.25">
      <c r="B1316" t="s">
        <v>553</v>
      </c>
      <c r="C1316">
        <v>12127</v>
      </c>
      <c r="D1316">
        <v>2007</v>
      </c>
      <c r="E1316">
        <v>2007</v>
      </c>
      <c r="F1316" t="s">
        <v>204</v>
      </c>
      <c r="G1316" t="s">
        <v>205</v>
      </c>
      <c r="H1316" t="s">
        <v>583</v>
      </c>
      <c r="I1316" t="s">
        <v>584</v>
      </c>
      <c r="J1316">
        <v>12</v>
      </c>
      <c r="K1316" t="s">
        <v>13</v>
      </c>
      <c r="L1316" t="s">
        <v>13</v>
      </c>
    </row>
    <row r="1317" spans="2:12" x14ac:dyDescent="0.25">
      <c r="B1317" t="s">
        <v>553</v>
      </c>
      <c r="C1317">
        <v>12127</v>
      </c>
      <c r="D1317">
        <v>2007</v>
      </c>
      <c r="E1317">
        <v>2007</v>
      </c>
      <c r="F1317" t="s">
        <v>220</v>
      </c>
      <c r="G1317" t="s">
        <v>221</v>
      </c>
      <c r="H1317" t="s">
        <v>583</v>
      </c>
      <c r="I1317" t="s">
        <v>584</v>
      </c>
      <c r="J1317">
        <v>10</v>
      </c>
      <c r="K1317" t="s">
        <v>13</v>
      </c>
      <c r="L1317" t="s">
        <v>13</v>
      </c>
    </row>
    <row r="1318" spans="2:12" x14ac:dyDescent="0.25">
      <c r="B1318" t="s">
        <v>553</v>
      </c>
      <c r="C1318">
        <v>12127</v>
      </c>
      <c r="D1318">
        <v>2008</v>
      </c>
      <c r="E1318">
        <v>2008</v>
      </c>
      <c r="F1318" t="s">
        <v>228</v>
      </c>
      <c r="G1318" t="s">
        <v>229</v>
      </c>
      <c r="H1318" t="s">
        <v>583</v>
      </c>
      <c r="I1318" t="s">
        <v>584</v>
      </c>
      <c r="J1318">
        <v>12</v>
      </c>
      <c r="K1318" t="s">
        <v>13</v>
      </c>
      <c r="L1318" t="s">
        <v>13</v>
      </c>
    </row>
    <row r="1319" spans="2:12" x14ac:dyDescent="0.25">
      <c r="B1319" t="s">
        <v>553</v>
      </c>
      <c r="C1319">
        <v>12127</v>
      </c>
      <c r="D1319">
        <v>2008</v>
      </c>
      <c r="E1319">
        <v>2008</v>
      </c>
      <c r="F1319" t="s">
        <v>230</v>
      </c>
      <c r="G1319" t="s">
        <v>231</v>
      </c>
      <c r="H1319" t="s">
        <v>583</v>
      </c>
      <c r="I1319" t="s">
        <v>584</v>
      </c>
      <c r="J1319">
        <v>16</v>
      </c>
      <c r="K1319" t="s">
        <v>13</v>
      </c>
      <c r="L1319" t="s">
        <v>13</v>
      </c>
    </row>
    <row r="1320" spans="2:12" x14ac:dyDescent="0.25">
      <c r="B1320" t="s">
        <v>553</v>
      </c>
      <c r="C1320">
        <v>12127</v>
      </c>
      <c r="D1320">
        <v>2008</v>
      </c>
      <c r="E1320">
        <v>2008</v>
      </c>
      <c r="F1320" t="s">
        <v>232</v>
      </c>
      <c r="G1320" t="s">
        <v>233</v>
      </c>
      <c r="H1320" t="s">
        <v>583</v>
      </c>
      <c r="I1320" t="s">
        <v>584</v>
      </c>
      <c r="J1320">
        <v>12</v>
      </c>
      <c r="K1320" t="s">
        <v>13</v>
      </c>
      <c r="L1320" t="s">
        <v>13</v>
      </c>
    </row>
    <row r="1321" spans="2:12" x14ac:dyDescent="0.25">
      <c r="B1321" t="s">
        <v>553</v>
      </c>
      <c r="C1321">
        <v>12127</v>
      </c>
      <c r="D1321">
        <v>2008</v>
      </c>
      <c r="E1321">
        <v>2008</v>
      </c>
      <c r="F1321" t="s">
        <v>236</v>
      </c>
      <c r="G1321" t="s">
        <v>237</v>
      </c>
      <c r="H1321" t="s">
        <v>583</v>
      </c>
      <c r="I1321" t="s">
        <v>584</v>
      </c>
      <c r="J1321">
        <v>20</v>
      </c>
      <c r="K1321" t="s">
        <v>13</v>
      </c>
      <c r="L1321" t="s">
        <v>13</v>
      </c>
    </row>
    <row r="1322" spans="2:12" x14ac:dyDescent="0.25">
      <c r="B1322" t="s">
        <v>553</v>
      </c>
      <c r="C1322">
        <v>12127</v>
      </c>
      <c r="D1322">
        <v>2008</v>
      </c>
      <c r="E1322">
        <v>2008</v>
      </c>
      <c r="F1322" t="s">
        <v>238</v>
      </c>
      <c r="G1322" t="s">
        <v>239</v>
      </c>
      <c r="H1322" t="s">
        <v>583</v>
      </c>
      <c r="I1322" t="s">
        <v>584</v>
      </c>
      <c r="J1322">
        <v>16</v>
      </c>
      <c r="K1322" t="s">
        <v>13</v>
      </c>
      <c r="L1322" t="s">
        <v>13</v>
      </c>
    </row>
    <row r="1323" spans="2:12" x14ac:dyDescent="0.25">
      <c r="B1323" t="s">
        <v>553</v>
      </c>
      <c r="C1323">
        <v>12127</v>
      </c>
      <c r="D1323">
        <v>2008</v>
      </c>
      <c r="E1323">
        <v>2008</v>
      </c>
      <c r="F1323" t="s">
        <v>240</v>
      </c>
      <c r="G1323" t="s">
        <v>241</v>
      </c>
      <c r="H1323" t="s">
        <v>583</v>
      </c>
      <c r="I1323" t="s">
        <v>584</v>
      </c>
      <c r="J1323">
        <v>22</v>
      </c>
      <c r="K1323" t="s">
        <v>13</v>
      </c>
      <c r="L1323" t="s">
        <v>13</v>
      </c>
    </row>
    <row r="1324" spans="2:12" x14ac:dyDescent="0.25">
      <c r="B1324" t="s">
        <v>553</v>
      </c>
      <c r="C1324">
        <v>12127</v>
      </c>
      <c r="D1324">
        <v>2008</v>
      </c>
      <c r="E1324">
        <v>2008</v>
      </c>
      <c r="F1324" t="s">
        <v>242</v>
      </c>
      <c r="G1324" t="s">
        <v>243</v>
      </c>
      <c r="H1324" t="s">
        <v>583</v>
      </c>
      <c r="I1324" t="s">
        <v>584</v>
      </c>
      <c r="J1324">
        <v>20</v>
      </c>
      <c r="K1324" t="s">
        <v>13</v>
      </c>
      <c r="L1324" t="s">
        <v>13</v>
      </c>
    </row>
    <row r="1325" spans="2:12" x14ac:dyDescent="0.25">
      <c r="B1325" t="s">
        <v>553</v>
      </c>
      <c r="C1325">
        <v>12127</v>
      </c>
      <c r="D1325">
        <v>2008</v>
      </c>
      <c r="E1325">
        <v>2008</v>
      </c>
      <c r="F1325" t="s">
        <v>244</v>
      </c>
      <c r="G1325" t="s">
        <v>245</v>
      </c>
      <c r="H1325" t="s">
        <v>583</v>
      </c>
      <c r="I1325" t="s">
        <v>584</v>
      </c>
      <c r="J1325">
        <v>12</v>
      </c>
      <c r="K1325" t="s">
        <v>13</v>
      </c>
      <c r="L1325" t="s">
        <v>13</v>
      </c>
    </row>
    <row r="1326" spans="2:12" x14ac:dyDescent="0.25">
      <c r="B1326" t="s">
        <v>553</v>
      </c>
      <c r="C1326">
        <v>12127</v>
      </c>
      <c r="D1326">
        <v>2008</v>
      </c>
      <c r="E1326">
        <v>2008</v>
      </c>
      <c r="F1326" t="s">
        <v>246</v>
      </c>
      <c r="G1326" t="s">
        <v>247</v>
      </c>
      <c r="H1326" t="s">
        <v>583</v>
      </c>
      <c r="I1326" t="s">
        <v>584</v>
      </c>
      <c r="J1326">
        <v>21</v>
      </c>
      <c r="K1326" t="s">
        <v>13</v>
      </c>
      <c r="L1326" t="s">
        <v>13</v>
      </c>
    </row>
    <row r="1327" spans="2:12" x14ac:dyDescent="0.25">
      <c r="B1327" t="s">
        <v>553</v>
      </c>
      <c r="C1327">
        <v>12127</v>
      </c>
      <c r="D1327">
        <v>2008</v>
      </c>
      <c r="E1327">
        <v>2008</v>
      </c>
      <c r="F1327" t="s">
        <v>248</v>
      </c>
      <c r="G1327" t="s">
        <v>249</v>
      </c>
      <c r="H1327" t="s">
        <v>583</v>
      </c>
      <c r="I1327" t="s">
        <v>584</v>
      </c>
      <c r="J1327">
        <v>20</v>
      </c>
      <c r="K1327" t="s">
        <v>13</v>
      </c>
      <c r="L1327" t="s">
        <v>13</v>
      </c>
    </row>
    <row r="1328" spans="2:12" x14ac:dyDescent="0.25">
      <c r="B1328" t="s">
        <v>553</v>
      </c>
      <c r="C1328">
        <v>12127</v>
      </c>
      <c r="D1328">
        <v>2008</v>
      </c>
      <c r="E1328">
        <v>2008</v>
      </c>
      <c r="F1328" t="s">
        <v>250</v>
      </c>
      <c r="G1328" t="s">
        <v>251</v>
      </c>
      <c r="H1328" t="s">
        <v>583</v>
      </c>
      <c r="I1328" t="s">
        <v>584</v>
      </c>
      <c r="J1328">
        <v>22</v>
      </c>
      <c r="K1328" t="s">
        <v>13</v>
      </c>
      <c r="L1328" t="s">
        <v>13</v>
      </c>
    </row>
    <row r="1329" spans="2:12" x14ac:dyDescent="0.25">
      <c r="B1329" t="s">
        <v>553</v>
      </c>
      <c r="C1329">
        <v>12127</v>
      </c>
      <c r="D1329">
        <v>2009</v>
      </c>
      <c r="E1329">
        <v>2009</v>
      </c>
      <c r="F1329" t="s">
        <v>252</v>
      </c>
      <c r="G1329" t="s">
        <v>253</v>
      </c>
      <c r="H1329" t="s">
        <v>583</v>
      </c>
      <c r="I1329" t="s">
        <v>584</v>
      </c>
      <c r="J1329">
        <v>23</v>
      </c>
      <c r="K1329" t="s">
        <v>13</v>
      </c>
      <c r="L1329" t="s">
        <v>13</v>
      </c>
    </row>
    <row r="1330" spans="2:12" x14ac:dyDescent="0.25">
      <c r="B1330" t="s">
        <v>553</v>
      </c>
      <c r="C1330">
        <v>12127</v>
      </c>
      <c r="D1330">
        <v>2009</v>
      </c>
      <c r="E1330">
        <v>2009</v>
      </c>
      <c r="F1330" t="s">
        <v>254</v>
      </c>
      <c r="G1330" t="s">
        <v>255</v>
      </c>
      <c r="H1330" t="s">
        <v>583</v>
      </c>
      <c r="I1330" t="s">
        <v>584</v>
      </c>
      <c r="J1330">
        <v>17</v>
      </c>
      <c r="K1330" t="s">
        <v>13</v>
      </c>
      <c r="L1330" t="s">
        <v>13</v>
      </c>
    </row>
    <row r="1331" spans="2:12" x14ac:dyDescent="0.25">
      <c r="B1331" t="s">
        <v>553</v>
      </c>
      <c r="C1331">
        <v>12127</v>
      </c>
      <c r="D1331">
        <v>2009</v>
      </c>
      <c r="E1331">
        <v>2009</v>
      </c>
      <c r="F1331" t="s">
        <v>256</v>
      </c>
      <c r="G1331" t="s">
        <v>257</v>
      </c>
      <c r="H1331" t="s">
        <v>583</v>
      </c>
      <c r="I1331" t="s">
        <v>584</v>
      </c>
      <c r="J1331">
        <v>21</v>
      </c>
      <c r="K1331" t="s">
        <v>13</v>
      </c>
      <c r="L1331" t="s">
        <v>13</v>
      </c>
    </row>
    <row r="1332" spans="2:12" x14ac:dyDescent="0.25">
      <c r="B1332" t="s">
        <v>553</v>
      </c>
      <c r="C1332">
        <v>12127</v>
      </c>
      <c r="D1332">
        <v>2009</v>
      </c>
      <c r="E1332">
        <v>2009</v>
      </c>
      <c r="F1332" t="s">
        <v>258</v>
      </c>
      <c r="G1332" t="s">
        <v>259</v>
      </c>
      <c r="H1332" t="s">
        <v>583</v>
      </c>
      <c r="I1332" t="s">
        <v>584</v>
      </c>
      <c r="J1332">
        <v>27</v>
      </c>
      <c r="K1332" t="s">
        <v>13</v>
      </c>
      <c r="L1332" t="s">
        <v>13</v>
      </c>
    </row>
    <row r="1333" spans="2:12" x14ac:dyDescent="0.25">
      <c r="B1333" t="s">
        <v>553</v>
      </c>
      <c r="C1333">
        <v>12127</v>
      </c>
      <c r="D1333">
        <v>2009</v>
      </c>
      <c r="E1333">
        <v>2009</v>
      </c>
      <c r="F1333" t="s">
        <v>260</v>
      </c>
      <c r="G1333" t="s">
        <v>261</v>
      </c>
      <c r="H1333" t="s">
        <v>583</v>
      </c>
      <c r="I1333" t="s">
        <v>584</v>
      </c>
      <c r="J1333">
        <v>30</v>
      </c>
      <c r="K1333" t="s">
        <v>13</v>
      </c>
      <c r="L1333" t="s">
        <v>13</v>
      </c>
    </row>
    <row r="1334" spans="2:12" x14ac:dyDescent="0.25">
      <c r="B1334" t="s">
        <v>553</v>
      </c>
      <c r="C1334">
        <v>12127</v>
      </c>
      <c r="D1334">
        <v>2009</v>
      </c>
      <c r="E1334">
        <v>2009</v>
      </c>
      <c r="F1334" t="s">
        <v>262</v>
      </c>
      <c r="G1334" t="s">
        <v>263</v>
      </c>
      <c r="H1334" t="s">
        <v>583</v>
      </c>
      <c r="I1334" t="s">
        <v>584</v>
      </c>
      <c r="J1334">
        <v>16</v>
      </c>
      <c r="K1334" t="s">
        <v>13</v>
      </c>
      <c r="L1334" t="s">
        <v>13</v>
      </c>
    </row>
    <row r="1335" spans="2:12" x14ac:dyDescent="0.25">
      <c r="B1335" t="s">
        <v>553</v>
      </c>
      <c r="C1335">
        <v>12127</v>
      </c>
      <c r="D1335">
        <v>2009</v>
      </c>
      <c r="E1335">
        <v>2009</v>
      </c>
      <c r="F1335" t="s">
        <v>264</v>
      </c>
      <c r="G1335" t="s">
        <v>265</v>
      </c>
      <c r="H1335" t="s">
        <v>583</v>
      </c>
      <c r="I1335" t="s">
        <v>584</v>
      </c>
      <c r="J1335">
        <v>19</v>
      </c>
      <c r="K1335" t="s">
        <v>13</v>
      </c>
      <c r="L1335" t="s">
        <v>13</v>
      </c>
    </row>
    <row r="1336" spans="2:12" x14ac:dyDescent="0.25">
      <c r="B1336" t="s">
        <v>553</v>
      </c>
      <c r="C1336">
        <v>12127</v>
      </c>
      <c r="D1336">
        <v>2009</v>
      </c>
      <c r="E1336">
        <v>2009</v>
      </c>
      <c r="F1336" t="s">
        <v>266</v>
      </c>
      <c r="G1336" t="s">
        <v>267</v>
      </c>
      <c r="H1336" t="s">
        <v>583</v>
      </c>
      <c r="I1336" t="s">
        <v>584</v>
      </c>
      <c r="J1336">
        <v>27</v>
      </c>
      <c r="K1336" t="s">
        <v>13</v>
      </c>
      <c r="L1336" t="s">
        <v>13</v>
      </c>
    </row>
    <row r="1337" spans="2:12" x14ac:dyDescent="0.25">
      <c r="B1337" t="s">
        <v>553</v>
      </c>
      <c r="C1337">
        <v>12127</v>
      </c>
      <c r="D1337">
        <v>2009</v>
      </c>
      <c r="E1337">
        <v>2009</v>
      </c>
      <c r="F1337" t="s">
        <v>268</v>
      </c>
      <c r="G1337" t="s">
        <v>269</v>
      </c>
      <c r="H1337" t="s">
        <v>583</v>
      </c>
      <c r="I1337" t="s">
        <v>584</v>
      </c>
      <c r="J1337">
        <v>12</v>
      </c>
      <c r="K1337" t="s">
        <v>13</v>
      </c>
      <c r="L1337" t="s">
        <v>13</v>
      </c>
    </row>
    <row r="1338" spans="2:12" x14ac:dyDescent="0.25">
      <c r="B1338" t="s">
        <v>553</v>
      </c>
      <c r="C1338">
        <v>12127</v>
      </c>
      <c r="D1338">
        <v>2009</v>
      </c>
      <c r="E1338">
        <v>2009</v>
      </c>
      <c r="F1338" t="s">
        <v>270</v>
      </c>
      <c r="G1338" t="s">
        <v>271</v>
      </c>
      <c r="H1338" t="s">
        <v>583</v>
      </c>
      <c r="I1338" t="s">
        <v>584</v>
      </c>
      <c r="J1338">
        <v>15</v>
      </c>
      <c r="K1338" t="s">
        <v>13</v>
      </c>
      <c r="L1338" t="s">
        <v>13</v>
      </c>
    </row>
    <row r="1339" spans="2:12" x14ac:dyDescent="0.25">
      <c r="B1339" t="s">
        <v>553</v>
      </c>
      <c r="C1339">
        <v>12127</v>
      </c>
      <c r="D1339">
        <v>2009</v>
      </c>
      <c r="E1339">
        <v>2009</v>
      </c>
      <c r="F1339" t="s">
        <v>272</v>
      </c>
      <c r="G1339" t="s">
        <v>273</v>
      </c>
      <c r="H1339" t="s">
        <v>583</v>
      </c>
      <c r="I1339" t="s">
        <v>584</v>
      </c>
      <c r="J1339">
        <v>10</v>
      </c>
      <c r="K1339" t="s">
        <v>13</v>
      </c>
      <c r="L1339" t="s">
        <v>13</v>
      </c>
    </row>
    <row r="1340" spans="2:12" x14ac:dyDescent="0.25">
      <c r="B1340" t="s">
        <v>553</v>
      </c>
      <c r="C1340">
        <v>12127</v>
      </c>
      <c r="D1340">
        <v>2009</v>
      </c>
      <c r="E1340">
        <v>2009</v>
      </c>
      <c r="F1340" t="s">
        <v>274</v>
      </c>
      <c r="G1340" t="s">
        <v>275</v>
      </c>
      <c r="H1340" t="s">
        <v>583</v>
      </c>
      <c r="I1340" t="s">
        <v>584</v>
      </c>
      <c r="J1340">
        <v>17</v>
      </c>
      <c r="K1340" t="s">
        <v>13</v>
      </c>
      <c r="L1340" t="s">
        <v>13</v>
      </c>
    </row>
    <row r="1341" spans="2:12" x14ac:dyDescent="0.25">
      <c r="B1341" t="s">
        <v>553</v>
      </c>
      <c r="C1341">
        <v>12127</v>
      </c>
      <c r="D1341">
        <v>2010</v>
      </c>
      <c r="E1341">
        <v>2010</v>
      </c>
      <c r="F1341" t="s">
        <v>276</v>
      </c>
      <c r="G1341" t="s">
        <v>277</v>
      </c>
      <c r="H1341" t="s">
        <v>583</v>
      </c>
      <c r="I1341" t="s">
        <v>584</v>
      </c>
      <c r="J1341">
        <v>29</v>
      </c>
      <c r="K1341" t="s">
        <v>13</v>
      </c>
      <c r="L1341" t="s">
        <v>13</v>
      </c>
    </row>
    <row r="1342" spans="2:12" x14ac:dyDescent="0.25">
      <c r="B1342" t="s">
        <v>553</v>
      </c>
      <c r="C1342">
        <v>12127</v>
      </c>
      <c r="D1342">
        <v>2010</v>
      </c>
      <c r="E1342">
        <v>2010</v>
      </c>
      <c r="F1342" t="s">
        <v>278</v>
      </c>
      <c r="G1342" t="s">
        <v>279</v>
      </c>
      <c r="H1342" t="s">
        <v>583</v>
      </c>
      <c r="I1342" t="s">
        <v>584</v>
      </c>
      <c r="J1342">
        <v>21</v>
      </c>
      <c r="K1342" t="s">
        <v>13</v>
      </c>
      <c r="L1342" t="s">
        <v>13</v>
      </c>
    </row>
    <row r="1343" spans="2:12" x14ac:dyDescent="0.25">
      <c r="B1343" t="s">
        <v>553</v>
      </c>
      <c r="C1343">
        <v>12127</v>
      </c>
      <c r="D1343">
        <v>2010</v>
      </c>
      <c r="E1343">
        <v>2010</v>
      </c>
      <c r="F1343" t="s">
        <v>280</v>
      </c>
      <c r="G1343" t="s">
        <v>281</v>
      </c>
      <c r="H1343" t="s">
        <v>583</v>
      </c>
      <c r="I1343" t="s">
        <v>584</v>
      </c>
      <c r="J1343">
        <v>16</v>
      </c>
      <c r="K1343" t="s">
        <v>13</v>
      </c>
      <c r="L1343" t="s">
        <v>13</v>
      </c>
    </row>
    <row r="1344" spans="2:12" x14ac:dyDescent="0.25">
      <c r="B1344" t="s">
        <v>553</v>
      </c>
      <c r="C1344">
        <v>12127</v>
      </c>
      <c r="D1344">
        <v>2010</v>
      </c>
      <c r="E1344">
        <v>2010</v>
      </c>
      <c r="F1344" t="s">
        <v>282</v>
      </c>
      <c r="G1344" t="s">
        <v>283</v>
      </c>
      <c r="H1344" t="s">
        <v>583</v>
      </c>
      <c r="I1344" t="s">
        <v>584</v>
      </c>
      <c r="J1344">
        <v>25</v>
      </c>
      <c r="K1344" t="s">
        <v>13</v>
      </c>
      <c r="L1344" t="s">
        <v>13</v>
      </c>
    </row>
    <row r="1345" spans="2:12" x14ac:dyDescent="0.25">
      <c r="B1345" t="s">
        <v>553</v>
      </c>
      <c r="C1345">
        <v>12127</v>
      </c>
      <c r="D1345">
        <v>2010</v>
      </c>
      <c r="E1345">
        <v>2010</v>
      </c>
      <c r="F1345" t="s">
        <v>284</v>
      </c>
      <c r="G1345" t="s">
        <v>285</v>
      </c>
      <c r="H1345" t="s">
        <v>583</v>
      </c>
      <c r="I1345" t="s">
        <v>584</v>
      </c>
      <c r="J1345">
        <v>20</v>
      </c>
      <c r="K1345" t="s">
        <v>13</v>
      </c>
      <c r="L1345" t="s">
        <v>13</v>
      </c>
    </row>
    <row r="1346" spans="2:12" x14ac:dyDescent="0.25">
      <c r="B1346" t="s">
        <v>553</v>
      </c>
      <c r="C1346">
        <v>12127</v>
      </c>
      <c r="D1346">
        <v>2010</v>
      </c>
      <c r="E1346">
        <v>2010</v>
      </c>
      <c r="F1346" t="s">
        <v>288</v>
      </c>
      <c r="G1346" t="s">
        <v>289</v>
      </c>
      <c r="H1346" t="s">
        <v>583</v>
      </c>
      <c r="I1346" t="s">
        <v>584</v>
      </c>
      <c r="J1346">
        <v>17</v>
      </c>
      <c r="K1346" t="s">
        <v>13</v>
      </c>
      <c r="L1346" t="s">
        <v>13</v>
      </c>
    </row>
    <row r="1347" spans="2:12" x14ac:dyDescent="0.25">
      <c r="B1347" t="s">
        <v>553</v>
      </c>
      <c r="C1347">
        <v>12127</v>
      </c>
      <c r="D1347">
        <v>2010</v>
      </c>
      <c r="E1347">
        <v>2010</v>
      </c>
      <c r="F1347" t="s">
        <v>290</v>
      </c>
      <c r="G1347" t="s">
        <v>291</v>
      </c>
      <c r="H1347" t="s">
        <v>583</v>
      </c>
      <c r="I1347" t="s">
        <v>584</v>
      </c>
      <c r="J1347">
        <v>13</v>
      </c>
      <c r="K1347" t="s">
        <v>13</v>
      </c>
      <c r="L1347" t="s">
        <v>13</v>
      </c>
    </row>
    <row r="1348" spans="2:12" x14ac:dyDescent="0.25">
      <c r="B1348" t="s">
        <v>553</v>
      </c>
      <c r="C1348">
        <v>12127</v>
      </c>
      <c r="D1348">
        <v>2010</v>
      </c>
      <c r="E1348">
        <v>2010</v>
      </c>
      <c r="F1348" t="s">
        <v>292</v>
      </c>
      <c r="G1348" t="s">
        <v>293</v>
      </c>
      <c r="H1348" t="s">
        <v>583</v>
      </c>
      <c r="I1348" t="s">
        <v>584</v>
      </c>
      <c r="J1348">
        <v>17</v>
      </c>
      <c r="K1348" t="s">
        <v>13</v>
      </c>
      <c r="L1348" t="s">
        <v>13</v>
      </c>
    </row>
    <row r="1349" spans="2:12" x14ac:dyDescent="0.25">
      <c r="B1349" t="s">
        <v>553</v>
      </c>
      <c r="C1349">
        <v>12127</v>
      </c>
      <c r="D1349">
        <v>2010</v>
      </c>
      <c r="E1349">
        <v>2010</v>
      </c>
      <c r="F1349" t="s">
        <v>294</v>
      </c>
      <c r="G1349" t="s">
        <v>295</v>
      </c>
      <c r="H1349" t="s">
        <v>583</v>
      </c>
      <c r="I1349" t="s">
        <v>584</v>
      </c>
      <c r="J1349">
        <v>24</v>
      </c>
      <c r="K1349" t="s">
        <v>13</v>
      </c>
      <c r="L1349" t="s">
        <v>13</v>
      </c>
    </row>
    <row r="1350" spans="2:12" x14ac:dyDescent="0.25">
      <c r="B1350" t="s">
        <v>553</v>
      </c>
      <c r="C1350">
        <v>12127</v>
      </c>
      <c r="D1350">
        <v>2010</v>
      </c>
      <c r="E1350">
        <v>2010</v>
      </c>
      <c r="F1350" t="s">
        <v>296</v>
      </c>
      <c r="G1350" t="s">
        <v>297</v>
      </c>
      <c r="H1350" t="s">
        <v>583</v>
      </c>
      <c r="I1350" t="s">
        <v>584</v>
      </c>
      <c r="J1350">
        <v>18</v>
      </c>
      <c r="K1350" t="s">
        <v>13</v>
      </c>
      <c r="L1350" t="s">
        <v>13</v>
      </c>
    </row>
    <row r="1351" spans="2:12" x14ac:dyDescent="0.25">
      <c r="B1351" t="s">
        <v>553</v>
      </c>
      <c r="C1351">
        <v>12127</v>
      </c>
      <c r="D1351">
        <v>2010</v>
      </c>
      <c r="E1351">
        <v>2010</v>
      </c>
      <c r="F1351" t="s">
        <v>298</v>
      </c>
      <c r="G1351" t="s">
        <v>299</v>
      </c>
      <c r="H1351" t="s">
        <v>583</v>
      </c>
      <c r="I1351" t="s">
        <v>584</v>
      </c>
      <c r="J1351">
        <v>23</v>
      </c>
      <c r="K1351" t="s">
        <v>13</v>
      </c>
      <c r="L1351" t="s">
        <v>13</v>
      </c>
    </row>
    <row r="1352" spans="2:12" x14ac:dyDescent="0.25">
      <c r="B1352" t="s">
        <v>553</v>
      </c>
      <c r="C1352">
        <v>12127</v>
      </c>
      <c r="D1352">
        <v>2011</v>
      </c>
      <c r="E1352">
        <v>2011</v>
      </c>
      <c r="F1352" t="s">
        <v>300</v>
      </c>
      <c r="G1352" t="s">
        <v>301</v>
      </c>
      <c r="H1352" t="s">
        <v>583</v>
      </c>
      <c r="I1352" t="s">
        <v>584</v>
      </c>
      <c r="J1352">
        <v>18</v>
      </c>
      <c r="K1352" t="s">
        <v>13</v>
      </c>
      <c r="L1352" t="s">
        <v>13</v>
      </c>
    </row>
    <row r="1353" spans="2:12" x14ac:dyDescent="0.25">
      <c r="B1353" t="s">
        <v>553</v>
      </c>
      <c r="C1353">
        <v>12127</v>
      </c>
      <c r="D1353">
        <v>2011</v>
      </c>
      <c r="E1353">
        <v>2011</v>
      </c>
      <c r="F1353" t="s">
        <v>302</v>
      </c>
      <c r="G1353" t="s">
        <v>303</v>
      </c>
      <c r="H1353" t="s">
        <v>583</v>
      </c>
      <c r="I1353" t="s">
        <v>584</v>
      </c>
      <c r="J1353">
        <v>18</v>
      </c>
      <c r="K1353" t="s">
        <v>13</v>
      </c>
      <c r="L1353" t="s">
        <v>13</v>
      </c>
    </row>
    <row r="1354" spans="2:12" x14ac:dyDescent="0.25">
      <c r="B1354" t="s">
        <v>553</v>
      </c>
      <c r="C1354">
        <v>12127</v>
      </c>
      <c r="D1354">
        <v>2011</v>
      </c>
      <c r="E1354">
        <v>2011</v>
      </c>
      <c r="F1354" t="s">
        <v>304</v>
      </c>
      <c r="G1354" t="s">
        <v>305</v>
      </c>
      <c r="H1354" t="s">
        <v>583</v>
      </c>
      <c r="I1354" t="s">
        <v>584</v>
      </c>
      <c r="J1354">
        <v>13</v>
      </c>
      <c r="K1354" t="s">
        <v>13</v>
      </c>
      <c r="L1354" t="s">
        <v>13</v>
      </c>
    </row>
    <row r="1355" spans="2:12" x14ac:dyDescent="0.25">
      <c r="B1355" t="s">
        <v>553</v>
      </c>
      <c r="C1355">
        <v>12127</v>
      </c>
      <c r="D1355">
        <v>2011</v>
      </c>
      <c r="E1355">
        <v>2011</v>
      </c>
      <c r="F1355" t="s">
        <v>306</v>
      </c>
      <c r="G1355" t="s">
        <v>307</v>
      </c>
      <c r="H1355" t="s">
        <v>583</v>
      </c>
      <c r="I1355" t="s">
        <v>584</v>
      </c>
      <c r="J1355">
        <v>17</v>
      </c>
      <c r="K1355" t="s">
        <v>13</v>
      </c>
      <c r="L1355" t="s">
        <v>13</v>
      </c>
    </row>
    <row r="1356" spans="2:12" x14ac:dyDescent="0.25">
      <c r="B1356" t="s">
        <v>553</v>
      </c>
      <c r="C1356">
        <v>12127</v>
      </c>
      <c r="D1356">
        <v>2011</v>
      </c>
      <c r="E1356">
        <v>2011</v>
      </c>
      <c r="F1356" t="s">
        <v>310</v>
      </c>
      <c r="G1356" t="s">
        <v>311</v>
      </c>
      <c r="H1356" t="s">
        <v>583</v>
      </c>
      <c r="I1356" t="s">
        <v>584</v>
      </c>
      <c r="J1356">
        <v>12</v>
      </c>
      <c r="K1356" t="s">
        <v>13</v>
      </c>
      <c r="L1356" t="s">
        <v>13</v>
      </c>
    </row>
    <row r="1357" spans="2:12" x14ac:dyDescent="0.25">
      <c r="B1357" t="s">
        <v>553</v>
      </c>
      <c r="C1357">
        <v>12127</v>
      </c>
      <c r="D1357">
        <v>2011</v>
      </c>
      <c r="E1357">
        <v>2011</v>
      </c>
      <c r="F1357" t="s">
        <v>316</v>
      </c>
      <c r="G1357" t="s">
        <v>317</v>
      </c>
      <c r="H1357" t="s">
        <v>583</v>
      </c>
      <c r="I1357" t="s">
        <v>584</v>
      </c>
      <c r="J1357">
        <v>13</v>
      </c>
      <c r="K1357" t="s">
        <v>13</v>
      </c>
      <c r="L1357" t="s">
        <v>13</v>
      </c>
    </row>
    <row r="1358" spans="2:12" x14ac:dyDescent="0.25">
      <c r="B1358" t="s">
        <v>553</v>
      </c>
      <c r="C1358">
        <v>12127</v>
      </c>
      <c r="D1358">
        <v>2011</v>
      </c>
      <c r="E1358">
        <v>2011</v>
      </c>
      <c r="F1358" t="s">
        <v>320</v>
      </c>
      <c r="G1358" t="s">
        <v>321</v>
      </c>
      <c r="H1358" t="s">
        <v>583</v>
      </c>
      <c r="I1358" t="s">
        <v>584</v>
      </c>
      <c r="J1358">
        <v>18</v>
      </c>
      <c r="K1358" t="s">
        <v>13</v>
      </c>
      <c r="L1358" t="s">
        <v>13</v>
      </c>
    </row>
    <row r="1359" spans="2:12" x14ac:dyDescent="0.25">
      <c r="B1359" t="s">
        <v>553</v>
      </c>
      <c r="C1359">
        <v>12127</v>
      </c>
      <c r="D1359">
        <v>2012</v>
      </c>
      <c r="E1359">
        <v>2012</v>
      </c>
      <c r="F1359" t="s">
        <v>324</v>
      </c>
      <c r="G1359" t="s">
        <v>325</v>
      </c>
      <c r="H1359" t="s">
        <v>583</v>
      </c>
      <c r="I1359" t="s">
        <v>584</v>
      </c>
      <c r="J1359">
        <v>12</v>
      </c>
      <c r="K1359" t="s">
        <v>13</v>
      </c>
      <c r="L1359" t="s">
        <v>13</v>
      </c>
    </row>
    <row r="1360" spans="2:12" x14ac:dyDescent="0.25">
      <c r="B1360" t="s">
        <v>553</v>
      </c>
      <c r="C1360">
        <v>12127</v>
      </c>
      <c r="D1360">
        <v>2012</v>
      </c>
      <c r="E1360">
        <v>2012</v>
      </c>
      <c r="F1360" t="s">
        <v>326</v>
      </c>
      <c r="G1360" t="s">
        <v>327</v>
      </c>
      <c r="H1360" t="s">
        <v>583</v>
      </c>
      <c r="I1360" t="s">
        <v>584</v>
      </c>
      <c r="J1360">
        <v>16</v>
      </c>
      <c r="K1360" t="s">
        <v>13</v>
      </c>
      <c r="L1360" t="s">
        <v>13</v>
      </c>
    </row>
    <row r="1361" spans="1:12" x14ac:dyDescent="0.25">
      <c r="B1361" t="s">
        <v>553</v>
      </c>
      <c r="C1361">
        <v>12127</v>
      </c>
      <c r="D1361">
        <v>2012</v>
      </c>
      <c r="E1361">
        <v>2012</v>
      </c>
      <c r="F1361" t="s">
        <v>328</v>
      </c>
      <c r="G1361" t="s">
        <v>329</v>
      </c>
      <c r="H1361" t="s">
        <v>583</v>
      </c>
      <c r="I1361" t="s">
        <v>584</v>
      </c>
      <c r="J1361">
        <v>11</v>
      </c>
      <c r="K1361" t="s">
        <v>13</v>
      </c>
      <c r="L1361" t="s">
        <v>13</v>
      </c>
    </row>
    <row r="1362" spans="1:12" x14ac:dyDescent="0.25">
      <c r="B1362" t="s">
        <v>553</v>
      </c>
      <c r="C1362">
        <v>12127</v>
      </c>
      <c r="D1362">
        <v>2012</v>
      </c>
      <c r="E1362">
        <v>2012</v>
      </c>
      <c r="F1362" t="s">
        <v>330</v>
      </c>
      <c r="G1362" t="s">
        <v>331</v>
      </c>
      <c r="H1362" t="s">
        <v>583</v>
      </c>
      <c r="I1362" t="s">
        <v>584</v>
      </c>
      <c r="J1362">
        <v>17</v>
      </c>
      <c r="K1362" t="s">
        <v>13</v>
      </c>
      <c r="L1362" t="s">
        <v>13</v>
      </c>
    </row>
    <row r="1363" spans="1:12" x14ac:dyDescent="0.25">
      <c r="B1363" t="s">
        <v>553</v>
      </c>
      <c r="C1363">
        <v>12127</v>
      </c>
      <c r="D1363">
        <v>2012</v>
      </c>
      <c r="E1363">
        <v>2012</v>
      </c>
      <c r="F1363" t="s">
        <v>332</v>
      </c>
      <c r="G1363" t="s">
        <v>333</v>
      </c>
      <c r="H1363" t="s">
        <v>583</v>
      </c>
      <c r="I1363" t="s">
        <v>584</v>
      </c>
      <c r="J1363">
        <v>24</v>
      </c>
      <c r="K1363" t="s">
        <v>13</v>
      </c>
      <c r="L1363" t="s">
        <v>13</v>
      </c>
    </row>
    <row r="1364" spans="1:12" x14ac:dyDescent="0.25">
      <c r="B1364" t="s">
        <v>553</v>
      </c>
      <c r="C1364">
        <v>12127</v>
      </c>
      <c r="D1364">
        <v>2012</v>
      </c>
      <c r="E1364">
        <v>2012</v>
      </c>
      <c r="F1364" t="s">
        <v>334</v>
      </c>
      <c r="G1364" t="s">
        <v>335</v>
      </c>
      <c r="H1364" t="s">
        <v>583</v>
      </c>
      <c r="I1364" t="s">
        <v>584</v>
      </c>
      <c r="J1364">
        <v>19</v>
      </c>
      <c r="K1364" t="s">
        <v>13</v>
      </c>
      <c r="L1364" t="s">
        <v>13</v>
      </c>
    </row>
    <row r="1365" spans="1:12" x14ac:dyDescent="0.25">
      <c r="B1365" t="s">
        <v>553</v>
      </c>
      <c r="C1365">
        <v>12127</v>
      </c>
      <c r="D1365">
        <v>2012</v>
      </c>
      <c r="E1365">
        <v>2012</v>
      </c>
      <c r="F1365" t="s">
        <v>336</v>
      </c>
      <c r="G1365" t="s">
        <v>337</v>
      </c>
      <c r="H1365" t="s">
        <v>583</v>
      </c>
      <c r="I1365" t="s">
        <v>584</v>
      </c>
      <c r="J1365">
        <v>11</v>
      </c>
      <c r="K1365" t="s">
        <v>13</v>
      </c>
      <c r="L1365" t="s">
        <v>13</v>
      </c>
    </row>
    <row r="1366" spans="1:12" x14ac:dyDescent="0.25">
      <c r="B1366" t="s">
        <v>553</v>
      </c>
      <c r="C1366">
        <v>12127</v>
      </c>
      <c r="D1366">
        <v>2012</v>
      </c>
      <c r="E1366">
        <v>2012</v>
      </c>
      <c r="F1366" t="s">
        <v>338</v>
      </c>
      <c r="G1366" t="s">
        <v>339</v>
      </c>
      <c r="H1366" t="s">
        <v>583</v>
      </c>
      <c r="I1366" t="s">
        <v>584</v>
      </c>
      <c r="J1366">
        <v>13</v>
      </c>
      <c r="K1366" t="s">
        <v>13</v>
      </c>
      <c r="L1366" t="s">
        <v>13</v>
      </c>
    </row>
    <row r="1367" spans="1:12" x14ac:dyDescent="0.25">
      <c r="B1367" t="s">
        <v>553</v>
      </c>
      <c r="C1367">
        <v>12127</v>
      </c>
      <c r="D1367">
        <v>2012</v>
      </c>
      <c r="E1367">
        <v>2012</v>
      </c>
      <c r="F1367" t="s">
        <v>340</v>
      </c>
      <c r="G1367" t="s">
        <v>341</v>
      </c>
      <c r="H1367" t="s">
        <v>583</v>
      </c>
      <c r="I1367" t="s">
        <v>584</v>
      </c>
      <c r="J1367">
        <v>16</v>
      </c>
      <c r="K1367" t="s">
        <v>13</v>
      </c>
      <c r="L1367" t="s">
        <v>13</v>
      </c>
    </row>
    <row r="1368" spans="1:12" x14ac:dyDescent="0.25">
      <c r="B1368" t="s">
        <v>553</v>
      </c>
      <c r="C1368">
        <v>12127</v>
      </c>
      <c r="D1368">
        <v>2012</v>
      </c>
      <c r="E1368">
        <v>2012</v>
      </c>
      <c r="F1368" t="s">
        <v>342</v>
      </c>
      <c r="G1368" t="s">
        <v>343</v>
      </c>
      <c r="H1368" t="s">
        <v>583</v>
      </c>
      <c r="I1368" t="s">
        <v>584</v>
      </c>
      <c r="J1368">
        <v>18</v>
      </c>
      <c r="K1368" t="s">
        <v>13</v>
      </c>
      <c r="L1368" t="s">
        <v>13</v>
      </c>
    </row>
    <row r="1369" spans="1:12" x14ac:dyDescent="0.25">
      <c r="B1369" t="s">
        <v>553</v>
      </c>
      <c r="C1369">
        <v>12127</v>
      </c>
      <c r="D1369">
        <v>2012</v>
      </c>
      <c r="E1369">
        <v>2012</v>
      </c>
      <c r="F1369" t="s">
        <v>344</v>
      </c>
      <c r="G1369" t="s">
        <v>345</v>
      </c>
      <c r="H1369" t="s">
        <v>583</v>
      </c>
      <c r="I1369" t="s">
        <v>584</v>
      </c>
      <c r="J1369">
        <v>14</v>
      </c>
      <c r="K1369" t="s">
        <v>13</v>
      </c>
      <c r="L1369" t="s">
        <v>13</v>
      </c>
    </row>
    <row r="1370" spans="1:12" x14ac:dyDescent="0.25">
      <c r="B1370" t="s">
        <v>553</v>
      </c>
      <c r="C1370">
        <v>12127</v>
      </c>
      <c r="D1370">
        <v>2012</v>
      </c>
      <c r="E1370">
        <v>2012</v>
      </c>
      <c r="F1370" t="s">
        <v>346</v>
      </c>
      <c r="G1370" t="s">
        <v>347</v>
      </c>
      <c r="H1370" t="s">
        <v>583</v>
      </c>
      <c r="I1370" t="s">
        <v>584</v>
      </c>
      <c r="J1370">
        <v>15</v>
      </c>
      <c r="K1370" t="s">
        <v>13</v>
      </c>
      <c r="L1370" t="s">
        <v>13</v>
      </c>
    </row>
    <row r="1371" spans="1:12" x14ac:dyDescent="0.25">
      <c r="B1371" t="s">
        <v>553</v>
      </c>
      <c r="C1371">
        <v>12127</v>
      </c>
      <c r="D1371">
        <v>2013</v>
      </c>
      <c r="E1371">
        <v>2013</v>
      </c>
      <c r="F1371" t="s">
        <v>352</v>
      </c>
      <c r="G1371" t="s">
        <v>353</v>
      </c>
      <c r="H1371" t="s">
        <v>583</v>
      </c>
      <c r="I1371" t="s">
        <v>584</v>
      </c>
      <c r="J1371">
        <v>10</v>
      </c>
      <c r="K1371" t="s">
        <v>13</v>
      </c>
      <c r="L1371" t="s">
        <v>13</v>
      </c>
    </row>
    <row r="1372" spans="1:12" x14ac:dyDescent="0.25">
      <c r="B1372" t="s">
        <v>553</v>
      </c>
      <c r="C1372">
        <v>12127</v>
      </c>
      <c r="D1372">
        <v>2013</v>
      </c>
      <c r="E1372">
        <v>2013</v>
      </c>
      <c r="F1372" t="s">
        <v>354</v>
      </c>
      <c r="G1372" t="s">
        <v>355</v>
      </c>
      <c r="H1372" t="s">
        <v>583</v>
      </c>
      <c r="I1372" t="s">
        <v>584</v>
      </c>
      <c r="J1372">
        <v>11</v>
      </c>
      <c r="K1372" t="s">
        <v>13</v>
      </c>
      <c r="L1372" t="s">
        <v>13</v>
      </c>
    </row>
    <row r="1373" spans="1:12" x14ac:dyDescent="0.25">
      <c r="B1373" t="s">
        <v>553</v>
      </c>
      <c r="C1373">
        <v>12127</v>
      </c>
      <c r="D1373">
        <v>2013</v>
      </c>
      <c r="E1373">
        <v>2013</v>
      </c>
      <c r="F1373" t="s">
        <v>356</v>
      </c>
      <c r="G1373" t="s">
        <v>357</v>
      </c>
      <c r="H1373" t="s">
        <v>583</v>
      </c>
      <c r="I1373" t="s">
        <v>584</v>
      </c>
      <c r="J1373">
        <v>10</v>
      </c>
      <c r="K1373" t="s">
        <v>13</v>
      </c>
      <c r="L1373" t="s">
        <v>13</v>
      </c>
    </row>
    <row r="1374" spans="1:12" x14ac:dyDescent="0.25">
      <c r="B1374" t="s">
        <v>553</v>
      </c>
      <c r="C1374">
        <v>12127</v>
      </c>
      <c r="D1374">
        <v>2015</v>
      </c>
      <c r="E1374">
        <v>2015</v>
      </c>
      <c r="F1374" t="s">
        <v>414</v>
      </c>
      <c r="G1374" t="s">
        <v>415</v>
      </c>
      <c r="H1374" t="s">
        <v>583</v>
      </c>
      <c r="I1374" t="s">
        <v>584</v>
      </c>
      <c r="J1374">
        <v>10</v>
      </c>
      <c r="K1374" t="s">
        <v>13</v>
      </c>
      <c r="L1374" t="s">
        <v>13</v>
      </c>
    </row>
    <row r="1375" spans="1:12" x14ac:dyDescent="0.25">
      <c r="A1375" t="s">
        <v>557</v>
      </c>
    </row>
    <row r="1376" spans="1:12" x14ac:dyDescent="0.25">
      <c r="A1376" t="s">
        <v>558</v>
      </c>
    </row>
    <row r="1377" spans="1:1" x14ac:dyDescent="0.25">
      <c r="A1377" t="s">
        <v>559</v>
      </c>
    </row>
    <row r="1378" spans="1:1" x14ac:dyDescent="0.25">
      <c r="A1378" t="s">
        <v>560</v>
      </c>
    </row>
    <row r="1379" spans="1:1" x14ac:dyDescent="0.25">
      <c r="A1379" t="s">
        <v>587</v>
      </c>
    </row>
    <row r="1380" spans="1:1" x14ac:dyDescent="0.25">
      <c r="A1380" t="s">
        <v>561</v>
      </c>
    </row>
    <row r="1381" spans="1:1" x14ac:dyDescent="0.25">
      <c r="A1381" t="s">
        <v>562</v>
      </c>
    </row>
    <row r="1382" spans="1:1" x14ac:dyDescent="0.25">
      <c r="A1382" t="s">
        <v>588</v>
      </c>
    </row>
    <row r="1383" spans="1:1" x14ac:dyDescent="0.25">
      <c r="A1383" t="s">
        <v>563</v>
      </c>
    </row>
    <row r="1384" spans="1:1" x14ac:dyDescent="0.25">
      <c r="A1384" t="s">
        <v>589</v>
      </c>
    </row>
    <row r="1385" spans="1:1" x14ac:dyDescent="0.25">
      <c r="A1385" t="s">
        <v>564</v>
      </c>
    </row>
    <row r="1386" spans="1:1" x14ac:dyDescent="0.25">
      <c r="A1386" t="s">
        <v>565</v>
      </c>
    </row>
    <row r="1387" spans="1:1" x14ac:dyDescent="0.25">
      <c r="A1387" t="s">
        <v>566</v>
      </c>
    </row>
    <row r="1388" spans="1:1" x14ac:dyDescent="0.25">
      <c r="A1388" t="s">
        <v>557</v>
      </c>
    </row>
    <row r="1389" spans="1:1" x14ac:dyDescent="0.25">
      <c r="A1389" t="s">
        <v>567</v>
      </c>
    </row>
    <row r="1390" spans="1:1" x14ac:dyDescent="0.25">
      <c r="A1390" t="s">
        <v>557</v>
      </c>
    </row>
    <row r="1391" spans="1:1" x14ac:dyDescent="0.25">
      <c r="A1391" t="s">
        <v>590</v>
      </c>
    </row>
    <row r="1392" spans="1:1" x14ac:dyDescent="0.25">
      <c r="A1392" t="s">
        <v>557</v>
      </c>
    </row>
    <row r="1393" spans="1:1" x14ac:dyDescent="0.25">
      <c r="A1393" t="s">
        <v>568</v>
      </c>
    </row>
    <row r="1394" spans="1:1" x14ac:dyDescent="0.25">
      <c r="A1394" t="s">
        <v>569</v>
      </c>
    </row>
    <row r="1395" spans="1:1" x14ac:dyDescent="0.25">
      <c r="A1395" t="s">
        <v>570</v>
      </c>
    </row>
    <row r="1396" spans="1:1" x14ac:dyDescent="0.25">
      <c r="A1396" t="s">
        <v>591</v>
      </c>
    </row>
    <row r="1397" spans="1:1" x14ac:dyDescent="0.25">
      <c r="A1397" t="s">
        <v>557</v>
      </c>
    </row>
    <row r="1398" spans="1:1" x14ac:dyDescent="0.25">
      <c r="A1398" t="s">
        <v>571</v>
      </c>
    </row>
    <row r="1399" spans="1:1" x14ac:dyDescent="0.25">
      <c r="A1399" t="s">
        <v>592</v>
      </c>
    </row>
    <row r="1400" spans="1:1" x14ac:dyDescent="0.25">
      <c r="A1400" t="s">
        <v>593</v>
      </c>
    </row>
    <row r="1401" spans="1:1" x14ac:dyDescent="0.25">
      <c r="A1401" t="s">
        <v>557</v>
      </c>
    </row>
    <row r="1402" spans="1:1" x14ac:dyDescent="0.25">
      <c r="A1402" t="s">
        <v>594</v>
      </c>
    </row>
    <row r="1403" spans="1:1" x14ac:dyDescent="0.25">
      <c r="A1403" t="s">
        <v>595</v>
      </c>
    </row>
    <row r="1404" spans="1:1" x14ac:dyDescent="0.25">
      <c r="A1404" t="s">
        <v>596</v>
      </c>
    </row>
    <row r="1405" spans="1:1" x14ac:dyDescent="0.25">
      <c r="A1405" t="s">
        <v>557</v>
      </c>
    </row>
    <row r="1406" spans="1:1" x14ac:dyDescent="0.25">
      <c r="A1406" t="s">
        <v>572</v>
      </c>
    </row>
    <row r="1407" spans="1:1" x14ac:dyDescent="0.25">
      <c r="A1407" t="s">
        <v>573</v>
      </c>
    </row>
    <row r="1408" spans="1:1" x14ac:dyDescent="0.25">
      <c r="A1408" t="s">
        <v>574</v>
      </c>
    </row>
    <row r="1409" spans="1:1" x14ac:dyDescent="0.25">
      <c r="A1409" t="s">
        <v>575</v>
      </c>
    </row>
    <row r="1410" spans="1:1" x14ac:dyDescent="0.25">
      <c r="A1410" t="s">
        <v>576</v>
      </c>
    </row>
    <row r="1411" spans="1:1" x14ac:dyDescent="0.25">
      <c r="A1411" t="s">
        <v>597</v>
      </c>
    </row>
    <row r="1412" spans="1:1" x14ac:dyDescent="0.25">
      <c r="A1412" t="s">
        <v>577</v>
      </c>
    </row>
    <row r="1413" spans="1:1" x14ac:dyDescent="0.25">
      <c r="A1413" t="s">
        <v>598</v>
      </c>
    </row>
    <row r="1414" spans="1:1" x14ac:dyDescent="0.25">
      <c r="A1414" t="s">
        <v>599</v>
      </c>
    </row>
    <row r="1415" spans="1:1" x14ac:dyDescent="0.25">
      <c r="A1415" t="s">
        <v>600</v>
      </c>
    </row>
    <row r="1416" spans="1:1" x14ac:dyDescent="0.25">
      <c r="A1416" t="s">
        <v>601</v>
      </c>
    </row>
  </sheetData>
  <autoFilter ref="A1:L1416" xr:uid="{F1BBC1AA-D47F-42A6-BD6E-90A5C58B158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6799-BA80-4EB2-855A-2279371907C1}">
  <sheetPr filterMode="1"/>
  <dimension ref="A1:L1406"/>
  <sheetViews>
    <sheetView workbookViewId="0">
      <selection activeCell="H1022" sqref="H1022"/>
    </sheetView>
  </sheetViews>
  <sheetFormatPr defaultRowHeight="15" x14ac:dyDescent="0.25"/>
  <sheetData>
    <row r="1" spans="1:12" x14ac:dyDescent="0.25">
      <c r="A1" t="s">
        <v>0</v>
      </c>
      <c r="B1" t="s">
        <v>769</v>
      </c>
      <c r="C1" t="s">
        <v>770</v>
      </c>
      <c r="D1" t="s">
        <v>1</v>
      </c>
      <c r="E1" t="s">
        <v>2</v>
      </c>
      <c r="F1" t="s">
        <v>3</v>
      </c>
      <c r="G1" t="s">
        <v>4</v>
      </c>
      <c r="H1" t="s">
        <v>785</v>
      </c>
      <c r="I1" t="s">
        <v>786</v>
      </c>
      <c r="J1" t="s">
        <v>7</v>
      </c>
      <c r="K1" t="s">
        <v>8</v>
      </c>
      <c r="L1" t="s">
        <v>9</v>
      </c>
    </row>
    <row r="2" spans="1:12" hidden="1" x14ac:dyDescent="0.25">
      <c r="B2" t="s">
        <v>771</v>
      </c>
      <c r="C2">
        <v>12</v>
      </c>
      <c r="D2" t="s">
        <v>10</v>
      </c>
      <c r="E2">
        <v>12001</v>
      </c>
      <c r="F2">
        <v>1999</v>
      </c>
      <c r="G2">
        <v>1999</v>
      </c>
      <c r="H2" t="s">
        <v>787</v>
      </c>
      <c r="I2" t="s">
        <v>788</v>
      </c>
      <c r="J2">
        <v>54</v>
      </c>
      <c r="K2">
        <v>215847</v>
      </c>
      <c r="L2">
        <v>25</v>
      </c>
    </row>
    <row r="3" spans="1:12" hidden="1" x14ac:dyDescent="0.25">
      <c r="B3" t="s">
        <v>771</v>
      </c>
      <c r="C3">
        <v>12</v>
      </c>
      <c r="D3" t="s">
        <v>10</v>
      </c>
      <c r="E3">
        <v>12001</v>
      </c>
      <c r="F3">
        <v>2000</v>
      </c>
      <c r="G3">
        <v>2000</v>
      </c>
      <c r="H3" t="s">
        <v>787</v>
      </c>
      <c r="I3" t="s">
        <v>788</v>
      </c>
      <c r="J3">
        <v>82</v>
      </c>
      <c r="K3">
        <v>217955</v>
      </c>
      <c r="L3">
        <v>37.6</v>
      </c>
    </row>
    <row r="4" spans="1:12" hidden="1" x14ac:dyDescent="0.25">
      <c r="B4" t="s">
        <v>771</v>
      </c>
      <c r="C4">
        <v>12</v>
      </c>
      <c r="D4" t="s">
        <v>10</v>
      </c>
      <c r="E4">
        <v>12001</v>
      </c>
      <c r="F4">
        <v>2001</v>
      </c>
      <c r="G4">
        <v>2001</v>
      </c>
      <c r="H4" t="s">
        <v>787</v>
      </c>
      <c r="I4" t="s">
        <v>788</v>
      </c>
      <c r="J4">
        <v>50</v>
      </c>
      <c r="K4">
        <v>221718</v>
      </c>
      <c r="L4">
        <v>22.6</v>
      </c>
    </row>
    <row r="5" spans="1:12" hidden="1" x14ac:dyDescent="0.25">
      <c r="B5" t="s">
        <v>771</v>
      </c>
      <c r="C5">
        <v>12</v>
      </c>
      <c r="D5" t="s">
        <v>10</v>
      </c>
      <c r="E5">
        <v>12001</v>
      </c>
      <c r="F5">
        <v>2002</v>
      </c>
      <c r="G5">
        <v>2002</v>
      </c>
      <c r="H5" t="s">
        <v>787</v>
      </c>
      <c r="I5" t="s">
        <v>788</v>
      </c>
      <c r="J5">
        <v>73</v>
      </c>
      <c r="K5">
        <v>224614</v>
      </c>
      <c r="L5">
        <v>32.5</v>
      </c>
    </row>
    <row r="6" spans="1:12" hidden="1" x14ac:dyDescent="0.25">
      <c r="B6" t="s">
        <v>771</v>
      </c>
      <c r="C6">
        <v>12</v>
      </c>
      <c r="D6" t="s">
        <v>10</v>
      </c>
      <c r="E6">
        <v>12001</v>
      </c>
      <c r="F6">
        <v>2003</v>
      </c>
      <c r="G6">
        <v>2003</v>
      </c>
      <c r="H6" t="s">
        <v>787</v>
      </c>
      <c r="I6" t="s">
        <v>788</v>
      </c>
      <c r="J6">
        <v>65</v>
      </c>
      <c r="K6">
        <v>227022</v>
      </c>
      <c r="L6">
        <v>28.6</v>
      </c>
    </row>
    <row r="7" spans="1:12" hidden="1" x14ac:dyDescent="0.25">
      <c r="B7" t="s">
        <v>771</v>
      </c>
      <c r="C7">
        <v>12</v>
      </c>
      <c r="D7" t="s">
        <v>10</v>
      </c>
      <c r="E7">
        <v>12001</v>
      </c>
      <c r="F7">
        <v>2004</v>
      </c>
      <c r="G7">
        <v>2004</v>
      </c>
      <c r="H7" t="s">
        <v>787</v>
      </c>
      <c r="I7" t="s">
        <v>788</v>
      </c>
      <c r="J7">
        <v>63</v>
      </c>
      <c r="K7">
        <v>229867</v>
      </c>
      <c r="L7">
        <v>27.4</v>
      </c>
    </row>
    <row r="8" spans="1:12" hidden="1" x14ac:dyDescent="0.25">
      <c r="B8" t="s">
        <v>771</v>
      </c>
      <c r="C8">
        <v>12</v>
      </c>
      <c r="D8" t="s">
        <v>10</v>
      </c>
      <c r="E8">
        <v>12001</v>
      </c>
      <c r="F8">
        <v>2005</v>
      </c>
      <c r="G8">
        <v>2005</v>
      </c>
      <c r="H8" t="s">
        <v>787</v>
      </c>
      <c r="I8" t="s">
        <v>788</v>
      </c>
      <c r="J8">
        <v>42</v>
      </c>
      <c r="K8">
        <v>233756</v>
      </c>
      <c r="L8">
        <v>18</v>
      </c>
    </row>
    <row r="9" spans="1:12" hidden="1" x14ac:dyDescent="0.25">
      <c r="B9" t="s">
        <v>771</v>
      </c>
      <c r="C9">
        <v>12</v>
      </c>
      <c r="D9" t="s">
        <v>10</v>
      </c>
      <c r="E9">
        <v>12001</v>
      </c>
      <c r="F9">
        <v>2006</v>
      </c>
      <c r="G9">
        <v>2006</v>
      </c>
      <c r="H9" t="s">
        <v>787</v>
      </c>
      <c r="I9" t="s">
        <v>788</v>
      </c>
      <c r="J9">
        <v>32</v>
      </c>
      <c r="K9">
        <v>239506</v>
      </c>
      <c r="L9">
        <v>13.4</v>
      </c>
    </row>
    <row r="10" spans="1:12" hidden="1" x14ac:dyDescent="0.25">
      <c r="B10" t="s">
        <v>771</v>
      </c>
      <c r="C10">
        <v>12</v>
      </c>
      <c r="D10" t="s">
        <v>10</v>
      </c>
      <c r="E10">
        <v>12001</v>
      </c>
      <c r="F10">
        <v>2007</v>
      </c>
      <c r="G10">
        <v>2007</v>
      </c>
      <c r="H10" t="s">
        <v>787</v>
      </c>
      <c r="I10" t="s">
        <v>788</v>
      </c>
      <c r="J10">
        <v>29</v>
      </c>
      <c r="K10">
        <v>242685</v>
      </c>
      <c r="L10">
        <v>11.9</v>
      </c>
    </row>
    <row r="11" spans="1:12" hidden="1" x14ac:dyDescent="0.25">
      <c r="B11" t="s">
        <v>771</v>
      </c>
      <c r="C11">
        <v>12</v>
      </c>
      <c r="D11" t="s">
        <v>10</v>
      </c>
      <c r="E11">
        <v>12001</v>
      </c>
      <c r="F11">
        <v>2008</v>
      </c>
      <c r="G11">
        <v>2008</v>
      </c>
      <c r="H11" t="s">
        <v>787</v>
      </c>
      <c r="I11" t="s">
        <v>788</v>
      </c>
      <c r="J11">
        <v>24</v>
      </c>
      <c r="K11">
        <v>244888</v>
      </c>
      <c r="L11">
        <v>9.8000000000000007</v>
      </c>
    </row>
    <row r="12" spans="1:12" hidden="1" x14ac:dyDescent="0.25">
      <c r="B12" t="s">
        <v>771</v>
      </c>
      <c r="C12">
        <v>12</v>
      </c>
      <c r="D12" t="s">
        <v>10</v>
      </c>
      <c r="E12">
        <v>12001</v>
      </c>
      <c r="F12">
        <v>2009</v>
      </c>
      <c r="G12">
        <v>2009</v>
      </c>
      <c r="H12" t="s">
        <v>787</v>
      </c>
      <c r="I12" t="s">
        <v>788</v>
      </c>
      <c r="J12">
        <v>26</v>
      </c>
      <c r="K12">
        <v>246657</v>
      </c>
      <c r="L12">
        <v>10.5</v>
      </c>
    </row>
    <row r="13" spans="1:12" hidden="1" x14ac:dyDescent="0.25">
      <c r="B13" t="s">
        <v>771</v>
      </c>
      <c r="C13">
        <v>12</v>
      </c>
      <c r="D13" t="s">
        <v>10</v>
      </c>
      <c r="E13">
        <v>12001</v>
      </c>
      <c r="F13">
        <v>2010</v>
      </c>
      <c r="G13">
        <v>2010</v>
      </c>
      <c r="H13" t="s">
        <v>787</v>
      </c>
      <c r="I13" t="s">
        <v>788</v>
      </c>
      <c r="J13">
        <v>32</v>
      </c>
      <c r="K13">
        <v>247336</v>
      </c>
      <c r="L13">
        <v>12.9</v>
      </c>
    </row>
    <row r="14" spans="1:12" hidden="1" x14ac:dyDescent="0.25">
      <c r="B14" t="s">
        <v>771</v>
      </c>
      <c r="C14">
        <v>12</v>
      </c>
      <c r="D14" t="s">
        <v>10</v>
      </c>
      <c r="E14">
        <v>12001</v>
      </c>
      <c r="F14">
        <v>2011</v>
      </c>
      <c r="G14">
        <v>2011</v>
      </c>
      <c r="H14" t="s">
        <v>787</v>
      </c>
      <c r="I14" t="s">
        <v>788</v>
      </c>
      <c r="J14">
        <v>29</v>
      </c>
      <c r="K14">
        <v>249365</v>
      </c>
      <c r="L14">
        <v>11.6</v>
      </c>
    </row>
    <row r="15" spans="1:12" hidden="1" x14ac:dyDescent="0.25">
      <c r="B15" t="s">
        <v>771</v>
      </c>
      <c r="C15">
        <v>12</v>
      </c>
      <c r="D15" t="s">
        <v>10</v>
      </c>
      <c r="E15">
        <v>12001</v>
      </c>
      <c r="F15">
        <v>2012</v>
      </c>
      <c r="G15">
        <v>2012</v>
      </c>
      <c r="H15" t="s">
        <v>787</v>
      </c>
      <c r="I15" t="s">
        <v>788</v>
      </c>
      <c r="J15">
        <v>23</v>
      </c>
      <c r="K15">
        <v>251417</v>
      </c>
      <c r="L15">
        <v>9.1</v>
      </c>
    </row>
    <row r="16" spans="1:12" hidden="1" x14ac:dyDescent="0.25">
      <c r="B16" t="s">
        <v>771</v>
      </c>
      <c r="C16">
        <v>12</v>
      </c>
      <c r="D16" t="s">
        <v>10</v>
      </c>
      <c r="E16">
        <v>12001</v>
      </c>
      <c r="F16">
        <v>2013</v>
      </c>
      <c r="G16">
        <v>2013</v>
      </c>
      <c r="H16" t="s">
        <v>787</v>
      </c>
      <c r="I16" t="s">
        <v>788</v>
      </c>
      <c r="J16">
        <v>22</v>
      </c>
      <c r="K16">
        <v>253451</v>
      </c>
      <c r="L16">
        <v>8.6999999999999993</v>
      </c>
    </row>
    <row r="17" spans="2:12" hidden="1" x14ac:dyDescent="0.25">
      <c r="B17" t="s">
        <v>771</v>
      </c>
      <c r="C17">
        <v>12</v>
      </c>
      <c r="D17" t="s">
        <v>10</v>
      </c>
      <c r="E17">
        <v>12001</v>
      </c>
      <c r="F17">
        <v>2014</v>
      </c>
      <c r="G17">
        <v>2014</v>
      </c>
      <c r="H17" t="s">
        <v>787</v>
      </c>
      <c r="I17" t="s">
        <v>788</v>
      </c>
      <c r="J17">
        <v>38</v>
      </c>
      <c r="K17">
        <v>256380</v>
      </c>
      <c r="L17">
        <v>14.8</v>
      </c>
    </row>
    <row r="18" spans="2:12" hidden="1" x14ac:dyDescent="0.25">
      <c r="B18" t="s">
        <v>771</v>
      </c>
      <c r="C18">
        <v>12</v>
      </c>
      <c r="D18" t="s">
        <v>10</v>
      </c>
      <c r="E18">
        <v>12001</v>
      </c>
      <c r="F18">
        <v>2015</v>
      </c>
      <c r="G18">
        <v>2015</v>
      </c>
      <c r="H18" t="s">
        <v>787</v>
      </c>
      <c r="I18" t="s">
        <v>788</v>
      </c>
      <c r="J18">
        <v>56</v>
      </c>
      <c r="K18">
        <v>259964</v>
      </c>
      <c r="L18">
        <v>21.5</v>
      </c>
    </row>
    <row r="19" spans="2:12" hidden="1" x14ac:dyDescent="0.25">
      <c r="B19" t="s">
        <v>771</v>
      </c>
      <c r="C19">
        <v>12</v>
      </c>
      <c r="D19" t="s">
        <v>10</v>
      </c>
      <c r="E19">
        <v>12001</v>
      </c>
      <c r="F19">
        <v>2016</v>
      </c>
      <c r="G19">
        <v>2016</v>
      </c>
      <c r="H19" t="s">
        <v>787</v>
      </c>
      <c r="I19" t="s">
        <v>788</v>
      </c>
      <c r="J19">
        <v>64</v>
      </c>
      <c r="K19">
        <v>263496</v>
      </c>
      <c r="L19">
        <v>24.3</v>
      </c>
    </row>
    <row r="20" spans="2:12" hidden="1" x14ac:dyDescent="0.25">
      <c r="B20" t="s">
        <v>771</v>
      </c>
      <c r="C20">
        <v>12</v>
      </c>
      <c r="D20" t="s">
        <v>10</v>
      </c>
      <c r="E20">
        <v>12001</v>
      </c>
      <c r="F20">
        <v>2017</v>
      </c>
      <c r="G20">
        <v>2017</v>
      </c>
      <c r="H20" t="s">
        <v>787</v>
      </c>
      <c r="I20" t="s">
        <v>788</v>
      </c>
      <c r="J20">
        <v>85</v>
      </c>
      <c r="K20">
        <v>266944</v>
      </c>
      <c r="L20">
        <v>31.8</v>
      </c>
    </row>
    <row r="21" spans="2:12" hidden="1" x14ac:dyDescent="0.25">
      <c r="B21" t="s">
        <v>771</v>
      </c>
      <c r="C21">
        <v>12</v>
      </c>
      <c r="D21" t="s">
        <v>10</v>
      </c>
      <c r="E21">
        <v>12001</v>
      </c>
      <c r="F21">
        <v>2018</v>
      </c>
      <c r="G21">
        <v>2018</v>
      </c>
      <c r="H21" t="s">
        <v>787</v>
      </c>
      <c r="I21" t="s">
        <v>788</v>
      </c>
      <c r="J21">
        <v>49</v>
      </c>
      <c r="K21">
        <v>269956</v>
      </c>
      <c r="L21">
        <v>18.2</v>
      </c>
    </row>
    <row r="22" spans="2:12" hidden="1" x14ac:dyDescent="0.25">
      <c r="B22" t="s">
        <v>771</v>
      </c>
      <c r="C22">
        <v>12</v>
      </c>
      <c r="D22" t="s">
        <v>492</v>
      </c>
      <c r="E22">
        <v>12003</v>
      </c>
      <c r="F22">
        <v>1999</v>
      </c>
      <c r="G22">
        <v>1999</v>
      </c>
      <c r="H22" t="s">
        <v>787</v>
      </c>
      <c r="I22" t="s">
        <v>788</v>
      </c>
      <c r="J22" t="s">
        <v>772</v>
      </c>
      <c r="K22">
        <v>21575</v>
      </c>
      <c r="L22" t="s">
        <v>772</v>
      </c>
    </row>
    <row r="23" spans="2:12" hidden="1" x14ac:dyDescent="0.25">
      <c r="B23" t="s">
        <v>771</v>
      </c>
      <c r="C23">
        <v>12</v>
      </c>
      <c r="D23" t="s">
        <v>492</v>
      </c>
      <c r="E23">
        <v>12003</v>
      </c>
      <c r="F23">
        <v>2000</v>
      </c>
      <c r="G23">
        <v>2000</v>
      </c>
      <c r="H23" t="s">
        <v>787</v>
      </c>
      <c r="I23" t="s">
        <v>788</v>
      </c>
      <c r="J23" t="s">
        <v>772</v>
      </c>
      <c r="K23">
        <v>22259</v>
      </c>
      <c r="L23" t="s">
        <v>772</v>
      </c>
    </row>
    <row r="24" spans="2:12" hidden="1" x14ac:dyDescent="0.25">
      <c r="B24" t="s">
        <v>771</v>
      </c>
      <c r="C24">
        <v>12</v>
      </c>
      <c r="D24" t="s">
        <v>492</v>
      </c>
      <c r="E24">
        <v>12003</v>
      </c>
      <c r="F24">
        <v>2001</v>
      </c>
      <c r="G24">
        <v>2001</v>
      </c>
      <c r="H24" t="s">
        <v>787</v>
      </c>
      <c r="I24" t="s">
        <v>788</v>
      </c>
      <c r="J24" t="s">
        <v>772</v>
      </c>
      <c r="K24">
        <v>22620</v>
      </c>
      <c r="L24" t="s">
        <v>772</v>
      </c>
    </row>
    <row r="25" spans="2:12" hidden="1" x14ac:dyDescent="0.25">
      <c r="B25" t="s">
        <v>771</v>
      </c>
      <c r="C25">
        <v>12</v>
      </c>
      <c r="D25" t="s">
        <v>492</v>
      </c>
      <c r="E25">
        <v>12003</v>
      </c>
      <c r="F25">
        <v>2002</v>
      </c>
      <c r="G25">
        <v>2002</v>
      </c>
      <c r="H25" t="s">
        <v>787</v>
      </c>
      <c r="I25" t="s">
        <v>788</v>
      </c>
      <c r="J25" t="s">
        <v>772</v>
      </c>
      <c r="K25">
        <v>23298</v>
      </c>
      <c r="L25" t="s">
        <v>772</v>
      </c>
    </row>
    <row r="26" spans="2:12" hidden="1" x14ac:dyDescent="0.25">
      <c r="B26" t="s">
        <v>771</v>
      </c>
      <c r="C26">
        <v>12</v>
      </c>
      <c r="D26" t="s">
        <v>492</v>
      </c>
      <c r="E26">
        <v>12003</v>
      </c>
      <c r="F26">
        <v>2003</v>
      </c>
      <c r="G26">
        <v>2003</v>
      </c>
      <c r="H26" t="s">
        <v>787</v>
      </c>
      <c r="I26" t="s">
        <v>788</v>
      </c>
      <c r="J26" t="s">
        <v>772</v>
      </c>
      <c r="K26">
        <v>23555</v>
      </c>
      <c r="L26" t="s">
        <v>772</v>
      </c>
    </row>
    <row r="27" spans="2:12" hidden="1" x14ac:dyDescent="0.25">
      <c r="B27" t="s">
        <v>771</v>
      </c>
      <c r="C27">
        <v>12</v>
      </c>
      <c r="D27" t="s">
        <v>492</v>
      </c>
      <c r="E27">
        <v>12003</v>
      </c>
      <c r="F27">
        <v>2004</v>
      </c>
      <c r="G27">
        <v>2004</v>
      </c>
      <c r="H27" t="s">
        <v>787</v>
      </c>
      <c r="I27" t="s">
        <v>788</v>
      </c>
      <c r="J27" t="s">
        <v>772</v>
      </c>
      <c r="K27">
        <v>24142</v>
      </c>
      <c r="L27" t="s">
        <v>772</v>
      </c>
    </row>
    <row r="28" spans="2:12" hidden="1" x14ac:dyDescent="0.25">
      <c r="B28" t="s">
        <v>771</v>
      </c>
      <c r="C28">
        <v>12</v>
      </c>
      <c r="D28" t="s">
        <v>492</v>
      </c>
      <c r="E28">
        <v>12003</v>
      </c>
      <c r="F28">
        <v>2005</v>
      </c>
      <c r="G28">
        <v>2005</v>
      </c>
      <c r="H28" t="s">
        <v>787</v>
      </c>
      <c r="I28" t="s">
        <v>788</v>
      </c>
      <c r="J28" t="s">
        <v>772</v>
      </c>
      <c r="K28">
        <v>24832</v>
      </c>
      <c r="L28" t="s">
        <v>772</v>
      </c>
    </row>
    <row r="29" spans="2:12" hidden="1" x14ac:dyDescent="0.25">
      <c r="B29" t="s">
        <v>771</v>
      </c>
      <c r="C29">
        <v>12</v>
      </c>
      <c r="D29" t="s">
        <v>492</v>
      </c>
      <c r="E29">
        <v>12003</v>
      </c>
      <c r="F29">
        <v>2006</v>
      </c>
      <c r="G29">
        <v>2006</v>
      </c>
      <c r="H29" t="s">
        <v>787</v>
      </c>
      <c r="I29" t="s">
        <v>788</v>
      </c>
      <c r="J29" t="s">
        <v>772</v>
      </c>
      <c r="K29">
        <v>25571</v>
      </c>
      <c r="L29" t="s">
        <v>772</v>
      </c>
    </row>
    <row r="30" spans="2:12" hidden="1" x14ac:dyDescent="0.25">
      <c r="B30" t="s">
        <v>771</v>
      </c>
      <c r="C30">
        <v>12</v>
      </c>
      <c r="D30" t="s">
        <v>492</v>
      </c>
      <c r="E30">
        <v>12003</v>
      </c>
      <c r="F30">
        <v>2007</v>
      </c>
      <c r="G30">
        <v>2007</v>
      </c>
      <c r="H30" t="s">
        <v>787</v>
      </c>
      <c r="I30" t="s">
        <v>788</v>
      </c>
      <c r="J30" t="s">
        <v>772</v>
      </c>
      <c r="K30">
        <v>26212</v>
      </c>
      <c r="L30" t="s">
        <v>772</v>
      </c>
    </row>
    <row r="31" spans="2:12" hidden="1" x14ac:dyDescent="0.25">
      <c r="B31" t="s">
        <v>771</v>
      </c>
      <c r="C31">
        <v>12</v>
      </c>
      <c r="D31" t="s">
        <v>492</v>
      </c>
      <c r="E31">
        <v>12003</v>
      </c>
      <c r="F31">
        <v>2008</v>
      </c>
      <c r="G31">
        <v>2008</v>
      </c>
      <c r="H31" t="s">
        <v>787</v>
      </c>
      <c r="I31" t="s">
        <v>788</v>
      </c>
      <c r="J31" t="s">
        <v>772</v>
      </c>
      <c r="K31">
        <v>26725</v>
      </c>
      <c r="L31" t="s">
        <v>772</v>
      </c>
    </row>
    <row r="32" spans="2:12" hidden="1" x14ac:dyDescent="0.25">
      <c r="B32" t="s">
        <v>771</v>
      </c>
      <c r="C32">
        <v>12</v>
      </c>
      <c r="D32" t="s">
        <v>492</v>
      </c>
      <c r="E32">
        <v>12003</v>
      </c>
      <c r="F32">
        <v>2009</v>
      </c>
      <c r="G32">
        <v>2009</v>
      </c>
      <c r="H32" t="s">
        <v>787</v>
      </c>
      <c r="I32" t="s">
        <v>788</v>
      </c>
      <c r="J32" t="s">
        <v>772</v>
      </c>
      <c r="K32">
        <v>27124</v>
      </c>
      <c r="L32" t="s">
        <v>772</v>
      </c>
    </row>
    <row r="33" spans="2:12" hidden="1" x14ac:dyDescent="0.25">
      <c r="B33" t="s">
        <v>771</v>
      </c>
      <c r="C33">
        <v>12</v>
      </c>
      <c r="D33" t="s">
        <v>492</v>
      </c>
      <c r="E33">
        <v>12003</v>
      </c>
      <c r="F33">
        <v>2010</v>
      </c>
      <c r="G33">
        <v>2010</v>
      </c>
      <c r="H33" t="s">
        <v>787</v>
      </c>
      <c r="I33" t="s">
        <v>788</v>
      </c>
      <c r="J33" t="s">
        <v>772</v>
      </c>
      <c r="K33">
        <v>27115</v>
      </c>
      <c r="L33" t="s">
        <v>772</v>
      </c>
    </row>
    <row r="34" spans="2:12" hidden="1" x14ac:dyDescent="0.25">
      <c r="B34" t="s">
        <v>771</v>
      </c>
      <c r="C34">
        <v>12</v>
      </c>
      <c r="D34" t="s">
        <v>492</v>
      </c>
      <c r="E34">
        <v>12003</v>
      </c>
      <c r="F34">
        <v>2011</v>
      </c>
      <c r="G34">
        <v>2011</v>
      </c>
      <c r="H34" t="s">
        <v>787</v>
      </c>
      <c r="I34" t="s">
        <v>788</v>
      </c>
      <c r="J34" t="s">
        <v>772</v>
      </c>
      <c r="K34">
        <v>27154</v>
      </c>
      <c r="L34" t="s">
        <v>772</v>
      </c>
    </row>
    <row r="35" spans="2:12" hidden="1" x14ac:dyDescent="0.25">
      <c r="B35" t="s">
        <v>771</v>
      </c>
      <c r="C35">
        <v>12</v>
      </c>
      <c r="D35" t="s">
        <v>492</v>
      </c>
      <c r="E35">
        <v>12003</v>
      </c>
      <c r="F35">
        <v>2012</v>
      </c>
      <c r="G35">
        <v>2012</v>
      </c>
      <c r="H35" t="s">
        <v>787</v>
      </c>
      <c r="I35" t="s">
        <v>788</v>
      </c>
      <c r="J35" t="s">
        <v>772</v>
      </c>
      <c r="K35">
        <v>27086</v>
      </c>
      <c r="L35" t="s">
        <v>772</v>
      </c>
    </row>
    <row r="36" spans="2:12" hidden="1" x14ac:dyDescent="0.25">
      <c r="B36" t="s">
        <v>771</v>
      </c>
      <c r="C36">
        <v>12</v>
      </c>
      <c r="D36" t="s">
        <v>492</v>
      </c>
      <c r="E36">
        <v>12003</v>
      </c>
      <c r="F36">
        <v>2013</v>
      </c>
      <c r="G36">
        <v>2013</v>
      </c>
      <c r="H36" t="s">
        <v>787</v>
      </c>
      <c r="I36" t="s">
        <v>788</v>
      </c>
      <c r="J36" t="s">
        <v>772</v>
      </c>
      <c r="K36">
        <v>27013</v>
      </c>
      <c r="L36" t="s">
        <v>772</v>
      </c>
    </row>
    <row r="37" spans="2:12" hidden="1" x14ac:dyDescent="0.25">
      <c r="B37" t="s">
        <v>771</v>
      </c>
      <c r="C37">
        <v>12</v>
      </c>
      <c r="D37" t="s">
        <v>492</v>
      </c>
      <c r="E37">
        <v>12003</v>
      </c>
      <c r="F37">
        <v>2014</v>
      </c>
      <c r="G37">
        <v>2014</v>
      </c>
      <c r="H37" t="s">
        <v>787</v>
      </c>
      <c r="I37" t="s">
        <v>788</v>
      </c>
      <c r="J37" t="s">
        <v>772</v>
      </c>
      <c r="K37">
        <v>27093</v>
      </c>
      <c r="L37" t="s">
        <v>772</v>
      </c>
    </row>
    <row r="38" spans="2:12" hidden="1" x14ac:dyDescent="0.25">
      <c r="B38" t="s">
        <v>771</v>
      </c>
      <c r="C38">
        <v>12</v>
      </c>
      <c r="D38" t="s">
        <v>492</v>
      </c>
      <c r="E38">
        <v>12003</v>
      </c>
      <c r="F38">
        <v>2015</v>
      </c>
      <c r="G38">
        <v>2015</v>
      </c>
      <c r="H38" t="s">
        <v>787</v>
      </c>
      <c r="I38" t="s">
        <v>788</v>
      </c>
      <c r="J38" t="s">
        <v>772</v>
      </c>
      <c r="K38">
        <v>27420</v>
      </c>
      <c r="L38" t="s">
        <v>772</v>
      </c>
    </row>
    <row r="39" spans="2:12" hidden="1" x14ac:dyDescent="0.25">
      <c r="B39" t="s">
        <v>771</v>
      </c>
      <c r="C39">
        <v>12</v>
      </c>
      <c r="D39" t="s">
        <v>492</v>
      </c>
      <c r="E39">
        <v>12003</v>
      </c>
      <c r="F39">
        <v>2016</v>
      </c>
      <c r="G39">
        <v>2016</v>
      </c>
      <c r="H39" t="s">
        <v>787</v>
      </c>
      <c r="I39" t="s">
        <v>788</v>
      </c>
      <c r="J39" t="s">
        <v>772</v>
      </c>
      <c r="K39">
        <v>27937</v>
      </c>
      <c r="L39" t="s">
        <v>772</v>
      </c>
    </row>
    <row r="40" spans="2:12" hidden="1" x14ac:dyDescent="0.25">
      <c r="B40" t="s">
        <v>771</v>
      </c>
      <c r="C40">
        <v>12</v>
      </c>
      <c r="D40" t="s">
        <v>492</v>
      </c>
      <c r="E40">
        <v>12003</v>
      </c>
      <c r="F40">
        <v>2017</v>
      </c>
      <c r="G40">
        <v>2017</v>
      </c>
      <c r="H40" t="s">
        <v>787</v>
      </c>
      <c r="I40" t="s">
        <v>788</v>
      </c>
      <c r="J40" t="s">
        <v>772</v>
      </c>
      <c r="K40">
        <v>28283</v>
      </c>
      <c r="L40" t="s">
        <v>772</v>
      </c>
    </row>
    <row r="41" spans="2:12" hidden="1" x14ac:dyDescent="0.25">
      <c r="B41" t="s">
        <v>771</v>
      </c>
      <c r="C41">
        <v>12</v>
      </c>
      <c r="D41" t="s">
        <v>492</v>
      </c>
      <c r="E41">
        <v>12003</v>
      </c>
      <c r="F41">
        <v>2018</v>
      </c>
      <c r="G41">
        <v>2018</v>
      </c>
      <c r="H41" t="s">
        <v>787</v>
      </c>
      <c r="I41" t="s">
        <v>788</v>
      </c>
      <c r="J41" t="s">
        <v>772</v>
      </c>
      <c r="K41">
        <v>28355</v>
      </c>
      <c r="L41" t="s">
        <v>772</v>
      </c>
    </row>
    <row r="42" spans="2:12" hidden="1" x14ac:dyDescent="0.25">
      <c r="B42" t="s">
        <v>771</v>
      </c>
      <c r="C42">
        <v>12</v>
      </c>
      <c r="D42" t="s">
        <v>493</v>
      </c>
      <c r="E42">
        <v>12005</v>
      </c>
      <c r="F42">
        <v>1999</v>
      </c>
      <c r="G42">
        <v>1999</v>
      </c>
      <c r="H42" t="s">
        <v>787</v>
      </c>
      <c r="I42" t="s">
        <v>788</v>
      </c>
      <c r="J42">
        <v>19</v>
      </c>
      <c r="K42">
        <v>148149</v>
      </c>
      <c r="L42" t="s">
        <v>789</v>
      </c>
    </row>
    <row r="43" spans="2:12" hidden="1" x14ac:dyDescent="0.25">
      <c r="B43" t="s">
        <v>771</v>
      </c>
      <c r="C43">
        <v>12</v>
      </c>
      <c r="D43" t="s">
        <v>493</v>
      </c>
      <c r="E43">
        <v>12005</v>
      </c>
      <c r="F43">
        <v>2000</v>
      </c>
      <c r="G43">
        <v>2000</v>
      </c>
      <c r="H43" t="s">
        <v>787</v>
      </c>
      <c r="I43" t="s">
        <v>788</v>
      </c>
      <c r="J43">
        <v>40</v>
      </c>
      <c r="K43">
        <v>148217</v>
      </c>
      <c r="L43">
        <v>27</v>
      </c>
    </row>
    <row r="44" spans="2:12" hidden="1" x14ac:dyDescent="0.25">
      <c r="B44" t="s">
        <v>771</v>
      </c>
      <c r="C44">
        <v>12</v>
      </c>
      <c r="D44" t="s">
        <v>493</v>
      </c>
      <c r="E44">
        <v>12005</v>
      </c>
      <c r="F44">
        <v>2001</v>
      </c>
      <c r="G44">
        <v>2001</v>
      </c>
      <c r="H44" t="s">
        <v>787</v>
      </c>
      <c r="I44" t="s">
        <v>788</v>
      </c>
      <c r="J44">
        <v>13</v>
      </c>
      <c r="K44">
        <v>150207</v>
      </c>
      <c r="L44" t="s">
        <v>789</v>
      </c>
    </row>
    <row r="45" spans="2:12" hidden="1" x14ac:dyDescent="0.25">
      <c r="B45" t="s">
        <v>771</v>
      </c>
      <c r="C45">
        <v>12</v>
      </c>
      <c r="D45" t="s">
        <v>493</v>
      </c>
      <c r="E45">
        <v>12005</v>
      </c>
      <c r="F45">
        <v>2002</v>
      </c>
      <c r="G45">
        <v>2002</v>
      </c>
      <c r="H45" t="s">
        <v>787</v>
      </c>
      <c r="I45" t="s">
        <v>788</v>
      </c>
      <c r="J45">
        <v>17</v>
      </c>
      <c r="K45">
        <v>152741</v>
      </c>
      <c r="L45" t="s">
        <v>789</v>
      </c>
    </row>
    <row r="46" spans="2:12" hidden="1" x14ac:dyDescent="0.25">
      <c r="B46" t="s">
        <v>771</v>
      </c>
      <c r="C46">
        <v>12</v>
      </c>
      <c r="D46" t="s">
        <v>493</v>
      </c>
      <c r="E46">
        <v>12005</v>
      </c>
      <c r="F46">
        <v>2003</v>
      </c>
      <c r="G46">
        <v>2003</v>
      </c>
      <c r="H46" t="s">
        <v>787</v>
      </c>
      <c r="I46" t="s">
        <v>788</v>
      </c>
      <c r="J46">
        <v>15</v>
      </c>
      <c r="K46">
        <v>155044</v>
      </c>
      <c r="L46" t="s">
        <v>789</v>
      </c>
    </row>
    <row r="47" spans="2:12" hidden="1" x14ac:dyDescent="0.25">
      <c r="B47" t="s">
        <v>771</v>
      </c>
      <c r="C47">
        <v>12</v>
      </c>
      <c r="D47" t="s">
        <v>493</v>
      </c>
      <c r="E47">
        <v>12005</v>
      </c>
      <c r="F47">
        <v>2004</v>
      </c>
      <c r="G47">
        <v>2004</v>
      </c>
      <c r="H47" t="s">
        <v>787</v>
      </c>
      <c r="I47" t="s">
        <v>788</v>
      </c>
      <c r="J47">
        <v>18</v>
      </c>
      <c r="K47">
        <v>158804</v>
      </c>
      <c r="L47" t="s">
        <v>789</v>
      </c>
    </row>
    <row r="48" spans="2:12" hidden="1" x14ac:dyDescent="0.25">
      <c r="B48" t="s">
        <v>771</v>
      </c>
      <c r="C48">
        <v>12</v>
      </c>
      <c r="D48" t="s">
        <v>493</v>
      </c>
      <c r="E48">
        <v>12005</v>
      </c>
      <c r="F48">
        <v>2005</v>
      </c>
      <c r="G48">
        <v>2005</v>
      </c>
      <c r="H48" t="s">
        <v>787</v>
      </c>
      <c r="I48" t="s">
        <v>788</v>
      </c>
      <c r="J48" t="s">
        <v>772</v>
      </c>
      <c r="K48">
        <v>162917</v>
      </c>
      <c r="L48" t="s">
        <v>772</v>
      </c>
    </row>
    <row r="49" spans="2:12" hidden="1" x14ac:dyDescent="0.25">
      <c r="B49" t="s">
        <v>771</v>
      </c>
      <c r="C49">
        <v>12</v>
      </c>
      <c r="D49" t="s">
        <v>493</v>
      </c>
      <c r="E49">
        <v>12005</v>
      </c>
      <c r="F49">
        <v>2006</v>
      </c>
      <c r="G49">
        <v>2006</v>
      </c>
      <c r="H49" t="s">
        <v>787</v>
      </c>
      <c r="I49" t="s">
        <v>788</v>
      </c>
      <c r="J49">
        <v>12</v>
      </c>
      <c r="K49">
        <v>165644</v>
      </c>
      <c r="L49" t="s">
        <v>789</v>
      </c>
    </row>
    <row r="50" spans="2:12" hidden="1" x14ac:dyDescent="0.25">
      <c r="B50" t="s">
        <v>771</v>
      </c>
      <c r="C50">
        <v>12</v>
      </c>
      <c r="D50" t="s">
        <v>493</v>
      </c>
      <c r="E50">
        <v>12005</v>
      </c>
      <c r="F50">
        <v>2007</v>
      </c>
      <c r="G50">
        <v>2007</v>
      </c>
      <c r="H50" t="s">
        <v>787</v>
      </c>
      <c r="I50" t="s">
        <v>788</v>
      </c>
      <c r="J50">
        <v>15</v>
      </c>
      <c r="K50">
        <v>165345</v>
      </c>
      <c r="L50" t="s">
        <v>789</v>
      </c>
    </row>
    <row r="51" spans="2:12" hidden="1" x14ac:dyDescent="0.25">
      <c r="B51" t="s">
        <v>771</v>
      </c>
      <c r="C51">
        <v>12</v>
      </c>
      <c r="D51" t="s">
        <v>493</v>
      </c>
      <c r="E51">
        <v>12005</v>
      </c>
      <c r="F51">
        <v>2008</v>
      </c>
      <c r="G51">
        <v>2008</v>
      </c>
      <c r="H51" t="s">
        <v>787</v>
      </c>
      <c r="I51" t="s">
        <v>788</v>
      </c>
      <c r="J51">
        <v>15</v>
      </c>
      <c r="K51">
        <v>166267</v>
      </c>
      <c r="L51" t="s">
        <v>789</v>
      </c>
    </row>
    <row r="52" spans="2:12" hidden="1" x14ac:dyDescent="0.25">
      <c r="B52" t="s">
        <v>771</v>
      </c>
      <c r="C52">
        <v>12</v>
      </c>
      <c r="D52" t="s">
        <v>493</v>
      </c>
      <c r="E52">
        <v>12005</v>
      </c>
      <c r="F52">
        <v>2009</v>
      </c>
      <c r="G52">
        <v>2009</v>
      </c>
      <c r="H52" t="s">
        <v>787</v>
      </c>
      <c r="I52" t="s">
        <v>788</v>
      </c>
      <c r="J52">
        <v>12</v>
      </c>
      <c r="K52">
        <v>167464</v>
      </c>
      <c r="L52" t="s">
        <v>789</v>
      </c>
    </row>
    <row r="53" spans="2:12" hidden="1" x14ac:dyDescent="0.25">
      <c r="B53" t="s">
        <v>771</v>
      </c>
      <c r="C53">
        <v>12</v>
      </c>
      <c r="D53" t="s">
        <v>493</v>
      </c>
      <c r="E53">
        <v>12005</v>
      </c>
      <c r="F53">
        <v>2010</v>
      </c>
      <c r="G53">
        <v>2010</v>
      </c>
      <c r="H53" t="s">
        <v>787</v>
      </c>
      <c r="I53" t="s">
        <v>788</v>
      </c>
      <c r="J53">
        <v>28</v>
      </c>
      <c r="K53">
        <v>168852</v>
      </c>
      <c r="L53">
        <v>16.600000000000001</v>
      </c>
    </row>
    <row r="54" spans="2:12" hidden="1" x14ac:dyDescent="0.25">
      <c r="B54" t="s">
        <v>771</v>
      </c>
      <c r="C54">
        <v>12</v>
      </c>
      <c r="D54" t="s">
        <v>493</v>
      </c>
      <c r="E54">
        <v>12005</v>
      </c>
      <c r="F54">
        <v>2011</v>
      </c>
      <c r="G54">
        <v>2011</v>
      </c>
      <c r="H54" t="s">
        <v>787</v>
      </c>
      <c r="I54" t="s">
        <v>788</v>
      </c>
      <c r="J54">
        <v>21</v>
      </c>
      <c r="K54">
        <v>169856</v>
      </c>
      <c r="L54">
        <v>12.4</v>
      </c>
    </row>
    <row r="55" spans="2:12" hidden="1" x14ac:dyDescent="0.25">
      <c r="B55" t="s">
        <v>771</v>
      </c>
      <c r="C55">
        <v>12</v>
      </c>
      <c r="D55" t="s">
        <v>493</v>
      </c>
      <c r="E55">
        <v>12005</v>
      </c>
      <c r="F55">
        <v>2012</v>
      </c>
      <c r="G55">
        <v>2012</v>
      </c>
      <c r="H55" t="s">
        <v>787</v>
      </c>
      <c r="I55" t="s">
        <v>788</v>
      </c>
      <c r="J55" t="s">
        <v>772</v>
      </c>
      <c r="K55">
        <v>171903</v>
      </c>
      <c r="L55" t="s">
        <v>772</v>
      </c>
    </row>
    <row r="56" spans="2:12" hidden="1" x14ac:dyDescent="0.25">
      <c r="B56" t="s">
        <v>771</v>
      </c>
      <c r="C56">
        <v>12</v>
      </c>
      <c r="D56" t="s">
        <v>493</v>
      </c>
      <c r="E56">
        <v>12005</v>
      </c>
      <c r="F56">
        <v>2013</v>
      </c>
      <c r="G56">
        <v>2013</v>
      </c>
      <c r="H56" t="s">
        <v>787</v>
      </c>
      <c r="I56" t="s">
        <v>788</v>
      </c>
      <c r="J56">
        <v>11</v>
      </c>
      <c r="K56">
        <v>174987</v>
      </c>
      <c r="L56" t="s">
        <v>789</v>
      </c>
    </row>
    <row r="57" spans="2:12" hidden="1" x14ac:dyDescent="0.25">
      <c r="B57" t="s">
        <v>771</v>
      </c>
      <c r="C57">
        <v>12</v>
      </c>
      <c r="D57" t="s">
        <v>493</v>
      </c>
      <c r="E57">
        <v>12005</v>
      </c>
      <c r="F57">
        <v>2014</v>
      </c>
      <c r="G57">
        <v>2014</v>
      </c>
      <c r="H57" t="s">
        <v>787</v>
      </c>
      <c r="I57" t="s">
        <v>788</v>
      </c>
      <c r="J57">
        <v>19</v>
      </c>
      <c r="K57">
        <v>178985</v>
      </c>
      <c r="L57" t="s">
        <v>789</v>
      </c>
    </row>
    <row r="58" spans="2:12" hidden="1" x14ac:dyDescent="0.25">
      <c r="B58" t="s">
        <v>771</v>
      </c>
      <c r="C58">
        <v>12</v>
      </c>
      <c r="D58" t="s">
        <v>493</v>
      </c>
      <c r="E58">
        <v>12005</v>
      </c>
      <c r="F58">
        <v>2015</v>
      </c>
      <c r="G58">
        <v>2015</v>
      </c>
      <c r="H58" t="s">
        <v>787</v>
      </c>
      <c r="I58" t="s">
        <v>788</v>
      </c>
      <c r="J58">
        <v>13</v>
      </c>
      <c r="K58">
        <v>181635</v>
      </c>
      <c r="L58" t="s">
        <v>789</v>
      </c>
    </row>
    <row r="59" spans="2:12" hidden="1" x14ac:dyDescent="0.25">
      <c r="B59" t="s">
        <v>771</v>
      </c>
      <c r="C59">
        <v>12</v>
      </c>
      <c r="D59" t="s">
        <v>493</v>
      </c>
      <c r="E59">
        <v>12005</v>
      </c>
      <c r="F59">
        <v>2016</v>
      </c>
      <c r="G59">
        <v>2016</v>
      </c>
      <c r="H59" t="s">
        <v>787</v>
      </c>
      <c r="I59" t="s">
        <v>788</v>
      </c>
      <c r="J59">
        <v>10</v>
      </c>
      <c r="K59">
        <v>183974</v>
      </c>
      <c r="L59" t="s">
        <v>789</v>
      </c>
    </row>
    <row r="60" spans="2:12" hidden="1" x14ac:dyDescent="0.25">
      <c r="B60" t="s">
        <v>771</v>
      </c>
      <c r="C60">
        <v>12</v>
      </c>
      <c r="D60" t="s">
        <v>493</v>
      </c>
      <c r="E60">
        <v>12005</v>
      </c>
      <c r="F60">
        <v>2017</v>
      </c>
      <c r="G60">
        <v>2017</v>
      </c>
      <c r="H60" t="s">
        <v>787</v>
      </c>
      <c r="I60" t="s">
        <v>788</v>
      </c>
      <c r="J60">
        <v>13</v>
      </c>
      <c r="K60">
        <v>183563</v>
      </c>
      <c r="L60" t="s">
        <v>789</v>
      </c>
    </row>
    <row r="61" spans="2:12" hidden="1" x14ac:dyDescent="0.25">
      <c r="B61" t="s">
        <v>771</v>
      </c>
      <c r="C61">
        <v>12</v>
      </c>
      <c r="D61" t="s">
        <v>493</v>
      </c>
      <c r="E61">
        <v>12005</v>
      </c>
      <c r="F61">
        <v>2018</v>
      </c>
      <c r="G61">
        <v>2018</v>
      </c>
      <c r="H61" t="s">
        <v>787</v>
      </c>
      <c r="I61" t="s">
        <v>788</v>
      </c>
      <c r="J61">
        <v>22</v>
      </c>
      <c r="K61">
        <v>185287</v>
      </c>
      <c r="L61">
        <v>11.9</v>
      </c>
    </row>
    <row r="62" spans="2:12" hidden="1" x14ac:dyDescent="0.25">
      <c r="B62" t="s">
        <v>771</v>
      </c>
      <c r="C62">
        <v>12</v>
      </c>
      <c r="D62" t="s">
        <v>494</v>
      </c>
      <c r="E62">
        <v>12007</v>
      </c>
      <c r="F62">
        <v>1999</v>
      </c>
      <c r="G62">
        <v>1999</v>
      </c>
      <c r="H62" t="s">
        <v>787</v>
      </c>
      <c r="I62" t="s">
        <v>788</v>
      </c>
      <c r="J62">
        <v>13</v>
      </c>
      <c r="K62">
        <v>25887</v>
      </c>
      <c r="L62" t="s">
        <v>789</v>
      </c>
    </row>
    <row r="63" spans="2:12" hidden="1" x14ac:dyDescent="0.25">
      <c r="B63" t="s">
        <v>771</v>
      </c>
      <c r="C63">
        <v>12</v>
      </c>
      <c r="D63" t="s">
        <v>494</v>
      </c>
      <c r="E63">
        <v>12007</v>
      </c>
      <c r="F63">
        <v>2000</v>
      </c>
      <c r="G63">
        <v>2000</v>
      </c>
      <c r="H63" t="s">
        <v>787</v>
      </c>
      <c r="I63" t="s">
        <v>788</v>
      </c>
      <c r="J63" t="s">
        <v>772</v>
      </c>
      <c r="K63">
        <v>26088</v>
      </c>
      <c r="L63" t="s">
        <v>772</v>
      </c>
    </row>
    <row r="64" spans="2:12" hidden="1" x14ac:dyDescent="0.25">
      <c r="B64" t="s">
        <v>771</v>
      </c>
      <c r="C64">
        <v>12</v>
      </c>
      <c r="D64" t="s">
        <v>494</v>
      </c>
      <c r="E64">
        <v>12007</v>
      </c>
      <c r="F64">
        <v>2001</v>
      </c>
      <c r="G64">
        <v>2001</v>
      </c>
      <c r="H64" t="s">
        <v>787</v>
      </c>
      <c r="I64" t="s">
        <v>788</v>
      </c>
      <c r="J64" t="s">
        <v>772</v>
      </c>
      <c r="K64">
        <v>26083</v>
      </c>
      <c r="L64" t="s">
        <v>772</v>
      </c>
    </row>
    <row r="65" spans="2:12" hidden="1" x14ac:dyDescent="0.25">
      <c r="B65" t="s">
        <v>771</v>
      </c>
      <c r="C65">
        <v>12</v>
      </c>
      <c r="D65" t="s">
        <v>494</v>
      </c>
      <c r="E65">
        <v>12007</v>
      </c>
      <c r="F65">
        <v>2002</v>
      </c>
      <c r="G65">
        <v>2002</v>
      </c>
      <c r="H65" t="s">
        <v>787</v>
      </c>
      <c r="I65" t="s">
        <v>788</v>
      </c>
      <c r="J65" t="s">
        <v>772</v>
      </c>
      <c r="K65">
        <v>26306</v>
      </c>
      <c r="L65" t="s">
        <v>772</v>
      </c>
    </row>
    <row r="66" spans="2:12" hidden="1" x14ac:dyDescent="0.25">
      <c r="B66" t="s">
        <v>771</v>
      </c>
      <c r="C66">
        <v>12</v>
      </c>
      <c r="D66" t="s">
        <v>494</v>
      </c>
      <c r="E66">
        <v>12007</v>
      </c>
      <c r="F66">
        <v>2003</v>
      </c>
      <c r="G66">
        <v>2003</v>
      </c>
      <c r="H66" t="s">
        <v>787</v>
      </c>
      <c r="I66" t="s">
        <v>788</v>
      </c>
      <c r="J66" t="s">
        <v>772</v>
      </c>
      <c r="K66">
        <v>27035</v>
      </c>
      <c r="L66" t="s">
        <v>772</v>
      </c>
    </row>
    <row r="67" spans="2:12" hidden="1" x14ac:dyDescent="0.25">
      <c r="B67" t="s">
        <v>771</v>
      </c>
      <c r="C67">
        <v>12</v>
      </c>
      <c r="D67" t="s">
        <v>494</v>
      </c>
      <c r="E67">
        <v>12007</v>
      </c>
      <c r="F67">
        <v>2004</v>
      </c>
      <c r="G67">
        <v>2004</v>
      </c>
      <c r="H67" t="s">
        <v>787</v>
      </c>
      <c r="I67" t="s">
        <v>788</v>
      </c>
      <c r="J67" t="s">
        <v>772</v>
      </c>
      <c r="K67">
        <v>27703</v>
      </c>
      <c r="L67" t="s">
        <v>772</v>
      </c>
    </row>
    <row r="68" spans="2:12" hidden="1" x14ac:dyDescent="0.25">
      <c r="B68" t="s">
        <v>771</v>
      </c>
      <c r="C68">
        <v>12</v>
      </c>
      <c r="D68" t="s">
        <v>494</v>
      </c>
      <c r="E68">
        <v>12007</v>
      </c>
      <c r="F68">
        <v>2005</v>
      </c>
      <c r="G68">
        <v>2005</v>
      </c>
      <c r="H68" t="s">
        <v>787</v>
      </c>
      <c r="I68" t="s">
        <v>788</v>
      </c>
      <c r="J68" t="s">
        <v>772</v>
      </c>
      <c r="K68">
        <v>28098</v>
      </c>
      <c r="L68" t="s">
        <v>772</v>
      </c>
    </row>
    <row r="69" spans="2:12" hidden="1" x14ac:dyDescent="0.25">
      <c r="B69" t="s">
        <v>771</v>
      </c>
      <c r="C69">
        <v>12</v>
      </c>
      <c r="D69" t="s">
        <v>494</v>
      </c>
      <c r="E69">
        <v>12007</v>
      </c>
      <c r="F69">
        <v>2006</v>
      </c>
      <c r="G69">
        <v>2006</v>
      </c>
      <c r="H69" t="s">
        <v>787</v>
      </c>
      <c r="I69" t="s">
        <v>788</v>
      </c>
      <c r="J69" t="s">
        <v>772</v>
      </c>
      <c r="K69">
        <v>28506</v>
      </c>
      <c r="L69" t="s">
        <v>772</v>
      </c>
    </row>
    <row r="70" spans="2:12" hidden="1" x14ac:dyDescent="0.25">
      <c r="B70" t="s">
        <v>771</v>
      </c>
      <c r="C70">
        <v>12</v>
      </c>
      <c r="D70" t="s">
        <v>494</v>
      </c>
      <c r="E70">
        <v>12007</v>
      </c>
      <c r="F70">
        <v>2007</v>
      </c>
      <c r="G70">
        <v>2007</v>
      </c>
      <c r="H70" t="s">
        <v>787</v>
      </c>
      <c r="I70" t="s">
        <v>788</v>
      </c>
      <c r="J70" t="s">
        <v>772</v>
      </c>
      <c r="K70">
        <v>28825</v>
      </c>
      <c r="L70" t="s">
        <v>772</v>
      </c>
    </row>
    <row r="71" spans="2:12" hidden="1" x14ac:dyDescent="0.25">
      <c r="B71" t="s">
        <v>771</v>
      </c>
      <c r="C71">
        <v>12</v>
      </c>
      <c r="D71" t="s">
        <v>494</v>
      </c>
      <c r="E71">
        <v>12007</v>
      </c>
      <c r="F71">
        <v>2008</v>
      </c>
      <c r="G71">
        <v>2008</v>
      </c>
      <c r="H71" t="s">
        <v>787</v>
      </c>
      <c r="I71" t="s">
        <v>788</v>
      </c>
      <c r="J71" t="s">
        <v>772</v>
      </c>
      <c r="K71">
        <v>28961</v>
      </c>
      <c r="L71" t="s">
        <v>772</v>
      </c>
    </row>
    <row r="72" spans="2:12" hidden="1" x14ac:dyDescent="0.25">
      <c r="B72" t="s">
        <v>771</v>
      </c>
      <c r="C72">
        <v>12</v>
      </c>
      <c r="D72" t="s">
        <v>494</v>
      </c>
      <c r="E72">
        <v>12007</v>
      </c>
      <c r="F72">
        <v>2009</v>
      </c>
      <c r="G72">
        <v>2009</v>
      </c>
      <c r="H72" t="s">
        <v>787</v>
      </c>
      <c r="I72" t="s">
        <v>788</v>
      </c>
      <c r="J72" t="s">
        <v>772</v>
      </c>
      <c r="K72">
        <v>28979</v>
      </c>
      <c r="L72" t="s">
        <v>772</v>
      </c>
    </row>
    <row r="73" spans="2:12" hidden="1" x14ac:dyDescent="0.25">
      <c r="B73" t="s">
        <v>771</v>
      </c>
      <c r="C73">
        <v>12</v>
      </c>
      <c r="D73" t="s">
        <v>494</v>
      </c>
      <c r="E73">
        <v>12007</v>
      </c>
      <c r="F73">
        <v>2010</v>
      </c>
      <c r="G73">
        <v>2010</v>
      </c>
      <c r="H73" t="s">
        <v>787</v>
      </c>
      <c r="I73" t="s">
        <v>788</v>
      </c>
      <c r="J73" t="s">
        <v>772</v>
      </c>
      <c r="K73">
        <v>28520</v>
      </c>
      <c r="L73" t="s">
        <v>772</v>
      </c>
    </row>
    <row r="74" spans="2:12" hidden="1" x14ac:dyDescent="0.25">
      <c r="B74" t="s">
        <v>771</v>
      </c>
      <c r="C74">
        <v>12</v>
      </c>
      <c r="D74" t="s">
        <v>494</v>
      </c>
      <c r="E74">
        <v>12007</v>
      </c>
      <c r="F74">
        <v>2011</v>
      </c>
      <c r="G74">
        <v>2011</v>
      </c>
      <c r="H74" t="s">
        <v>787</v>
      </c>
      <c r="I74" t="s">
        <v>788</v>
      </c>
      <c r="J74" t="s">
        <v>772</v>
      </c>
      <c r="K74">
        <v>28255</v>
      </c>
      <c r="L74" t="s">
        <v>772</v>
      </c>
    </row>
    <row r="75" spans="2:12" hidden="1" x14ac:dyDescent="0.25">
      <c r="B75" t="s">
        <v>771</v>
      </c>
      <c r="C75">
        <v>12</v>
      </c>
      <c r="D75" t="s">
        <v>494</v>
      </c>
      <c r="E75">
        <v>12007</v>
      </c>
      <c r="F75">
        <v>2012</v>
      </c>
      <c r="G75">
        <v>2012</v>
      </c>
      <c r="H75" t="s">
        <v>787</v>
      </c>
      <c r="I75" t="s">
        <v>788</v>
      </c>
      <c r="J75" t="s">
        <v>772</v>
      </c>
      <c r="K75">
        <v>27049</v>
      </c>
      <c r="L75" t="s">
        <v>772</v>
      </c>
    </row>
    <row r="76" spans="2:12" hidden="1" x14ac:dyDescent="0.25">
      <c r="B76" t="s">
        <v>771</v>
      </c>
      <c r="C76">
        <v>12</v>
      </c>
      <c r="D76" t="s">
        <v>494</v>
      </c>
      <c r="E76">
        <v>12007</v>
      </c>
      <c r="F76">
        <v>2013</v>
      </c>
      <c r="G76">
        <v>2013</v>
      </c>
      <c r="H76" t="s">
        <v>787</v>
      </c>
      <c r="I76" t="s">
        <v>788</v>
      </c>
      <c r="J76" t="s">
        <v>772</v>
      </c>
      <c r="K76">
        <v>26850</v>
      </c>
      <c r="L76" t="s">
        <v>772</v>
      </c>
    </row>
    <row r="77" spans="2:12" hidden="1" x14ac:dyDescent="0.25">
      <c r="B77" t="s">
        <v>771</v>
      </c>
      <c r="C77">
        <v>12</v>
      </c>
      <c r="D77" t="s">
        <v>494</v>
      </c>
      <c r="E77">
        <v>12007</v>
      </c>
      <c r="F77">
        <v>2014</v>
      </c>
      <c r="G77">
        <v>2014</v>
      </c>
      <c r="H77" t="s">
        <v>787</v>
      </c>
      <c r="I77" t="s">
        <v>788</v>
      </c>
      <c r="J77" t="s">
        <v>772</v>
      </c>
      <c r="K77">
        <v>26702</v>
      </c>
      <c r="L77" t="s">
        <v>772</v>
      </c>
    </row>
    <row r="78" spans="2:12" hidden="1" x14ac:dyDescent="0.25">
      <c r="B78" t="s">
        <v>771</v>
      </c>
      <c r="C78">
        <v>12</v>
      </c>
      <c r="D78" t="s">
        <v>494</v>
      </c>
      <c r="E78">
        <v>12007</v>
      </c>
      <c r="F78">
        <v>2015</v>
      </c>
      <c r="G78">
        <v>2015</v>
      </c>
      <c r="H78" t="s">
        <v>787</v>
      </c>
      <c r="I78" t="s">
        <v>788</v>
      </c>
      <c r="J78" t="s">
        <v>772</v>
      </c>
      <c r="K78">
        <v>26928</v>
      </c>
      <c r="L78" t="s">
        <v>772</v>
      </c>
    </row>
    <row r="79" spans="2:12" hidden="1" x14ac:dyDescent="0.25">
      <c r="B79" t="s">
        <v>771</v>
      </c>
      <c r="C79">
        <v>12</v>
      </c>
      <c r="D79" t="s">
        <v>494</v>
      </c>
      <c r="E79">
        <v>12007</v>
      </c>
      <c r="F79">
        <v>2016</v>
      </c>
      <c r="G79">
        <v>2016</v>
      </c>
      <c r="H79" t="s">
        <v>787</v>
      </c>
      <c r="I79" t="s">
        <v>788</v>
      </c>
      <c r="J79" t="s">
        <v>772</v>
      </c>
      <c r="K79">
        <v>26926</v>
      </c>
      <c r="L79" t="s">
        <v>772</v>
      </c>
    </row>
    <row r="80" spans="2:12" hidden="1" x14ac:dyDescent="0.25">
      <c r="B80" t="s">
        <v>771</v>
      </c>
      <c r="C80">
        <v>12</v>
      </c>
      <c r="D80" t="s">
        <v>494</v>
      </c>
      <c r="E80">
        <v>12007</v>
      </c>
      <c r="F80">
        <v>2017</v>
      </c>
      <c r="G80">
        <v>2017</v>
      </c>
      <c r="H80" t="s">
        <v>787</v>
      </c>
      <c r="I80" t="s">
        <v>788</v>
      </c>
      <c r="J80" t="s">
        <v>772</v>
      </c>
      <c r="K80">
        <v>27038</v>
      </c>
      <c r="L80" t="s">
        <v>772</v>
      </c>
    </row>
    <row r="81" spans="2:12" hidden="1" x14ac:dyDescent="0.25">
      <c r="B81" t="s">
        <v>771</v>
      </c>
      <c r="C81">
        <v>12</v>
      </c>
      <c r="D81" t="s">
        <v>494</v>
      </c>
      <c r="E81">
        <v>12007</v>
      </c>
      <c r="F81">
        <v>2018</v>
      </c>
      <c r="G81">
        <v>2018</v>
      </c>
      <c r="H81" t="s">
        <v>787</v>
      </c>
      <c r="I81" t="s">
        <v>788</v>
      </c>
      <c r="J81" t="s">
        <v>772</v>
      </c>
      <c r="K81">
        <v>27732</v>
      </c>
      <c r="L81" t="s">
        <v>772</v>
      </c>
    </row>
    <row r="82" spans="2:12" hidden="1" x14ac:dyDescent="0.25">
      <c r="B82" t="s">
        <v>771</v>
      </c>
      <c r="C82">
        <v>12</v>
      </c>
      <c r="D82" t="s">
        <v>495</v>
      </c>
      <c r="E82">
        <v>12009</v>
      </c>
      <c r="F82">
        <v>1999</v>
      </c>
      <c r="G82">
        <v>1999</v>
      </c>
      <c r="H82" t="s">
        <v>787</v>
      </c>
      <c r="I82" t="s">
        <v>788</v>
      </c>
      <c r="J82">
        <v>24</v>
      </c>
      <c r="K82">
        <v>472138</v>
      </c>
      <c r="L82">
        <v>5.0999999999999996</v>
      </c>
    </row>
    <row r="83" spans="2:12" hidden="1" x14ac:dyDescent="0.25">
      <c r="B83" t="s">
        <v>771</v>
      </c>
      <c r="C83">
        <v>12</v>
      </c>
      <c r="D83" t="s">
        <v>495</v>
      </c>
      <c r="E83">
        <v>12009</v>
      </c>
      <c r="F83">
        <v>2000</v>
      </c>
      <c r="G83">
        <v>2000</v>
      </c>
      <c r="H83" t="s">
        <v>787</v>
      </c>
      <c r="I83" t="s">
        <v>788</v>
      </c>
      <c r="J83">
        <v>69</v>
      </c>
      <c r="K83">
        <v>476230</v>
      </c>
      <c r="L83">
        <v>14.5</v>
      </c>
    </row>
    <row r="84" spans="2:12" hidden="1" x14ac:dyDescent="0.25">
      <c r="B84" t="s">
        <v>771</v>
      </c>
      <c r="C84">
        <v>12</v>
      </c>
      <c r="D84" t="s">
        <v>495</v>
      </c>
      <c r="E84">
        <v>12009</v>
      </c>
      <c r="F84">
        <v>2001</v>
      </c>
      <c r="G84">
        <v>2001</v>
      </c>
      <c r="H84" t="s">
        <v>787</v>
      </c>
      <c r="I84" t="s">
        <v>788</v>
      </c>
      <c r="J84">
        <v>24</v>
      </c>
      <c r="K84">
        <v>486429</v>
      </c>
      <c r="L84">
        <v>4.9000000000000004</v>
      </c>
    </row>
    <row r="85" spans="2:12" hidden="1" x14ac:dyDescent="0.25">
      <c r="B85" t="s">
        <v>771</v>
      </c>
      <c r="C85">
        <v>12</v>
      </c>
      <c r="D85" t="s">
        <v>495</v>
      </c>
      <c r="E85">
        <v>12009</v>
      </c>
      <c r="F85">
        <v>2002</v>
      </c>
      <c r="G85">
        <v>2002</v>
      </c>
      <c r="H85" t="s">
        <v>787</v>
      </c>
      <c r="I85" t="s">
        <v>788</v>
      </c>
      <c r="J85">
        <v>38</v>
      </c>
      <c r="K85">
        <v>495425</v>
      </c>
      <c r="L85">
        <v>7.7</v>
      </c>
    </row>
    <row r="86" spans="2:12" hidden="1" x14ac:dyDescent="0.25">
      <c r="B86" t="s">
        <v>771</v>
      </c>
      <c r="C86">
        <v>12</v>
      </c>
      <c r="D86" t="s">
        <v>495</v>
      </c>
      <c r="E86">
        <v>12009</v>
      </c>
      <c r="F86">
        <v>2003</v>
      </c>
      <c r="G86">
        <v>2003</v>
      </c>
      <c r="H86" t="s">
        <v>787</v>
      </c>
      <c r="I86" t="s">
        <v>788</v>
      </c>
      <c r="J86">
        <v>45</v>
      </c>
      <c r="K86">
        <v>504847</v>
      </c>
      <c r="L86">
        <v>8.9</v>
      </c>
    </row>
    <row r="87" spans="2:12" hidden="1" x14ac:dyDescent="0.25">
      <c r="B87" t="s">
        <v>771</v>
      </c>
      <c r="C87">
        <v>12</v>
      </c>
      <c r="D87" t="s">
        <v>495</v>
      </c>
      <c r="E87">
        <v>12009</v>
      </c>
      <c r="F87">
        <v>2004</v>
      </c>
      <c r="G87">
        <v>2004</v>
      </c>
      <c r="H87" t="s">
        <v>787</v>
      </c>
      <c r="I87" t="s">
        <v>788</v>
      </c>
      <c r="J87">
        <v>59</v>
      </c>
      <c r="K87">
        <v>518722</v>
      </c>
      <c r="L87">
        <v>11.4</v>
      </c>
    </row>
    <row r="88" spans="2:12" hidden="1" x14ac:dyDescent="0.25">
      <c r="B88" t="s">
        <v>771</v>
      </c>
      <c r="C88">
        <v>12</v>
      </c>
      <c r="D88" t="s">
        <v>495</v>
      </c>
      <c r="E88">
        <v>12009</v>
      </c>
      <c r="F88">
        <v>2005</v>
      </c>
      <c r="G88">
        <v>2005</v>
      </c>
      <c r="H88" t="s">
        <v>787</v>
      </c>
      <c r="I88" t="s">
        <v>788</v>
      </c>
      <c r="J88">
        <v>47</v>
      </c>
      <c r="K88">
        <v>529907</v>
      </c>
      <c r="L88">
        <v>8.9</v>
      </c>
    </row>
    <row r="89" spans="2:12" hidden="1" x14ac:dyDescent="0.25">
      <c r="B89" t="s">
        <v>771</v>
      </c>
      <c r="C89">
        <v>12</v>
      </c>
      <c r="D89" t="s">
        <v>495</v>
      </c>
      <c r="E89">
        <v>12009</v>
      </c>
      <c r="F89">
        <v>2006</v>
      </c>
      <c r="G89">
        <v>2006</v>
      </c>
      <c r="H89" t="s">
        <v>787</v>
      </c>
      <c r="I89" t="s">
        <v>788</v>
      </c>
      <c r="J89">
        <v>49</v>
      </c>
      <c r="K89">
        <v>535138</v>
      </c>
      <c r="L89">
        <v>9.1999999999999993</v>
      </c>
    </row>
    <row r="90" spans="2:12" hidden="1" x14ac:dyDescent="0.25">
      <c r="B90" t="s">
        <v>771</v>
      </c>
      <c r="C90">
        <v>12</v>
      </c>
      <c r="D90" t="s">
        <v>495</v>
      </c>
      <c r="E90">
        <v>12009</v>
      </c>
      <c r="F90">
        <v>2007</v>
      </c>
      <c r="G90">
        <v>2007</v>
      </c>
      <c r="H90" t="s">
        <v>787</v>
      </c>
      <c r="I90" t="s">
        <v>788</v>
      </c>
      <c r="J90">
        <v>39</v>
      </c>
      <c r="K90">
        <v>539719</v>
      </c>
      <c r="L90">
        <v>7.2</v>
      </c>
    </row>
    <row r="91" spans="2:12" hidden="1" x14ac:dyDescent="0.25">
      <c r="B91" t="s">
        <v>771</v>
      </c>
      <c r="C91">
        <v>12</v>
      </c>
      <c r="D91" t="s">
        <v>495</v>
      </c>
      <c r="E91">
        <v>12009</v>
      </c>
      <c r="F91">
        <v>2008</v>
      </c>
      <c r="G91">
        <v>2008</v>
      </c>
      <c r="H91" t="s">
        <v>787</v>
      </c>
      <c r="I91" t="s">
        <v>788</v>
      </c>
      <c r="J91">
        <v>30</v>
      </c>
      <c r="K91">
        <v>542378</v>
      </c>
      <c r="L91">
        <v>5.5</v>
      </c>
    </row>
    <row r="92" spans="2:12" hidden="1" x14ac:dyDescent="0.25">
      <c r="B92" t="s">
        <v>771</v>
      </c>
      <c r="C92">
        <v>12</v>
      </c>
      <c r="D92" t="s">
        <v>495</v>
      </c>
      <c r="E92">
        <v>12009</v>
      </c>
      <c r="F92">
        <v>2009</v>
      </c>
      <c r="G92">
        <v>2009</v>
      </c>
      <c r="H92" t="s">
        <v>787</v>
      </c>
      <c r="I92" t="s">
        <v>788</v>
      </c>
      <c r="J92">
        <v>50</v>
      </c>
      <c r="K92">
        <v>542109</v>
      </c>
      <c r="L92">
        <v>9.1999999999999993</v>
      </c>
    </row>
    <row r="93" spans="2:12" hidden="1" x14ac:dyDescent="0.25">
      <c r="B93" t="s">
        <v>771</v>
      </c>
      <c r="C93">
        <v>12</v>
      </c>
      <c r="D93" t="s">
        <v>495</v>
      </c>
      <c r="E93">
        <v>12009</v>
      </c>
      <c r="F93">
        <v>2010</v>
      </c>
      <c r="G93">
        <v>2010</v>
      </c>
      <c r="H93" t="s">
        <v>787</v>
      </c>
      <c r="I93" t="s">
        <v>788</v>
      </c>
      <c r="J93">
        <v>60</v>
      </c>
      <c r="K93">
        <v>543376</v>
      </c>
      <c r="L93">
        <v>11</v>
      </c>
    </row>
    <row r="94" spans="2:12" hidden="1" x14ac:dyDescent="0.25">
      <c r="B94" t="s">
        <v>771</v>
      </c>
      <c r="C94">
        <v>12</v>
      </c>
      <c r="D94" t="s">
        <v>495</v>
      </c>
      <c r="E94">
        <v>12009</v>
      </c>
      <c r="F94">
        <v>2011</v>
      </c>
      <c r="G94">
        <v>2011</v>
      </c>
      <c r="H94" t="s">
        <v>787</v>
      </c>
      <c r="I94" t="s">
        <v>788</v>
      </c>
      <c r="J94">
        <v>56</v>
      </c>
      <c r="K94">
        <v>543566</v>
      </c>
      <c r="L94">
        <v>10.3</v>
      </c>
    </row>
    <row r="95" spans="2:12" hidden="1" x14ac:dyDescent="0.25">
      <c r="B95" t="s">
        <v>771</v>
      </c>
      <c r="C95">
        <v>12</v>
      </c>
      <c r="D95" t="s">
        <v>495</v>
      </c>
      <c r="E95">
        <v>12009</v>
      </c>
      <c r="F95">
        <v>2012</v>
      </c>
      <c r="G95">
        <v>2012</v>
      </c>
      <c r="H95" t="s">
        <v>787</v>
      </c>
      <c r="I95" t="s">
        <v>788</v>
      </c>
      <c r="J95">
        <v>63</v>
      </c>
      <c r="K95">
        <v>547307</v>
      </c>
      <c r="L95">
        <v>11.5</v>
      </c>
    </row>
    <row r="96" spans="2:12" hidden="1" x14ac:dyDescent="0.25">
      <c r="B96" t="s">
        <v>771</v>
      </c>
      <c r="C96">
        <v>12</v>
      </c>
      <c r="D96" t="s">
        <v>495</v>
      </c>
      <c r="E96">
        <v>12009</v>
      </c>
      <c r="F96">
        <v>2013</v>
      </c>
      <c r="G96">
        <v>2013</v>
      </c>
      <c r="H96" t="s">
        <v>787</v>
      </c>
      <c r="I96" t="s">
        <v>788</v>
      </c>
      <c r="J96">
        <v>67</v>
      </c>
      <c r="K96">
        <v>550823</v>
      </c>
      <c r="L96">
        <v>12.2</v>
      </c>
    </row>
    <row r="97" spans="2:12" hidden="1" x14ac:dyDescent="0.25">
      <c r="B97" t="s">
        <v>771</v>
      </c>
      <c r="C97">
        <v>12</v>
      </c>
      <c r="D97" t="s">
        <v>495</v>
      </c>
      <c r="E97">
        <v>12009</v>
      </c>
      <c r="F97">
        <v>2014</v>
      </c>
      <c r="G97">
        <v>2014</v>
      </c>
      <c r="H97" t="s">
        <v>787</v>
      </c>
      <c r="I97" t="s">
        <v>788</v>
      </c>
      <c r="J97">
        <v>54</v>
      </c>
      <c r="K97">
        <v>556885</v>
      </c>
      <c r="L97">
        <v>9.6999999999999993</v>
      </c>
    </row>
    <row r="98" spans="2:12" hidden="1" x14ac:dyDescent="0.25">
      <c r="B98" t="s">
        <v>771</v>
      </c>
      <c r="C98">
        <v>12</v>
      </c>
      <c r="D98" t="s">
        <v>495</v>
      </c>
      <c r="E98">
        <v>12009</v>
      </c>
      <c r="F98">
        <v>2015</v>
      </c>
      <c r="G98">
        <v>2015</v>
      </c>
      <c r="H98" t="s">
        <v>787</v>
      </c>
      <c r="I98" t="s">
        <v>788</v>
      </c>
      <c r="J98">
        <v>41</v>
      </c>
      <c r="K98">
        <v>568088</v>
      </c>
      <c r="L98">
        <v>7.2</v>
      </c>
    </row>
    <row r="99" spans="2:12" hidden="1" x14ac:dyDescent="0.25">
      <c r="B99" t="s">
        <v>771</v>
      </c>
      <c r="C99">
        <v>12</v>
      </c>
      <c r="D99" t="s">
        <v>495</v>
      </c>
      <c r="E99">
        <v>12009</v>
      </c>
      <c r="F99">
        <v>2016</v>
      </c>
      <c r="G99">
        <v>2016</v>
      </c>
      <c r="H99" t="s">
        <v>787</v>
      </c>
      <c r="I99" t="s">
        <v>788</v>
      </c>
      <c r="J99">
        <v>35</v>
      </c>
      <c r="K99">
        <v>579130</v>
      </c>
      <c r="L99">
        <v>6</v>
      </c>
    </row>
    <row r="100" spans="2:12" hidden="1" x14ac:dyDescent="0.25">
      <c r="B100" t="s">
        <v>771</v>
      </c>
      <c r="C100">
        <v>12</v>
      </c>
      <c r="D100" t="s">
        <v>495</v>
      </c>
      <c r="E100">
        <v>12009</v>
      </c>
      <c r="F100">
        <v>2017</v>
      </c>
      <c r="G100">
        <v>2017</v>
      </c>
      <c r="H100" t="s">
        <v>787</v>
      </c>
      <c r="I100" t="s">
        <v>788</v>
      </c>
      <c r="J100">
        <v>52</v>
      </c>
      <c r="K100">
        <v>589162</v>
      </c>
      <c r="L100">
        <v>8.8000000000000007</v>
      </c>
    </row>
    <row r="101" spans="2:12" hidden="1" x14ac:dyDescent="0.25">
      <c r="B101" t="s">
        <v>771</v>
      </c>
      <c r="C101">
        <v>12</v>
      </c>
      <c r="D101" t="s">
        <v>495</v>
      </c>
      <c r="E101">
        <v>12009</v>
      </c>
      <c r="F101">
        <v>2018</v>
      </c>
      <c r="G101">
        <v>2018</v>
      </c>
      <c r="H101" t="s">
        <v>787</v>
      </c>
      <c r="I101" t="s">
        <v>788</v>
      </c>
      <c r="J101">
        <v>48</v>
      </c>
      <c r="K101">
        <v>596849</v>
      </c>
      <c r="L101">
        <v>8</v>
      </c>
    </row>
    <row r="102" spans="2:12" hidden="1" x14ac:dyDescent="0.25">
      <c r="B102" t="s">
        <v>771</v>
      </c>
      <c r="C102">
        <v>12</v>
      </c>
      <c r="D102" t="s">
        <v>496</v>
      </c>
      <c r="E102">
        <v>12011</v>
      </c>
      <c r="F102">
        <v>1999</v>
      </c>
      <c r="G102">
        <v>1999</v>
      </c>
      <c r="H102" t="s">
        <v>787</v>
      </c>
      <c r="I102" t="s">
        <v>788</v>
      </c>
      <c r="J102">
        <v>206</v>
      </c>
      <c r="K102">
        <v>1594130</v>
      </c>
      <c r="L102">
        <v>12.9</v>
      </c>
    </row>
    <row r="103" spans="2:12" hidden="1" x14ac:dyDescent="0.25">
      <c r="B103" t="s">
        <v>771</v>
      </c>
      <c r="C103">
        <v>12</v>
      </c>
      <c r="D103" t="s">
        <v>496</v>
      </c>
      <c r="E103">
        <v>12011</v>
      </c>
      <c r="F103">
        <v>2000</v>
      </c>
      <c r="G103">
        <v>2000</v>
      </c>
      <c r="H103" t="s">
        <v>787</v>
      </c>
      <c r="I103" t="s">
        <v>788</v>
      </c>
      <c r="J103">
        <v>262</v>
      </c>
      <c r="K103">
        <v>1623018</v>
      </c>
      <c r="L103">
        <v>16.100000000000001</v>
      </c>
    </row>
    <row r="104" spans="2:12" hidden="1" x14ac:dyDescent="0.25">
      <c r="B104" t="s">
        <v>771</v>
      </c>
      <c r="C104">
        <v>12</v>
      </c>
      <c r="D104" t="s">
        <v>496</v>
      </c>
      <c r="E104">
        <v>12011</v>
      </c>
      <c r="F104">
        <v>2001</v>
      </c>
      <c r="G104">
        <v>2001</v>
      </c>
      <c r="H104" t="s">
        <v>787</v>
      </c>
      <c r="I104" t="s">
        <v>788</v>
      </c>
      <c r="J104">
        <v>150</v>
      </c>
      <c r="K104">
        <v>1662848</v>
      </c>
      <c r="L104">
        <v>9</v>
      </c>
    </row>
    <row r="105" spans="2:12" hidden="1" x14ac:dyDescent="0.25">
      <c r="B105" t="s">
        <v>771</v>
      </c>
      <c r="C105">
        <v>12</v>
      </c>
      <c r="D105" t="s">
        <v>496</v>
      </c>
      <c r="E105">
        <v>12011</v>
      </c>
      <c r="F105">
        <v>2002</v>
      </c>
      <c r="G105">
        <v>2002</v>
      </c>
      <c r="H105" t="s">
        <v>787</v>
      </c>
      <c r="I105" t="s">
        <v>788</v>
      </c>
      <c r="J105">
        <v>253</v>
      </c>
      <c r="K105">
        <v>1690118</v>
      </c>
      <c r="L105">
        <v>15</v>
      </c>
    </row>
    <row r="106" spans="2:12" hidden="1" x14ac:dyDescent="0.25">
      <c r="B106" t="s">
        <v>771</v>
      </c>
      <c r="C106">
        <v>12</v>
      </c>
      <c r="D106" t="s">
        <v>496</v>
      </c>
      <c r="E106">
        <v>12011</v>
      </c>
      <c r="F106">
        <v>2003</v>
      </c>
      <c r="G106">
        <v>2003</v>
      </c>
      <c r="H106" t="s">
        <v>787</v>
      </c>
      <c r="I106" t="s">
        <v>788</v>
      </c>
      <c r="J106">
        <v>261</v>
      </c>
      <c r="K106">
        <v>1707543</v>
      </c>
      <c r="L106">
        <v>15.3</v>
      </c>
    </row>
    <row r="107" spans="2:12" hidden="1" x14ac:dyDescent="0.25">
      <c r="B107" t="s">
        <v>771</v>
      </c>
      <c r="C107">
        <v>12</v>
      </c>
      <c r="D107" t="s">
        <v>496</v>
      </c>
      <c r="E107">
        <v>12011</v>
      </c>
      <c r="F107">
        <v>2004</v>
      </c>
      <c r="G107">
        <v>2004</v>
      </c>
      <c r="H107" t="s">
        <v>787</v>
      </c>
      <c r="I107" t="s">
        <v>788</v>
      </c>
      <c r="J107">
        <v>214</v>
      </c>
      <c r="K107">
        <v>1725461</v>
      </c>
      <c r="L107">
        <v>12.4</v>
      </c>
    </row>
    <row r="108" spans="2:12" hidden="1" x14ac:dyDescent="0.25">
      <c r="B108" t="s">
        <v>771</v>
      </c>
      <c r="C108">
        <v>12</v>
      </c>
      <c r="D108" t="s">
        <v>496</v>
      </c>
      <c r="E108">
        <v>12011</v>
      </c>
      <c r="F108">
        <v>2005</v>
      </c>
      <c r="G108">
        <v>2005</v>
      </c>
      <c r="H108" t="s">
        <v>787</v>
      </c>
      <c r="I108" t="s">
        <v>788</v>
      </c>
      <c r="J108">
        <v>176</v>
      </c>
      <c r="K108">
        <v>1746896</v>
      </c>
      <c r="L108">
        <v>10.1</v>
      </c>
    </row>
    <row r="109" spans="2:12" hidden="1" x14ac:dyDescent="0.25">
      <c r="B109" t="s">
        <v>771</v>
      </c>
      <c r="C109">
        <v>12</v>
      </c>
      <c r="D109" t="s">
        <v>496</v>
      </c>
      <c r="E109">
        <v>12011</v>
      </c>
      <c r="F109">
        <v>2006</v>
      </c>
      <c r="G109">
        <v>2006</v>
      </c>
      <c r="H109" t="s">
        <v>787</v>
      </c>
      <c r="I109" t="s">
        <v>788</v>
      </c>
      <c r="J109">
        <v>258</v>
      </c>
      <c r="K109">
        <v>1739348</v>
      </c>
      <c r="L109">
        <v>14.8</v>
      </c>
    </row>
    <row r="110" spans="2:12" hidden="1" x14ac:dyDescent="0.25">
      <c r="B110" t="s">
        <v>771</v>
      </c>
      <c r="C110">
        <v>12</v>
      </c>
      <c r="D110" t="s">
        <v>496</v>
      </c>
      <c r="E110">
        <v>12011</v>
      </c>
      <c r="F110">
        <v>2007</v>
      </c>
      <c r="G110">
        <v>2007</v>
      </c>
      <c r="H110" t="s">
        <v>787</v>
      </c>
      <c r="I110" t="s">
        <v>788</v>
      </c>
      <c r="J110">
        <v>286</v>
      </c>
      <c r="K110">
        <v>1720825</v>
      </c>
      <c r="L110">
        <v>16.600000000000001</v>
      </c>
    </row>
    <row r="111" spans="2:12" hidden="1" x14ac:dyDescent="0.25">
      <c r="B111" t="s">
        <v>771</v>
      </c>
      <c r="C111">
        <v>12</v>
      </c>
      <c r="D111" t="s">
        <v>496</v>
      </c>
      <c r="E111">
        <v>12011</v>
      </c>
      <c r="F111">
        <v>2008</v>
      </c>
      <c r="G111">
        <v>2008</v>
      </c>
      <c r="H111" t="s">
        <v>787</v>
      </c>
      <c r="I111" t="s">
        <v>788</v>
      </c>
      <c r="J111">
        <v>326</v>
      </c>
      <c r="K111">
        <v>1723633</v>
      </c>
      <c r="L111">
        <v>18.899999999999999</v>
      </c>
    </row>
    <row r="112" spans="2:12" hidden="1" x14ac:dyDescent="0.25">
      <c r="B112" t="s">
        <v>771</v>
      </c>
      <c r="C112">
        <v>12</v>
      </c>
      <c r="D112" t="s">
        <v>496</v>
      </c>
      <c r="E112">
        <v>12011</v>
      </c>
      <c r="F112">
        <v>2009</v>
      </c>
      <c r="G112">
        <v>2009</v>
      </c>
      <c r="H112" t="s">
        <v>787</v>
      </c>
      <c r="I112" t="s">
        <v>788</v>
      </c>
      <c r="J112">
        <v>339</v>
      </c>
      <c r="K112">
        <v>1733310</v>
      </c>
      <c r="L112">
        <v>19.600000000000001</v>
      </c>
    </row>
    <row r="113" spans="2:12" hidden="1" x14ac:dyDescent="0.25">
      <c r="B113" t="s">
        <v>771</v>
      </c>
      <c r="C113">
        <v>12</v>
      </c>
      <c r="D113" t="s">
        <v>496</v>
      </c>
      <c r="E113">
        <v>12011</v>
      </c>
      <c r="F113">
        <v>2010</v>
      </c>
      <c r="G113">
        <v>2010</v>
      </c>
      <c r="H113" t="s">
        <v>787</v>
      </c>
      <c r="I113" t="s">
        <v>788</v>
      </c>
      <c r="J113">
        <v>439</v>
      </c>
      <c r="K113">
        <v>1748066</v>
      </c>
      <c r="L113">
        <v>25.1</v>
      </c>
    </row>
    <row r="114" spans="2:12" hidden="1" x14ac:dyDescent="0.25">
      <c r="B114" t="s">
        <v>771</v>
      </c>
      <c r="C114">
        <v>12</v>
      </c>
      <c r="D114" t="s">
        <v>496</v>
      </c>
      <c r="E114">
        <v>12011</v>
      </c>
      <c r="F114">
        <v>2011</v>
      </c>
      <c r="G114">
        <v>2011</v>
      </c>
      <c r="H114" t="s">
        <v>787</v>
      </c>
      <c r="I114" t="s">
        <v>788</v>
      </c>
      <c r="J114">
        <v>385</v>
      </c>
      <c r="K114">
        <v>1780172</v>
      </c>
      <c r="L114">
        <v>21.6</v>
      </c>
    </row>
    <row r="115" spans="2:12" hidden="1" x14ac:dyDescent="0.25">
      <c r="B115" t="s">
        <v>771</v>
      </c>
      <c r="C115">
        <v>12</v>
      </c>
      <c r="D115" t="s">
        <v>496</v>
      </c>
      <c r="E115">
        <v>12011</v>
      </c>
      <c r="F115">
        <v>2012</v>
      </c>
      <c r="G115">
        <v>2012</v>
      </c>
      <c r="H115" t="s">
        <v>787</v>
      </c>
      <c r="I115" t="s">
        <v>788</v>
      </c>
      <c r="J115">
        <v>482</v>
      </c>
      <c r="K115">
        <v>1815137</v>
      </c>
      <c r="L115">
        <v>26.6</v>
      </c>
    </row>
    <row r="116" spans="2:12" hidden="1" x14ac:dyDescent="0.25">
      <c r="B116" t="s">
        <v>771</v>
      </c>
      <c r="C116">
        <v>12</v>
      </c>
      <c r="D116" t="s">
        <v>496</v>
      </c>
      <c r="E116">
        <v>12011</v>
      </c>
      <c r="F116">
        <v>2013</v>
      </c>
      <c r="G116">
        <v>2013</v>
      </c>
      <c r="H116" t="s">
        <v>787</v>
      </c>
      <c r="I116" t="s">
        <v>788</v>
      </c>
      <c r="J116">
        <v>290</v>
      </c>
      <c r="K116">
        <v>1838844</v>
      </c>
      <c r="L116">
        <v>15.8</v>
      </c>
    </row>
    <row r="117" spans="2:12" hidden="1" x14ac:dyDescent="0.25">
      <c r="B117" t="s">
        <v>771</v>
      </c>
      <c r="C117">
        <v>12</v>
      </c>
      <c r="D117" t="s">
        <v>496</v>
      </c>
      <c r="E117">
        <v>12011</v>
      </c>
      <c r="F117">
        <v>2014</v>
      </c>
      <c r="G117">
        <v>2014</v>
      </c>
      <c r="H117" t="s">
        <v>787</v>
      </c>
      <c r="I117" t="s">
        <v>788</v>
      </c>
      <c r="J117">
        <v>154</v>
      </c>
      <c r="K117">
        <v>1869235</v>
      </c>
      <c r="L117">
        <v>8.1999999999999993</v>
      </c>
    </row>
    <row r="118" spans="2:12" hidden="1" x14ac:dyDescent="0.25">
      <c r="B118" t="s">
        <v>771</v>
      </c>
      <c r="C118">
        <v>12</v>
      </c>
      <c r="D118" t="s">
        <v>496</v>
      </c>
      <c r="E118">
        <v>12011</v>
      </c>
      <c r="F118">
        <v>2015</v>
      </c>
      <c r="G118">
        <v>2015</v>
      </c>
      <c r="H118" t="s">
        <v>787</v>
      </c>
      <c r="I118" t="s">
        <v>788</v>
      </c>
      <c r="J118">
        <v>98</v>
      </c>
      <c r="K118">
        <v>1896425</v>
      </c>
      <c r="L118">
        <v>5.2</v>
      </c>
    </row>
    <row r="119" spans="2:12" hidden="1" x14ac:dyDescent="0.25">
      <c r="B119" t="s">
        <v>771</v>
      </c>
      <c r="C119">
        <v>12</v>
      </c>
      <c r="D119" t="s">
        <v>496</v>
      </c>
      <c r="E119">
        <v>12011</v>
      </c>
      <c r="F119">
        <v>2016</v>
      </c>
      <c r="G119">
        <v>2016</v>
      </c>
      <c r="H119" t="s">
        <v>787</v>
      </c>
      <c r="I119" t="s">
        <v>788</v>
      </c>
      <c r="J119">
        <v>96</v>
      </c>
      <c r="K119">
        <v>1909632</v>
      </c>
      <c r="L119">
        <v>5</v>
      </c>
    </row>
    <row r="120" spans="2:12" hidden="1" x14ac:dyDescent="0.25">
      <c r="B120" t="s">
        <v>771</v>
      </c>
      <c r="C120">
        <v>12</v>
      </c>
      <c r="D120" t="s">
        <v>496</v>
      </c>
      <c r="E120">
        <v>12011</v>
      </c>
      <c r="F120">
        <v>2017</v>
      </c>
      <c r="G120">
        <v>2017</v>
      </c>
      <c r="H120" t="s">
        <v>787</v>
      </c>
      <c r="I120" t="s">
        <v>788</v>
      </c>
      <c r="J120">
        <v>96</v>
      </c>
      <c r="K120">
        <v>1935878</v>
      </c>
      <c r="L120">
        <v>5</v>
      </c>
    </row>
    <row r="121" spans="2:12" hidden="1" x14ac:dyDescent="0.25">
      <c r="B121" t="s">
        <v>771</v>
      </c>
      <c r="C121">
        <v>12</v>
      </c>
      <c r="D121" t="s">
        <v>496</v>
      </c>
      <c r="E121">
        <v>12011</v>
      </c>
      <c r="F121">
        <v>2018</v>
      </c>
      <c r="G121">
        <v>2018</v>
      </c>
      <c r="H121" t="s">
        <v>787</v>
      </c>
      <c r="I121" t="s">
        <v>788</v>
      </c>
      <c r="J121">
        <v>83</v>
      </c>
      <c r="K121">
        <v>1951260</v>
      </c>
      <c r="L121">
        <v>4.3</v>
      </c>
    </row>
    <row r="122" spans="2:12" hidden="1" x14ac:dyDescent="0.25">
      <c r="B122" t="s">
        <v>771</v>
      </c>
      <c r="C122">
        <v>12</v>
      </c>
      <c r="D122" t="s">
        <v>497</v>
      </c>
      <c r="E122">
        <v>12013</v>
      </c>
      <c r="F122">
        <v>1999</v>
      </c>
      <c r="G122">
        <v>1999</v>
      </c>
      <c r="H122" t="s">
        <v>787</v>
      </c>
      <c r="I122" t="s">
        <v>788</v>
      </c>
      <c r="J122" t="s">
        <v>772</v>
      </c>
      <c r="K122">
        <v>12795</v>
      </c>
      <c r="L122" t="s">
        <v>772</v>
      </c>
    </row>
    <row r="123" spans="2:12" hidden="1" x14ac:dyDescent="0.25">
      <c r="B123" t="s">
        <v>771</v>
      </c>
      <c r="C123">
        <v>12</v>
      </c>
      <c r="D123" t="s">
        <v>497</v>
      </c>
      <c r="E123">
        <v>12013</v>
      </c>
      <c r="F123">
        <v>2000</v>
      </c>
      <c r="G123">
        <v>2000</v>
      </c>
      <c r="H123" t="s">
        <v>787</v>
      </c>
      <c r="I123" t="s">
        <v>788</v>
      </c>
      <c r="J123" t="s">
        <v>772</v>
      </c>
      <c r="K123">
        <v>13017</v>
      </c>
      <c r="L123" t="s">
        <v>772</v>
      </c>
    </row>
    <row r="124" spans="2:12" hidden="1" x14ac:dyDescent="0.25">
      <c r="B124" t="s">
        <v>771</v>
      </c>
      <c r="C124">
        <v>12</v>
      </c>
      <c r="D124" t="s">
        <v>497</v>
      </c>
      <c r="E124">
        <v>12013</v>
      </c>
      <c r="F124">
        <v>2001</v>
      </c>
      <c r="G124">
        <v>2001</v>
      </c>
      <c r="H124" t="s">
        <v>787</v>
      </c>
      <c r="I124" t="s">
        <v>788</v>
      </c>
      <c r="J124" t="s">
        <v>772</v>
      </c>
      <c r="K124">
        <v>12847</v>
      </c>
      <c r="L124" t="s">
        <v>772</v>
      </c>
    </row>
    <row r="125" spans="2:12" hidden="1" x14ac:dyDescent="0.25">
      <c r="B125" t="s">
        <v>771</v>
      </c>
      <c r="C125">
        <v>12</v>
      </c>
      <c r="D125" t="s">
        <v>497</v>
      </c>
      <c r="E125">
        <v>12013</v>
      </c>
      <c r="F125">
        <v>2002</v>
      </c>
      <c r="G125">
        <v>2002</v>
      </c>
      <c r="H125" t="s">
        <v>787</v>
      </c>
      <c r="I125" t="s">
        <v>788</v>
      </c>
      <c r="J125" t="s">
        <v>772</v>
      </c>
      <c r="K125">
        <v>12947</v>
      </c>
      <c r="L125" t="s">
        <v>772</v>
      </c>
    </row>
    <row r="126" spans="2:12" hidden="1" x14ac:dyDescent="0.25">
      <c r="B126" t="s">
        <v>771</v>
      </c>
      <c r="C126">
        <v>12</v>
      </c>
      <c r="D126" t="s">
        <v>497</v>
      </c>
      <c r="E126">
        <v>12013</v>
      </c>
      <c r="F126">
        <v>2003</v>
      </c>
      <c r="G126">
        <v>2003</v>
      </c>
      <c r="H126" t="s">
        <v>787</v>
      </c>
      <c r="I126" t="s">
        <v>788</v>
      </c>
      <c r="J126" t="s">
        <v>772</v>
      </c>
      <c r="K126">
        <v>13293</v>
      </c>
      <c r="L126" t="s">
        <v>772</v>
      </c>
    </row>
    <row r="127" spans="2:12" hidden="1" x14ac:dyDescent="0.25">
      <c r="B127" t="s">
        <v>771</v>
      </c>
      <c r="C127">
        <v>12</v>
      </c>
      <c r="D127" t="s">
        <v>497</v>
      </c>
      <c r="E127">
        <v>12013</v>
      </c>
      <c r="F127">
        <v>2004</v>
      </c>
      <c r="G127">
        <v>2004</v>
      </c>
      <c r="H127" t="s">
        <v>787</v>
      </c>
      <c r="I127" t="s">
        <v>788</v>
      </c>
      <c r="J127" t="s">
        <v>772</v>
      </c>
      <c r="K127">
        <v>13445</v>
      </c>
      <c r="L127" t="s">
        <v>772</v>
      </c>
    </row>
    <row r="128" spans="2:12" hidden="1" x14ac:dyDescent="0.25">
      <c r="B128" t="s">
        <v>771</v>
      </c>
      <c r="C128">
        <v>12</v>
      </c>
      <c r="D128" t="s">
        <v>497</v>
      </c>
      <c r="E128">
        <v>12013</v>
      </c>
      <c r="F128">
        <v>2005</v>
      </c>
      <c r="G128">
        <v>2005</v>
      </c>
      <c r="H128" t="s">
        <v>787</v>
      </c>
      <c r="I128" t="s">
        <v>788</v>
      </c>
      <c r="J128" t="s">
        <v>772</v>
      </c>
      <c r="K128">
        <v>13850</v>
      </c>
      <c r="L128" t="s">
        <v>772</v>
      </c>
    </row>
    <row r="129" spans="2:12" hidden="1" x14ac:dyDescent="0.25">
      <c r="B129" t="s">
        <v>771</v>
      </c>
      <c r="C129">
        <v>12</v>
      </c>
      <c r="D129" t="s">
        <v>497</v>
      </c>
      <c r="E129">
        <v>12013</v>
      </c>
      <c r="F129">
        <v>2006</v>
      </c>
      <c r="G129">
        <v>2006</v>
      </c>
      <c r="H129" t="s">
        <v>787</v>
      </c>
      <c r="I129" t="s">
        <v>788</v>
      </c>
      <c r="J129" t="s">
        <v>772</v>
      </c>
      <c r="K129">
        <v>13997</v>
      </c>
      <c r="L129" t="s">
        <v>772</v>
      </c>
    </row>
    <row r="130" spans="2:12" hidden="1" x14ac:dyDescent="0.25">
      <c r="B130" t="s">
        <v>771</v>
      </c>
      <c r="C130">
        <v>12</v>
      </c>
      <c r="D130" t="s">
        <v>497</v>
      </c>
      <c r="E130">
        <v>12013</v>
      </c>
      <c r="F130">
        <v>2007</v>
      </c>
      <c r="G130">
        <v>2007</v>
      </c>
      <c r="H130" t="s">
        <v>787</v>
      </c>
      <c r="I130" t="s">
        <v>788</v>
      </c>
      <c r="J130" t="s">
        <v>772</v>
      </c>
      <c r="K130">
        <v>14222</v>
      </c>
      <c r="L130" t="s">
        <v>772</v>
      </c>
    </row>
    <row r="131" spans="2:12" hidden="1" x14ac:dyDescent="0.25">
      <c r="B131" t="s">
        <v>771</v>
      </c>
      <c r="C131">
        <v>12</v>
      </c>
      <c r="D131" t="s">
        <v>497</v>
      </c>
      <c r="E131">
        <v>12013</v>
      </c>
      <c r="F131">
        <v>2008</v>
      </c>
      <c r="G131">
        <v>2008</v>
      </c>
      <c r="H131" t="s">
        <v>787</v>
      </c>
      <c r="I131" t="s">
        <v>788</v>
      </c>
      <c r="J131" t="s">
        <v>772</v>
      </c>
      <c r="K131">
        <v>14351</v>
      </c>
      <c r="L131" t="s">
        <v>772</v>
      </c>
    </row>
    <row r="132" spans="2:12" hidden="1" x14ac:dyDescent="0.25">
      <c r="B132" t="s">
        <v>771</v>
      </c>
      <c r="C132">
        <v>12</v>
      </c>
      <c r="D132" t="s">
        <v>497</v>
      </c>
      <c r="E132">
        <v>12013</v>
      </c>
      <c r="F132">
        <v>2009</v>
      </c>
      <c r="G132">
        <v>2009</v>
      </c>
      <c r="H132" t="s">
        <v>787</v>
      </c>
      <c r="I132" t="s">
        <v>788</v>
      </c>
      <c r="J132" t="s">
        <v>772</v>
      </c>
      <c r="K132">
        <v>14692</v>
      </c>
      <c r="L132" t="s">
        <v>772</v>
      </c>
    </row>
    <row r="133" spans="2:12" hidden="1" x14ac:dyDescent="0.25">
      <c r="B133" t="s">
        <v>771</v>
      </c>
      <c r="C133">
        <v>12</v>
      </c>
      <c r="D133" t="s">
        <v>497</v>
      </c>
      <c r="E133">
        <v>12013</v>
      </c>
      <c r="F133">
        <v>2010</v>
      </c>
      <c r="G133">
        <v>2010</v>
      </c>
      <c r="H133" t="s">
        <v>787</v>
      </c>
      <c r="I133" t="s">
        <v>788</v>
      </c>
      <c r="J133" t="s">
        <v>772</v>
      </c>
      <c r="K133">
        <v>14625</v>
      </c>
      <c r="L133" t="s">
        <v>772</v>
      </c>
    </row>
    <row r="134" spans="2:12" hidden="1" x14ac:dyDescent="0.25">
      <c r="B134" t="s">
        <v>771</v>
      </c>
      <c r="C134">
        <v>12</v>
      </c>
      <c r="D134" t="s">
        <v>497</v>
      </c>
      <c r="E134">
        <v>12013</v>
      </c>
      <c r="F134">
        <v>2011</v>
      </c>
      <c r="G134">
        <v>2011</v>
      </c>
      <c r="H134" t="s">
        <v>787</v>
      </c>
      <c r="I134" t="s">
        <v>788</v>
      </c>
      <c r="J134" t="s">
        <v>772</v>
      </c>
      <c r="K134">
        <v>14750</v>
      </c>
      <c r="L134" t="s">
        <v>772</v>
      </c>
    </row>
    <row r="135" spans="2:12" hidden="1" x14ac:dyDescent="0.25">
      <c r="B135" t="s">
        <v>771</v>
      </c>
      <c r="C135">
        <v>12</v>
      </c>
      <c r="D135" t="s">
        <v>497</v>
      </c>
      <c r="E135">
        <v>12013</v>
      </c>
      <c r="F135">
        <v>2012</v>
      </c>
      <c r="G135">
        <v>2012</v>
      </c>
      <c r="H135" t="s">
        <v>787</v>
      </c>
      <c r="I135" t="s">
        <v>788</v>
      </c>
      <c r="J135" t="s">
        <v>772</v>
      </c>
      <c r="K135">
        <v>14723</v>
      </c>
      <c r="L135" t="s">
        <v>772</v>
      </c>
    </row>
    <row r="136" spans="2:12" hidden="1" x14ac:dyDescent="0.25">
      <c r="B136" t="s">
        <v>771</v>
      </c>
      <c r="C136">
        <v>12</v>
      </c>
      <c r="D136" t="s">
        <v>497</v>
      </c>
      <c r="E136">
        <v>12013</v>
      </c>
      <c r="F136">
        <v>2013</v>
      </c>
      <c r="G136">
        <v>2013</v>
      </c>
      <c r="H136" t="s">
        <v>787</v>
      </c>
      <c r="I136" t="s">
        <v>788</v>
      </c>
      <c r="J136" t="s">
        <v>772</v>
      </c>
      <c r="K136">
        <v>14682</v>
      </c>
      <c r="L136" t="s">
        <v>772</v>
      </c>
    </row>
    <row r="137" spans="2:12" hidden="1" x14ac:dyDescent="0.25">
      <c r="B137" t="s">
        <v>771</v>
      </c>
      <c r="C137">
        <v>12</v>
      </c>
      <c r="D137" t="s">
        <v>497</v>
      </c>
      <c r="E137">
        <v>12013</v>
      </c>
      <c r="F137">
        <v>2014</v>
      </c>
      <c r="G137">
        <v>2014</v>
      </c>
      <c r="H137" t="s">
        <v>787</v>
      </c>
      <c r="I137" t="s">
        <v>788</v>
      </c>
      <c r="J137" t="s">
        <v>772</v>
      </c>
      <c r="K137">
        <v>14532</v>
      </c>
      <c r="L137" t="s">
        <v>772</v>
      </c>
    </row>
    <row r="138" spans="2:12" hidden="1" x14ac:dyDescent="0.25">
      <c r="B138" t="s">
        <v>771</v>
      </c>
      <c r="C138">
        <v>12</v>
      </c>
      <c r="D138" t="s">
        <v>497</v>
      </c>
      <c r="E138">
        <v>12013</v>
      </c>
      <c r="F138">
        <v>2015</v>
      </c>
      <c r="G138">
        <v>2015</v>
      </c>
      <c r="H138" t="s">
        <v>787</v>
      </c>
      <c r="I138" t="s">
        <v>788</v>
      </c>
      <c r="J138" t="s">
        <v>772</v>
      </c>
      <c r="K138">
        <v>14462</v>
      </c>
      <c r="L138" t="s">
        <v>772</v>
      </c>
    </row>
    <row r="139" spans="2:12" hidden="1" x14ac:dyDescent="0.25">
      <c r="B139" t="s">
        <v>771</v>
      </c>
      <c r="C139">
        <v>12</v>
      </c>
      <c r="D139" t="s">
        <v>497</v>
      </c>
      <c r="E139">
        <v>12013</v>
      </c>
      <c r="F139">
        <v>2016</v>
      </c>
      <c r="G139">
        <v>2016</v>
      </c>
      <c r="H139" t="s">
        <v>787</v>
      </c>
      <c r="I139" t="s">
        <v>788</v>
      </c>
      <c r="J139" t="s">
        <v>772</v>
      </c>
      <c r="K139">
        <v>14423</v>
      </c>
      <c r="L139" t="s">
        <v>772</v>
      </c>
    </row>
    <row r="140" spans="2:12" hidden="1" x14ac:dyDescent="0.25">
      <c r="B140" t="s">
        <v>771</v>
      </c>
      <c r="C140">
        <v>12</v>
      </c>
      <c r="D140" t="s">
        <v>497</v>
      </c>
      <c r="E140">
        <v>12013</v>
      </c>
      <c r="F140">
        <v>2017</v>
      </c>
      <c r="G140">
        <v>2017</v>
      </c>
      <c r="H140" t="s">
        <v>787</v>
      </c>
      <c r="I140" t="s">
        <v>788</v>
      </c>
      <c r="J140" t="s">
        <v>772</v>
      </c>
      <c r="K140">
        <v>14483</v>
      </c>
      <c r="L140" t="s">
        <v>772</v>
      </c>
    </row>
    <row r="141" spans="2:12" hidden="1" x14ac:dyDescent="0.25">
      <c r="B141" t="s">
        <v>771</v>
      </c>
      <c r="C141">
        <v>12</v>
      </c>
      <c r="D141" t="s">
        <v>497</v>
      </c>
      <c r="E141">
        <v>12013</v>
      </c>
      <c r="F141">
        <v>2018</v>
      </c>
      <c r="G141">
        <v>2018</v>
      </c>
      <c r="H141" t="s">
        <v>787</v>
      </c>
      <c r="I141" t="s">
        <v>788</v>
      </c>
      <c r="J141" t="s">
        <v>772</v>
      </c>
      <c r="K141">
        <v>14587</v>
      </c>
      <c r="L141" t="s">
        <v>772</v>
      </c>
    </row>
    <row r="142" spans="2:12" hidden="1" x14ac:dyDescent="0.25">
      <c r="B142" t="s">
        <v>771</v>
      </c>
      <c r="C142">
        <v>12</v>
      </c>
      <c r="D142" t="s">
        <v>498</v>
      </c>
      <c r="E142">
        <v>12015</v>
      </c>
      <c r="F142">
        <v>1999</v>
      </c>
      <c r="G142">
        <v>1999</v>
      </c>
      <c r="H142" t="s">
        <v>787</v>
      </c>
      <c r="I142" t="s">
        <v>788</v>
      </c>
      <c r="J142" t="s">
        <v>772</v>
      </c>
      <c r="K142">
        <v>140240</v>
      </c>
      <c r="L142" t="s">
        <v>772</v>
      </c>
    </row>
    <row r="143" spans="2:12" hidden="1" x14ac:dyDescent="0.25">
      <c r="B143" t="s">
        <v>771</v>
      </c>
      <c r="C143">
        <v>12</v>
      </c>
      <c r="D143" t="s">
        <v>498</v>
      </c>
      <c r="E143">
        <v>12015</v>
      </c>
      <c r="F143">
        <v>2000</v>
      </c>
      <c r="G143">
        <v>2000</v>
      </c>
      <c r="H143" t="s">
        <v>787</v>
      </c>
      <c r="I143" t="s">
        <v>788</v>
      </c>
      <c r="J143">
        <v>17</v>
      </c>
      <c r="K143">
        <v>141627</v>
      </c>
      <c r="L143" t="s">
        <v>789</v>
      </c>
    </row>
    <row r="144" spans="2:12" hidden="1" x14ac:dyDescent="0.25">
      <c r="B144" t="s">
        <v>771</v>
      </c>
      <c r="C144">
        <v>12</v>
      </c>
      <c r="D144" t="s">
        <v>498</v>
      </c>
      <c r="E144">
        <v>12015</v>
      </c>
      <c r="F144">
        <v>2001</v>
      </c>
      <c r="G144">
        <v>2001</v>
      </c>
      <c r="H144" t="s">
        <v>787</v>
      </c>
      <c r="I144" t="s">
        <v>788</v>
      </c>
      <c r="J144">
        <v>14</v>
      </c>
      <c r="K144">
        <v>146311</v>
      </c>
      <c r="L144" t="s">
        <v>789</v>
      </c>
    </row>
    <row r="145" spans="2:12" hidden="1" x14ac:dyDescent="0.25">
      <c r="B145" t="s">
        <v>771</v>
      </c>
      <c r="C145">
        <v>12</v>
      </c>
      <c r="D145" t="s">
        <v>498</v>
      </c>
      <c r="E145">
        <v>12015</v>
      </c>
      <c r="F145">
        <v>2002</v>
      </c>
      <c r="G145">
        <v>2002</v>
      </c>
      <c r="H145" t="s">
        <v>787</v>
      </c>
      <c r="I145" t="s">
        <v>788</v>
      </c>
      <c r="J145">
        <v>24</v>
      </c>
      <c r="K145">
        <v>150123</v>
      </c>
      <c r="L145">
        <v>16</v>
      </c>
    </row>
    <row r="146" spans="2:12" hidden="1" x14ac:dyDescent="0.25">
      <c r="B146" t="s">
        <v>771</v>
      </c>
      <c r="C146">
        <v>12</v>
      </c>
      <c r="D146" t="s">
        <v>498</v>
      </c>
      <c r="E146">
        <v>12015</v>
      </c>
      <c r="F146">
        <v>2003</v>
      </c>
      <c r="G146">
        <v>2003</v>
      </c>
      <c r="H146" t="s">
        <v>787</v>
      </c>
      <c r="I146" t="s">
        <v>788</v>
      </c>
      <c r="J146">
        <v>30</v>
      </c>
      <c r="K146">
        <v>153235</v>
      </c>
      <c r="L146">
        <v>19.600000000000001</v>
      </c>
    </row>
    <row r="147" spans="2:12" hidden="1" x14ac:dyDescent="0.25">
      <c r="B147" t="s">
        <v>771</v>
      </c>
      <c r="C147">
        <v>12</v>
      </c>
      <c r="D147" t="s">
        <v>498</v>
      </c>
      <c r="E147">
        <v>12015</v>
      </c>
      <c r="F147">
        <v>2004</v>
      </c>
      <c r="G147">
        <v>2004</v>
      </c>
      <c r="H147" t="s">
        <v>787</v>
      </c>
      <c r="I147" t="s">
        <v>788</v>
      </c>
      <c r="J147">
        <v>31</v>
      </c>
      <c r="K147">
        <v>157755</v>
      </c>
      <c r="L147">
        <v>19.7</v>
      </c>
    </row>
    <row r="148" spans="2:12" hidden="1" x14ac:dyDescent="0.25">
      <c r="B148" t="s">
        <v>771</v>
      </c>
      <c r="C148">
        <v>12</v>
      </c>
      <c r="D148" t="s">
        <v>498</v>
      </c>
      <c r="E148">
        <v>12015</v>
      </c>
      <c r="F148">
        <v>2005</v>
      </c>
      <c r="G148">
        <v>2005</v>
      </c>
      <c r="H148" t="s">
        <v>787</v>
      </c>
      <c r="I148" t="s">
        <v>788</v>
      </c>
      <c r="J148">
        <v>37</v>
      </c>
      <c r="K148">
        <v>155262</v>
      </c>
      <c r="L148">
        <v>23.8</v>
      </c>
    </row>
    <row r="149" spans="2:12" hidden="1" x14ac:dyDescent="0.25">
      <c r="B149" t="s">
        <v>771</v>
      </c>
      <c r="C149">
        <v>12</v>
      </c>
      <c r="D149" t="s">
        <v>498</v>
      </c>
      <c r="E149">
        <v>12015</v>
      </c>
      <c r="F149">
        <v>2006</v>
      </c>
      <c r="G149">
        <v>2006</v>
      </c>
      <c r="H149" t="s">
        <v>787</v>
      </c>
      <c r="I149" t="s">
        <v>788</v>
      </c>
      <c r="J149">
        <v>26</v>
      </c>
      <c r="K149">
        <v>157099</v>
      </c>
      <c r="L149">
        <v>16.600000000000001</v>
      </c>
    </row>
    <row r="150" spans="2:12" hidden="1" x14ac:dyDescent="0.25">
      <c r="B150" t="s">
        <v>771</v>
      </c>
      <c r="C150">
        <v>12</v>
      </c>
      <c r="D150" t="s">
        <v>498</v>
      </c>
      <c r="E150">
        <v>12015</v>
      </c>
      <c r="F150">
        <v>2007</v>
      </c>
      <c r="G150">
        <v>2007</v>
      </c>
      <c r="H150" t="s">
        <v>787</v>
      </c>
      <c r="I150" t="s">
        <v>788</v>
      </c>
      <c r="J150">
        <v>34</v>
      </c>
      <c r="K150">
        <v>159742</v>
      </c>
      <c r="L150">
        <v>21.3</v>
      </c>
    </row>
    <row r="151" spans="2:12" hidden="1" x14ac:dyDescent="0.25">
      <c r="B151" t="s">
        <v>771</v>
      </c>
      <c r="C151">
        <v>12</v>
      </c>
      <c r="D151" t="s">
        <v>498</v>
      </c>
      <c r="E151">
        <v>12015</v>
      </c>
      <c r="F151">
        <v>2008</v>
      </c>
      <c r="G151">
        <v>2008</v>
      </c>
      <c r="H151" t="s">
        <v>787</v>
      </c>
      <c r="I151" t="s">
        <v>788</v>
      </c>
      <c r="J151">
        <v>33</v>
      </c>
      <c r="K151">
        <v>160467</v>
      </c>
      <c r="L151">
        <v>20.6</v>
      </c>
    </row>
    <row r="152" spans="2:12" hidden="1" x14ac:dyDescent="0.25">
      <c r="B152" t="s">
        <v>771</v>
      </c>
      <c r="C152">
        <v>12</v>
      </c>
      <c r="D152" t="s">
        <v>498</v>
      </c>
      <c r="E152">
        <v>12015</v>
      </c>
      <c r="F152">
        <v>2009</v>
      </c>
      <c r="G152">
        <v>2009</v>
      </c>
      <c r="H152" t="s">
        <v>787</v>
      </c>
      <c r="I152" t="s">
        <v>788</v>
      </c>
      <c r="J152">
        <v>32</v>
      </c>
      <c r="K152">
        <v>159629</v>
      </c>
      <c r="L152">
        <v>20</v>
      </c>
    </row>
    <row r="153" spans="2:12" hidden="1" x14ac:dyDescent="0.25">
      <c r="B153" t="s">
        <v>771</v>
      </c>
      <c r="C153">
        <v>12</v>
      </c>
      <c r="D153" t="s">
        <v>498</v>
      </c>
      <c r="E153">
        <v>12015</v>
      </c>
      <c r="F153">
        <v>2010</v>
      </c>
      <c r="G153">
        <v>2010</v>
      </c>
      <c r="H153" t="s">
        <v>787</v>
      </c>
      <c r="I153" t="s">
        <v>788</v>
      </c>
      <c r="J153">
        <v>38</v>
      </c>
      <c r="K153">
        <v>159978</v>
      </c>
      <c r="L153">
        <v>23.8</v>
      </c>
    </row>
    <row r="154" spans="2:12" hidden="1" x14ac:dyDescent="0.25">
      <c r="B154" t="s">
        <v>771</v>
      </c>
      <c r="C154">
        <v>12</v>
      </c>
      <c r="D154" t="s">
        <v>498</v>
      </c>
      <c r="E154">
        <v>12015</v>
      </c>
      <c r="F154">
        <v>2011</v>
      </c>
      <c r="G154">
        <v>2011</v>
      </c>
      <c r="H154" t="s">
        <v>787</v>
      </c>
      <c r="I154" t="s">
        <v>788</v>
      </c>
      <c r="J154">
        <v>28</v>
      </c>
      <c r="K154">
        <v>160511</v>
      </c>
      <c r="L154">
        <v>17.399999999999999</v>
      </c>
    </row>
    <row r="155" spans="2:12" hidden="1" x14ac:dyDescent="0.25">
      <c r="B155" t="s">
        <v>771</v>
      </c>
      <c r="C155">
        <v>12</v>
      </c>
      <c r="D155" t="s">
        <v>498</v>
      </c>
      <c r="E155">
        <v>12015</v>
      </c>
      <c r="F155">
        <v>2012</v>
      </c>
      <c r="G155">
        <v>2012</v>
      </c>
      <c r="H155" t="s">
        <v>787</v>
      </c>
      <c r="I155" t="s">
        <v>788</v>
      </c>
      <c r="J155">
        <v>31</v>
      </c>
      <c r="K155">
        <v>162449</v>
      </c>
      <c r="L155">
        <v>19.100000000000001</v>
      </c>
    </row>
    <row r="156" spans="2:12" hidden="1" x14ac:dyDescent="0.25">
      <c r="B156" t="s">
        <v>771</v>
      </c>
      <c r="C156">
        <v>12</v>
      </c>
      <c r="D156" t="s">
        <v>498</v>
      </c>
      <c r="E156">
        <v>12015</v>
      </c>
      <c r="F156">
        <v>2013</v>
      </c>
      <c r="G156">
        <v>2013</v>
      </c>
      <c r="H156" t="s">
        <v>787</v>
      </c>
      <c r="I156" t="s">
        <v>788</v>
      </c>
      <c r="J156">
        <v>23</v>
      </c>
      <c r="K156">
        <v>164736</v>
      </c>
      <c r="L156">
        <v>14</v>
      </c>
    </row>
    <row r="157" spans="2:12" hidden="1" x14ac:dyDescent="0.25">
      <c r="B157" t="s">
        <v>771</v>
      </c>
      <c r="C157">
        <v>12</v>
      </c>
      <c r="D157" t="s">
        <v>498</v>
      </c>
      <c r="E157">
        <v>12015</v>
      </c>
      <c r="F157">
        <v>2014</v>
      </c>
      <c r="G157">
        <v>2014</v>
      </c>
      <c r="H157" t="s">
        <v>787</v>
      </c>
      <c r="I157" t="s">
        <v>788</v>
      </c>
      <c r="J157">
        <v>28</v>
      </c>
      <c r="K157">
        <v>168474</v>
      </c>
      <c r="L157">
        <v>16.600000000000001</v>
      </c>
    </row>
    <row r="158" spans="2:12" hidden="1" x14ac:dyDescent="0.25">
      <c r="B158" t="s">
        <v>771</v>
      </c>
      <c r="C158">
        <v>12</v>
      </c>
      <c r="D158" t="s">
        <v>498</v>
      </c>
      <c r="E158">
        <v>12015</v>
      </c>
      <c r="F158">
        <v>2015</v>
      </c>
      <c r="G158">
        <v>2015</v>
      </c>
      <c r="H158" t="s">
        <v>787</v>
      </c>
      <c r="I158" t="s">
        <v>788</v>
      </c>
      <c r="J158">
        <v>30</v>
      </c>
      <c r="K158">
        <v>173115</v>
      </c>
      <c r="L158">
        <v>17.3</v>
      </c>
    </row>
    <row r="159" spans="2:12" hidden="1" x14ac:dyDescent="0.25">
      <c r="B159" t="s">
        <v>771</v>
      </c>
      <c r="C159">
        <v>12</v>
      </c>
      <c r="D159" t="s">
        <v>498</v>
      </c>
      <c r="E159">
        <v>12015</v>
      </c>
      <c r="F159">
        <v>2016</v>
      </c>
      <c r="G159">
        <v>2016</v>
      </c>
      <c r="H159" t="s">
        <v>787</v>
      </c>
      <c r="I159" t="s">
        <v>788</v>
      </c>
      <c r="J159">
        <v>31</v>
      </c>
      <c r="K159">
        <v>178465</v>
      </c>
      <c r="L159">
        <v>17.399999999999999</v>
      </c>
    </row>
    <row r="160" spans="2:12" hidden="1" x14ac:dyDescent="0.25">
      <c r="B160" t="s">
        <v>771</v>
      </c>
      <c r="C160">
        <v>12</v>
      </c>
      <c r="D160" t="s">
        <v>498</v>
      </c>
      <c r="E160">
        <v>12015</v>
      </c>
      <c r="F160">
        <v>2017</v>
      </c>
      <c r="G160">
        <v>2017</v>
      </c>
      <c r="H160" t="s">
        <v>787</v>
      </c>
      <c r="I160" t="s">
        <v>788</v>
      </c>
      <c r="J160">
        <v>30</v>
      </c>
      <c r="K160">
        <v>182033</v>
      </c>
      <c r="L160">
        <v>16.5</v>
      </c>
    </row>
    <row r="161" spans="2:12" hidden="1" x14ac:dyDescent="0.25">
      <c r="B161" t="s">
        <v>771</v>
      </c>
      <c r="C161">
        <v>12</v>
      </c>
      <c r="D161" t="s">
        <v>498</v>
      </c>
      <c r="E161">
        <v>12015</v>
      </c>
      <c r="F161">
        <v>2018</v>
      </c>
      <c r="G161">
        <v>2018</v>
      </c>
      <c r="H161" t="s">
        <v>787</v>
      </c>
      <c r="I161" t="s">
        <v>788</v>
      </c>
      <c r="J161">
        <v>17</v>
      </c>
      <c r="K161">
        <v>184998</v>
      </c>
      <c r="L161" t="s">
        <v>789</v>
      </c>
    </row>
    <row r="162" spans="2:12" hidden="1" x14ac:dyDescent="0.25">
      <c r="B162" t="s">
        <v>771</v>
      </c>
      <c r="C162">
        <v>12</v>
      </c>
      <c r="D162" t="s">
        <v>499</v>
      </c>
      <c r="E162">
        <v>12017</v>
      </c>
      <c r="F162">
        <v>1999</v>
      </c>
      <c r="G162">
        <v>1999</v>
      </c>
      <c r="H162" t="s">
        <v>787</v>
      </c>
      <c r="I162" t="s">
        <v>788</v>
      </c>
      <c r="J162">
        <v>35</v>
      </c>
      <c r="K162">
        <v>116634</v>
      </c>
      <c r="L162">
        <v>30</v>
      </c>
    </row>
    <row r="163" spans="2:12" hidden="1" x14ac:dyDescent="0.25">
      <c r="B163" t="s">
        <v>771</v>
      </c>
      <c r="C163">
        <v>12</v>
      </c>
      <c r="D163" t="s">
        <v>499</v>
      </c>
      <c r="E163">
        <v>12017</v>
      </c>
      <c r="F163">
        <v>2000</v>
      </c>
      <c r="G163">
        <v>2000</v>
      </c>
      <c r="H163" t="s">
        <v>787</v>
      </c>
      <c r="I163" t="s">
        <v>788</v>
      </c>
      <c r="J163">
        <v>16</v>
      </c>
      <c r="K163">
        <v>118085</v>
      </c>
      <c r="L163" t="s">
        <v>789</v>
      </c>
    </row>
    <row r="164" spans="2:12" hidden="1" x14ac:dyDescent="0.25">
      <c r="B164" t="s">
        <v>771</v>
      </c>
      <c r="C164">
        <v>12</v>
      </c>
      <c r="D164" t="s">
        <v>499</v>
      </c>
      <c r="E164">
        <v>12017</v>
      </c>
      <c r="F164">
        <v>2001</v>
      </c>
      <c r="G164">
        <v>2001</v>
      </c>
      <c r="H164" t="s">
        <v>787</v>
      </c>
      <c r="I164" t="s">
        <v>788</v>
      </c>
      <c r="J164">
        <v>15</v>
      </c>
      <c r="K164">
        <v>121197</v>
      </c>
      <c r="L164" t="s">
        <v>789</v>
      </c>
    </row>
    <row r="165" spans="2:12" hidden="1" x14ac:dyDescent="0.25">
      <c r="B165" t="s">
        <v>771</v>
      </c>
      <c r="C165">
        <v>12</v>
      </c>
      <c r="D165" t="s">
        <v>499</v>
      </c>
      <c r="E165">
        <v>12017</v>
      </c>
      <c r="F165">
        <v>2002</v>
      </c>
      <c r="G165">
        <v>2002</v>
      </c>
      <c r="H165" t="s">
        <v>787</v>
      </c>
      <c r="I165" t="s">
        <v>788</v>
      </c>
      <c r="J165">
        <v>25</v>
      </c>
      <c r="K165">
        <v>123491</v>
      </c>
      <c r="L165">
        <v>20.2</v>
      </c>
    </row>
    <row r="166" spans="2:12" hidden="1" x14ac:dyDescent="0.25">
      <c r="B166" t="s">
        <v>771</v>
      </c>
      <c r="C166">
        <v>12</v>
      </c>
      <c r="D166" t="s">
        <v>499</v>
      </c>
      <c r="E166">
        <v>12017</v>
      </c>
      <c r="F166">
        <v>2003</v>
      </c>
      <c r="G166">
        <v>2003</v>
      </c>
      <c r="H166" t="s">
        <v>787</v>
      </c>
      <c r="I166" t="s">
        <v>788</v>
      </c>
      <c r="J166">
        <v>26</v>
      </c>
      <c r="K166">
        <v>126215</v>
      </c>
      <c r="L166">
        <v>20.6</v>
      </c>
    </row>
    <row r="167" spans="2:12" hidden="1" x14ac:dyDescent="0.25">
      <c r="B167" t="s">
        <v>771</v>
      </c>
      <c r="C167">
        <v>12</v>
      </c>
      <c r="D167" t="s">
        <v>499</v>
      </c>
      <c r="E167">
        <v>12017</v>
      </c>
      <c r="F167">
        <v>2004</v>
      </c>
      <c r="G167">
        <v>2004</v>
      </c>
      <c r="H167" t="s">
        <v>787</v>
      </c>
      <c r="I167" t="s">
        <v>788</v>
      </c>
      <c r="J167">
        <v>31</v>
      </c>
      <c r="K167">
        <v>129840</v>
      </c>
      <c r="L167">
        <v>23.9</v>
      </c>
    </row>
    <row r="168" spans="2:12" hidden="1" x14ac:dyDescent="0.25">
      <c r="B168" t="s">
        <v>771</v>
      </c>
      <c r="C168">
        <v>12</v>
      </c>
      <c r="D168" t="s">
        <v>499</v>
      </c>
      <c r="E168">
        <v>12017</v>
      </c>
      <c r="F168">
        <v>2005</v>
      </c>
      <c r="G168">
        <v>2005</v>
      </c>
      <c r="H168" t="s">
        <v>787</v>
      </c>
      <c r="I168" t="s">
        <v>788</v>
      </c>
      <c r="J168">
        <v>44</v>
      </c>
      <c r="K168">
        <v>133791</v>
      </c>
      <c r="L168">
        <v>32.9</v>
      </c>
    </row>
    <row r="169" spans="2:12" hidden="1" x14ac:dyDescent="0.25">
      <c r="B169" t="s">
        <v>771</v>
      </c>
      <c r="C169">
        <v>12</v>
      </c>
      <c r="D169" t="s">
        <v>499</v>
      </c>
      <c r="E169">
        <v>12017</v>
      </c>
      <c r="F169">
        <v>2006</v>
      </c>
      <c r="G169">
        <v>2006</v>
      </c>
      <c r="H169" t="s">
        <v>787</v>
      </c>
      <c r="I169" t="s">
        <v>788</v>
      </c>
      <c r="J169">
        <v>43</v>
      </c>
      <c r="K169">
        <v>137826</v>
      </c>
      <c r="L169">
        <v>31.2</v>
      </c>
    </row>
    <row r="170" spans="2:12" hidden="1" x14ac:dyDescent="0.25">
      <c r="B170" t="s">
        <v>771</v>
      </c>
      <c r="C170">
        <v>12</v>
      </c>
      <c r="D170" t="s">
        <v>499</v>
      </c>
      <c r="E170">
        <v>12017</v>
      </c>
      <c r="F170">
        <v>2007</v>
      </c>
      <c r="G170">
        <v>2007</v>
      </c>
      <c r="H170" t="s">
        <v>787</v>
      </c>
      <c r="I170" t="s">
        <v>788</v>
      </c>
      <c r="J170">
        <v>39</v>
      </c>
      <c r="K170">
        <v>140974</v>
      </c>
      <c r="L170">
        <v>27.7</v>
      </c>
    </row>
    <row r="171" spans="2:12" hidden="1" x14ac:dyDescent="0.25">
      <c r="B171" t="s">
        <v>771</v>
      </c>
      <c r="C171">
        <v>12</v>
      </c>
      <c r="D171" t="s">
        <v>499</v>
      </c>
      <c r="E171">
        <v>12017</v>
      </c>
      <c r="F171">
        <v>2008</v>
      </c>
      <c r="G171">
        <v>2008</v>
      </c>
      <c r="H171" t="s">
        <v>787</v>
      </c>
      <c r="I171" t="s">
        <v>788</v>
      </c>
      <c r="J171">
        <v>33</v>
      </c>
      <c r="K171">
        <v>142122</v>
      </c>
      <c r="L171">
        <v>23.2</v>
      </c>
    </row>
    <row r="172" spans="2:12" hidden="1" x14ac:dyDescent="0.25">
      <c r="B172" t="s">
        <v>771</v>
      </c>
      <c r="C172">
        <v>12</v>
      </c>
      <c r="D172" t="s">
        <v>499</v>
      </c>
      <c r="E172">
        <v>12017</v>
      </c>
      <c r="F172">
        <v>2009</v>
      </c>
      <c r="G172">
        <v>2009</v>
      </c>
      <c r="H172" t="s">
        <v>787</v>
      </c>
      <c r="I172" t="s">
        <v>788</v>
      </c>
      <c r="J172">
        <v>31</v>
      </c>
      <c r="K172">
        <v>141381</v>
      </c>
      <c r="L172">
        <v>21.9</v>
      </c>
    </row>
    <row r="173" spans="2:12" hidden="1" x14ac:dyDescent="0.25">
      <c r="B173" t="s">
        <v>771</v>
      </c>
      <c r="C173">
        <v>12</v>
      </c>
      <c r="D173" t="s">
        <v>499</v>
      </c>
      <c r="E173">
        <v>12017</v>
      </c>
      <c r="F173">
        <v>2010</v>
      </c>
      <c r="G173">
        <v>2010</v>
      </c>
      <c r="H173" t="s">
        <v>787</v>
      </c>
      <c r="I173" t="s">
        <v>788</v>
      </c>
      <c r="J173">
        <v>27</v>
      </c>
      <c r="K173">
        <v>141236</v>
      </c>
      <c r="L173">
        <v>19.100000000000001</v>
      </c>
    </row>
    <row r="174" spans="2:12" hidden="1" x14ac:dyDescent="0.25">
      <c r="B174" t="s">
        <v>771</v>
      </c>
      <c r="C174">
        <v>12</v>
      </c>
      <c r="D174" t="s">
        <v>499</v>
      </c>
      <c r="E174">
        <v>12017</v>
      </c>
      <c r="F174">
        <v>2011</v>
      </c>
      <c r="G174">
        <v>2011</v>
      </c>
      <c r="H174" t="s">
        <v>787</v>
      </c>
      <c r="I174" t="s">
        <v>788</v>
      </c>
      <c r="J174">
        <v>48</v>
      </c>
      <c r="K174">
        <v>140031</v>
      </c>
      <c r="L174">
        <v>34.299999999999997</v>
      </c>
    </row>
    <row r="175" spans="2:12" hidden="1" x14ac:dyDescent="0.25">
      <c r="B175" t="s">
        <v>771</v>
      </c>
      <c r="C175">
        <v>12</v>
      </c>
      <c r="D175" t="s">
        <v>499</v>
      </c>
      <c r="E175">
        <v>12017</v>
      </c>
      <c r="F175">
        <v>2012</v>
      </c>
      <c r="G175">
        <v>2012</v>
      </c>
      <c r="H175" t="s">
        <v>787</v>
      </c>
      <c r="I175" t="s">
        <v>788</v>
      </c>
      <c r="J175">
        <v>33</v>
      </c>
      <c r="K175">
        <v>139360</v>
      </c>
      <c r="L175">
        <v>23.7</v>
      </c>
    </row>
    <row r="176" spans="2:12" hidden="1" x14ac:dyDescent="0.25">
      <c r="B176" t="s">
        <v>771</v>
      </c>
      <c r="C176">
        <v>12</v>
      </c>
      <c r="D176" t="s">
        <v>499</v>
      </c>
      <c r="E176">
        <v>12017</v>
      </c>
      <c r="F176">
        <v>2013</v>
      </c>
      <c r="G176">
        <v>2013</v>
      </c>
      <c r="H176" t="s">
        <v>787</v>
      </c>
      <c r="I176" t="s">
        <v>788</v>
      </c>
      <c r="J176">
        <v>32</v>
      </c>
      <c r="K176">
        <v>139271</v>
      </c>
      <c r="L176">
        <v>23</v>
      </c>
    </row>
    <row r="177" spans="2:12" hidden="1" x14ac:dyDescent="0.25">
      <c r="B177" t="s">
        <v>771</v>
      </c>
      <c r="C177">
        <v>12</v>
      </c>
      <c r="D177" t="s">
        <v>499</v>
      </c>
      <c r="E177">
        <v>12017</v>
      </c>
      <c r="F177">
        <v>2014</v>
      </c>
      <c r="G177">
        <v>2014</v>
      </c>
      <c r="H177" t="s">
        <v>787</v>
      </c>
      <c r="I177" t="s">
        <v>788</v>
      </c>
      <c r="J177">
        <v>24</v>
      </c>
      <c r="K177">
        <v>139377</v>
      </c>
      <c r="L177">
        <v>17.2</v>
      </c>
    </row>
    <row r="178" spans="2:12" hidden="1" x14ac:dyDescent="0.25">
      <c r="B178" t="s">
        <v>771</v>
      </c>
      <c r="C178">
        <v>12</v>
      </c>
      <c r="D178" t="s">
        <v>499</v>
      </c>
      <c r="E178">
        <v>12017</v>
      </c>
      <c r="F178">
        <v>2015</v>
      </c>
      <c r="G178">
        <v>2015</v>
      </c>
      <c r="H178" t="s">
        <v>787</v>
      </c>
      <c r="I178" t="s">
        <v>788</v>
      </c>
      <c r="J178">
        <v>28</v>
      </c>
      <c r="K178">
        <v>141058</v>
      </c>
      <c r="L178">
        <v>19.8</v>
      </c>
    </row>
    <row r="179" spans="2:12" hidden="1" x14ac:dyDescent="0.25">
      <c r="B179" t="s">
        <v>771</v>
      </c>
      <c r="C179">
        <v>12</v>
      </c>
      <c r="D179" t="s">
        <v>499</v>
      </c>
      <c r="E179">
        <v>12017</v>
      </c>
      <c r="F179">
        <v>2016</v>
      </c>
      <c r="G179">
        <v>2016</v>
      </c>
      <c r="H179" t="s">
        <v>787</v>
      </c>
      <c r="I179" t="s">
        <v>788</v>
      </c>
      <c r="J179">
        <v>39</v>
      </c>
      <c r="K179">
        <v>143621</v>
      </c>
      <c r="L179">
        <v>27.2</v>
      </c>
    </row>
    <row r="180" spans="2:12" hidden="1" x14ac:dyDescent="0.25">
      <c r="B180" t="s">
        <v>771</v>
      </c>
      <c r="C180">
        <v>12</v>
      </c>
      <c r="D180" t="s">
        <v>499</v>
      </c>
      <c r="E180">
        <v>12017</v>
      </c>
      <c r="F180">
        <v>2017</v>
      </c>
      <c r="G180">
        <v>2017</v>
      </c>
      <c r="H180" t="s">
        <v>787</v>
      </c>
      <c r="I180" t="s">
        <v>788</v>
      </c>
      <c r="J180">
        <v>20</v>
      </c>
      <c r="K180">
        <v>145647</v>
      </c>
      <c r="L180">
        <v>13.7</v>
      </c>
    </row>
    <row r="181" spans="2:12" hidden="1" x14ac:dyDescent="0.25">
      <c r="B181" t="s">
        <v>771</v>
      </c>
      <c r="C181">
        <v>12</v>
      </c>
      <c r="D181" t="s">
        <v>499</v>
      </c>
      <c r="E181">
        <v>12017</v>
      </c>
      <c r="F181">
        <v>2018</v>
      </c>
      <c r="G181">
        <v>2018</v>
      </c>
      <c r="H181" t="s">
        <v>787</v>
      </c>
      <c r="I181" t="s">
        <v>788</v>
      </c>
      <c r="J181">
        <v>32</v>
      </c>
      <c r="K181">
        <v>147929</v>
      </c>
      <c r="L181">
        <v>21.6</v>
      </c>
    </row>
    <row r="182" spans="2:12" hidden="1" x14ac:dyDescent="0.25">
      <c r="B182" t="s">
        <v>771</v>
      </c>
      <c r="C182">
        <v>12</v>
      </c>
      <c r="D182" t="s">
        <v>500</v>
      </c>
      <c r="E182">
        <v>12019</v>
      </c>
      <c r="F182">
        <v>1999</v>
      </c>
      <c r="G182">
        <v>1999</v>
      </c>
      <c r="H182" t="s">
        <v>787</v>
      </c>
      <c r="I182" t="s">
        <v>788</v>
      </c>
      <c r="J182" t="s">
        <v>772</v>
      </c>
      <c r="K182">
        <v>138704</v>
      </c>
      <c r="L182" t="s">
        <v>772</v>
      </c>
    </row>
    <row r="183" spans="2:12" hidden="1" x14ac:dyDescent="0.25">
      <c r="B183" t="s">
        <v>771</v>
      </c>
      <c r="C183">
        <v>12</v>
      </c>
      <c r="D183" t="s">
        <v>500</v>
      </c>
      <c r="E183">
        <v>12019</v>
      </c>
      <c r="F183">
        <v>2000</v>
      </c>
      <c r="G183">
        <v>2000</v>
      </c>
      <c r="H183" t="s">
        <v>787</v>
      </c>
      <c r="I183" t="s">
        <v>788</v>
      </c>
      <c r="J183">
        <v>15</v>
      </c>
      <c r="K183">
        <v>140814</v>
      </c>
      <c r="L183" t="s">
        <v>789</v>
      </c>
    </row>
    <row r="184" spans="2:12" hidden="1" x14ac:dyDescent="0.25">
      <c r="B184" t="s">
        <v>771</v>
      </c>
      <c r="C184">
        <v>12</v>
      </c>
      <c r="D184" t="s">
        <v>500</v>
      </c>
      <c r="E184">
        <v>12019</v>
      </c>
      <c r="F184">
        <v>2001</v>
      </c>
      <c r="G184">
        <v>2001</v>
      </c>
      <c r="H184" t="s">
        <v>787</v>
      </c>
      <c r="I184" t="s">
        <v>788</v>
      </c>
      <c r="J184" t="s">
        <v>772</v>
      </c>
      <c r="K184">
        <v>145685</v>
      </c>
      <c r="L184" t="s">
        <v>772</v>
      </c>
    </row>
    <row r="185" spans="2:12" hidden="1" x14ac:dyDescent="0.25">
      <c r="B185" t="s">
        <v>771</v>
      </c>
      <c r="C185">
        <v>12</v>
      </c>
      <c r="D185" t="s">
        <v>500</v>
      </c>
      <c r="E185">
        <v>12019</v>
      </c>
      <c r="F185">
        <v>2002</v>
      </c>
      <c r="G185">
        <v>2002</v>
      </c>
      <c r="H185" t="s">
        <v>787</v>
      </c>
      <c r="I185" t="s">
        <v>788</v>
      </c>
      <c r="J185">
        <v>11</v>
      </c>
      <c r="K185">
        <v>150947</v>
      </c>
      <c r="L185" t="s">
        <v>789</v>
      </c>
    </row>
    <row r="186" spans="2:12" hidden="1" x14ac:dyDescent="0.25">
      <c r="B186" t="s">
        <v>771</v>
      </c>
      <c r="C186">
        <v>12</v>
      </c>
      <c r="D186" t="s">
        <v>500</v>
      </c>
      <c r="E186">
        <v>12019</v>
      </c>
      <c r="F186">
        <v>2003</v>
      </c>
      <c r="G186">
        <v>2003</v>
      </c>
      <c r="H186" t="s">
        <v>787</v>
      </c>
      <c r="I186" t="s">
        <v>788</v>
      </c>
      <c r="J186">
        <v>13</v>
      </c>
      <c r="K186">
        <v>155620</v>
      </c>
      <c r="L186" t="s">
        <v>789</v>
      </c>
    </row>
    <row r="187" spans="2:12" hidden="1" x14ac:dyDescent="0.25">
      <c r="B187" t="s">
        <v>771</v>
      </c>
      <c r="C187">
        <v>12</v>
      </c>
      <c r="D187" t="s">
        <v>500</v>
      </c>
      <c r="E187">
        <v>12019</v>
      </c>
      <c r="F187">
        <v>2004</v>
      </c>
      <c r="G187">
        <v>2004</v>
      </c>
      <c r="H187" t="s">
        <v>787</v>
      </c>
      <c r="I187" t="s">
        <v>788</v>
      </c>
      <c r="J187">
        <v>11</v>
      </c>
      <c r="K187">
        <v>163238</v>
      </c>
      <c r="L187" t="s">
        <v>789</v>
      </c>
    </row>
    <row r="188" spans="2:12" hidden="1" x14ac:dyDescent="0.25">
      <c r="B188" t="s">
        <v>771</v>
      </c>
      <c r="C188">
        <v>12</v>
      </c>
      <c r="D188" t="s">
        <v>500</v>
      </c>
      <c r="E188">
        <v>12019</v>
      </c>
      <c r="F188">
        <v>2005</v>
      </c>
      <c r="G188">
        <v>2005</v>
      </c>
      <c r="H188" t="s">
        <v>787</v>
      </c>
      <c r="I188" t="s">
        <v>788</v>
      </c>
      <c r="J188">
        <v>13</v>
      </c>
      <c r="K188">
        <v>169418</v>
      </c>
      <c r="L188" t="s">
        <v>789</v>
      </c>
    </row>
    <row r="189" spans="2:12" hidden="1" x14ac:dyDescent="0.25">
      <c r="B189" t="s">
        <v>771</v>
      </c>
      <c r="C189">
        <v>12</v>
      </c>
      <c r="D189" t="s">
        <v>500</v>
      </c>
      <c r="E189">
        <v>12019</v>
      </c>
      <c r="F189">
        <v>2006</v>
      </c>
      <c r="G189">
        <v>2006</v>
      </c>
      <c r="H189" t="s">
        <v>787</v>
      </c>
      <c r="I189" t="s">
        <v>788</v>
      </c>
      <c r="J189" t="s">
        <v>772</v>
      </c>
      <c r="K189">
        <v>178339</v>
      </c>
      <c r="L189" t="s">
        <v>772</v>
      </c>
    </row>
    <row r="190" spans="2:12" hidden="1" x14ac:dyDescent="0.25">
      <c r="B190" t="s">
        <v>771</v>
      </c>
      <c r="C190">
        <v>12</v>
      </c>
      <c r="D190" t="s">
        <v>500</v>
      </c>
      <c r="E190">
        <v>12019</v>
      </c>
      <c r="F190">
        <v>2007</v>
      </c>
      <c r="G190">
        <v>2007</v>
      </c>
      <c r="H190" t="s">
        <v>787</v>
      </c>
      <c r="I190" t="s">
        <v>788</v>
      </c>
      <c r="J190">
        <v>11</v>
      </c>
      <c r="K190">
        <v>184256</v>
      </c>
      <c r="L190" t="s">
        <v>789</v>
      </c>
    </row>
    <row r="191" spans="2:12" hidden="1" x14ac:dyDescent="0.25">
      <c r="B191" t="s">
        <v>771</v>
      </c>
      <c r="C191">
        <v>12</v>
      </c>
      <c r="D191" t="s">
        <v>500</v>
      </c>
      <c r="E191">
        <v>12019</v>
      </c>
      <c r="F191">
        <v>2008</v>
      </c>
      <c r="G191">
        <v>2008</v>
      </c>
      <c r="H191" t="s">
        <v>787</v>
      </c>
      <c r="I191" t="s">
        <v>788</v>
      </c>
      <c r="J191" t="s">
        <v>772</v>
      </c>
      <c r="K191">
        <v>187289</v>
      </c>
      <c r="L191" t="s">
        <v>772</v>
      </c>
    </row>
    <row r="192" spans="2:12" hidden="1" x14ac:dyDescent="0.25">
      <c r="B192" t="s">
        <v>771</v>
      </c>
      <c r="C192">
        <v>12</v>
      </c>
      <c r="D192" t="s">
        <v>500</v>
      </c>
      <c r="E192">
        <v>12019</v>
      </c>
      <c r="F192">
        <v>2009</v>
      </c>
      <c r="G192">
        <v>2009</v>
      </c>
      <c r="H192" t="s">
        <v>787</v>
      </c>
      <c r="I192" t="s">
        <v>788</v>
      </c>
      <c r="J192">
        <v>10</v>
      </c>
      <c r="K192">
        <v>189101</v>
      </c>
      <c r="L192" t="s">
        <v>789</v>
      </c>
    </row>
    <row r="193" spans="2:12" hidden="1" x14ac:dyDescent="0.25">
      <c r="B193" t="s">
        <v>771</v>
      </c>
      <c r="C193">
        <v>12</v>
      </c>
      <c r="D193" t="s">
        <v>500</v>
      </c>
      <c r="E193">
        <v>12019</v>
      </c>
      <c r="F193">
        <v>2010</v>
      </c>
      <c r="G193">
        <v>2010</v>
      </c>
      <c r="H193" t="s">
        <v>787</v>
      </c>
      <c r="I193" t="s">
        <v>788</v>
      </c>
      <c r="J193">
        <v>17</v>
      </c>
      <c r="K193">
        <v>190865</v>
      </c>
      <c r="L193" t="s">
        <v>789</v>
      </c>
    </row>
    <row r="194" spans="2:12" hidden="1" x14ac:dyDescent="0.25">
      <c r="B194" t="s">
        <v>771</v>
      </c>
      <c r="C194">
        <v>12</v>
      </c>
      <c r="D194" t="s">
        <v>500</v>
      </c>
      <c r="E194">
        <v>12019</v>
      </c>
      <c r="F194">
        <v>2011</v>
      </c>
      <c r="G194">
        <v>2011</v>
      </c>
      <c r="H194" t="s">
        <v>787</v>
      </c>
      <c r="I194" t="s">
        <v>788</v>
      </c>
      <c r="J194">
        <v>17</v>
      </c>
      <c r="K194">
        <v>192370</v>
      </c>
      <c r="L194" t="s">
        <v>789</v>
      </c>
    </row>
    <row r="195" spans="2:12" hidden="1" x14ac:dyDescent="0.25">
      <c r="B195" t="s">
        <v>771</v>
      </c>
      <c r="C195">
        <v>12</v>
      </c>
      <c r="D195" t="s">
        <v>500</v>
      </c>
      <c r="E195">
        <v>12019</v>
      </c>
      <c r="F195">
        <v>2012</v>
      </c>
      <c r="G195">
        <v>2012</v>
      </c>
      <c r="H195" t="s">
        <v>787</v>
      </c>
      <c r="I195" t="s">
        <v>788</v>
      </c>
      <c r="J195">
        <v>24</v>
      </c>
      <c r="K195">
        <v>194345</v>
      </c>
      <c r="L195">
        <v>12.3</v>
      </c>
    </row>
    <row r="196" spans="2:12" hidden="1" x14ac:dyDescent="0.25">
      <c r="B196" t="s">
        <v>771</v>
      </c>
      <c r="C196">
        <v>12</v>
      </c>
      <c r="D196" t="s">
        <v>500</v>
      </c>
      <c r="E196">
        <v>12019</v>
      </c>
      <c r="F196">
        <v>2013</v>
      </c>
      <c r="G196">
        <v>2013</v>
      </c>
      <c r="H196" t="s">
        <v>787</v>
      </c>
      <c r="I196" t="s">
        <v>788</v>
      </c>
      <c r="J196">
        <v>23</v>
      </c>
      <c r="K196">
        <v>196399</v>
      </c>
      <c r="L196">
        <v>11.7</v>
      </c>
    </row>
    <row r="197" spans="2:12" hidden="1" x14ac:dyDescent="0.25">
      <c r="B197" t="s">
        <v>771</v>
      </c>
      <c r="C197">
        <v>12</v>
      </c>
      <c r="D197" t="s">
        <v>500</v>
      </c>
      <c r="E197">
        <v>12019</v>
      </c>
      <c r="F197">
        <v>2014</v>
      </c>
      <c r="G197">
        <v>2014</v>
      </c>
      <c r="H197" t="s">
        <v>787</v>
      </c>
      <c r="I197" t="s">
        <v>788</v>
      </c>
      <c r="J197">
        <v>13</v>
      </c>
      <c r="K197">
        <v>199798</v>
      </c>
      <c r="L197" t="s">
        <v>789</v>
      </c>
    </row>
    <row r="198" spans="2:12" hidden="1" x14ac:dyDescent="0.25">
      <c r="B198" t="s">
        <v>771</v>
      </c>
      <c r="C198">
        <v>12</v>
      </c>
      <c r="D198" t="s">
        <v>500</v>
      </c>
      <c r="E198">
        <v>12019</v>
      </c>
      <c r="F198">
        <v>2015</v>
      </c>
      <c r="G198">
        <v>2015</v>
      </c>
      <c r="H198" t="s">
        <v>787</v>
      </c>
      <c r="I198" t="s">
        <v>788</v>
      </c>
      <c r="J198">
        <v>25</v>
      </c>
      <c r="K198">
        <v>203967</v>
      </c>
      <c r="L198">
        <v>12.3</v>
      </c>
    </row>
    <row r="199" spans="2:12" hidden="1" x14ac:dyDescent="0.25">
      <c r="B199" t="s">
        <v>771</v>
      </c>
      <c r="C199">
        <v>12</v>
      </c>
      <c r="D199" t="s">
        <v>500</v>
      </c>
      <c r="E199">
        <v>12019</v>
      </c>
      <c r="F199">
        <v>2016</v>
      </c>
      <c r="G199">
        <v>2016</v>
      </c>
      <c r="H199" t="s">
        <v>787</v>
      </c>
      <c r="I199" t="s">
        <v>788</v>
      </c>
      <c r="J199">
        <v>15</v>
      </c>
      <c r="K199">
        <v>208311</v>
      </c>
      <c r="L199" t="s">
        <v>789</v>
      </c>
    </row>
    <row r="200" spans="2:12" hidden="1" x14ac:dyDescent="0.25">
      <c r="B200" t="s">
        <v>771</v>
      </c>
      <c r="C200">
        <v>12</v>
      </c>
      <c r="D200" t="s">
        <v>500</v>
      </c>
      <c r="E200">
        <v>12019</v>
      </c>
      <c r="F200">
        <v>2017</v>
      </c>
      <c r="G200">
        <v>2017</v>
      </c>
      <c r="H200" t="s">
        <v>787</v>
      </c>
      <c r="I200" t="s">
        <v>788</v>
      </c>
      <c r="J200">
        <v>14</v>
      </c>
      <c r="K200">
        <v>212230</v>
      </c>
      <c r="L200" t="s">
        <v>789</v>
      </c>
    </row>
    <row r="201" spans="2:12" hidden="1" x14ac:dyDescent="0.25">
      <c r="B201" t="s">
        <v>771</v>
      </c>
      <c r="C201">
        <v>12</v>
      </c>
      <c r="D201" t="s">
        <v>500</v>
      </c>
      <c r="E201">
        <v>12019</v>
      </c>
      <c r="F201">
        <v>2018</v>
      </c>
      <c r="G201">
        <v>2018</v>
      </c>
      <c r="H201" t="s">
        <v>787</v>
      </c>
      <c r="I201" t="s">
        <v>788</v>
      </c>
      <c r="J201">
        <v>16</v>
      </c>
      <c r="K201">
        <v>216072</v>
      </c>
      <c r="L201" t="s">
        <v>789</v>
      </c>
    </row>
    <row r="202" spans="2:12" hidden="1" x14ac:dyDescent="0.25">
      <c r="B202" t="s">
        <v>771</v>
      </c>
      <c r="C202">
        <v>12</v>
      </c>
      <c r="D202" t="s">
        <v>501</v>
      </c>
      <c r="E202">
        <v>12021</v>
      </c>
      <c r="F202">
        <v>1999</v>
      </c>
      <c r="G202">
        <v>1999</v>
      </c>
      <c r="H202" t="s">
        <v>787</v>
      </c>
      <c r="I202" t="s">
        <v>788</v>
      </c>
      <c r="J202">
        <v>24</v>
      </c>
      <c r="K202">
        <v>245094</v>
      </c>
      <c r="L202">
        <v>9.8000000000000007</v>
      </c>
    </row>
    <row r="203" spans="2:12" hidden="1" x14ac:dyDescent="0.25">
      <c r="B203" t="s">
        <v>771</v>
      </c>
      <c r="C203">
        <v>12</v>
      </c>
      <c r="D203" t="s">
        <v>501</v>
      </c>
      <c r="E203">
        <v>12021</v>
      </c>
      <c r="F203">
        <v>2000</v>
      </c>
      <c r="G203">
        <v>2000</v>
      </c>
      <c r="H203" t="s">
        <v>787</v>
      </c>
      <c r="I203" t="s">
        <v>788</v>
      </c>
      <c r="J203">
        <v>33</v>
      </c>
      <c r="K203">
        <v>251377</v>
      </c>
      <c r="L203">
        <v>13.1</v>
      </c>
    </row>
    <row r="204" spans="2:12" hidden="1" x14ac:dyDescent="0.25">
      <c r="B204" t="s">
        <v>771</v>
      </c>
      <c r="C204">
        <v>12</v>
      </c>
      <c r="D204" t="s">
        <v>501</v>
      </c>
      <c r="E204">
        <v>12021</v>
      </c>
      <c r="F204">
        <v>2001</v>
      </c>
      <c r="G204">
        <v>2001</v>
      </c>
      <c r="H204" t="s">
        <v>787</v>
      </c>
      <c r="I204" t="s">
        <v>788</v>
      </c>
      <c r="J204">
        <v>17</v>
      </c>
      <c r="K204">
        <v>264240</v>
      </c>
      <c r="L204" t="s">
        <v>789</v>
      </c>
    </row>
    <row r="205" spans="2:12" hidden="1" x14ac:dyDescent="0.25">
      <c r="B205" t="s">
        <v>771</v>
      </c>
      <c r="C205">
        <v>12</v>
      </c>
      <c r="D205" t="s">
        <v>501</v>
      </c>
      <c r="E205">
        <v>12021</v>
      </c>
      <c r="F205">
        <v>2002</v>
      </c>
      <c r="G205">
        <v>2002</v>
      </c>
      <c r="H205" t="s">
        <v>787</v>
      </c>
      <c r="I205" t="s">
        <v>788</v>
      </c>
      <c r="J205">
        <v>27</v>
      </c>
      <c r="K205">
        <v>275490</v>
      </c>
      <c r="L205">
        <v>9.8000000000000007</v>
      </c>
    </row>
    <row r="206" spans="2:12" hidden="1" x14ac:dyDescent="0.25">
      <c r="B206" t="s">
        <v>771</v>
      </c>
      <c r="C206">
        <v>12</v>
      </c>
      <c r="D206" t="s">
        <v>501</v>
      </c>
      <c r="E206">
        <v>12021</v>
      </c>
      <c r="F206">
        <v>2003</v>
      </c>
      <c r="G206">
        <v>2003</v>
      </c>
      <c r="H206" t="s">
        <v>787</v>
      </c>
      <c r="I206" t="s">
        <v>788</v>
      </c>
      <c r="J206">
        <v>32</v>
      </c>
      <c r="K206">
        <v>285321</v>
      </c>
      <c r="L206">
        <v>11.2</v>
      </c>
    </row>
    <row r="207" spans="2:12" hidden="1" x14ac:dyDescent="0.25">
      <c r="B207" t="s">
        <v>771</v>
      </c>
      <c r="C207">
        <v>12</v>
      </c>
      <c r="D207" t="s">
        <v>501</v>
      </c>
      <c r="E207">
        <v>12021</v>
      </c>
      <c r="F207">
        <v>2004</v>
      </c>
      <c r="G207">
        <v>2004</v>
      </c>
      <c r="H207" t="s">
        <v>787</v>
      </c>
      <c r="I207" t="s">
        <v>788</v>
      </c>
      <c r="J207">
        <v>28</v>
      </c>
      <c r="K207">
        <v>296021</v>
      </c>
      <c r="L207">
        <v>9.5</v>
      </c>
    </row>
    <row r="208" spans="2:12" hidden="1" x14ac:dyDescent="0.25">
      <c r="B208" t="s">
        <v>771</v>
      </c>
      <c r="C208">
        <v>12</v>
      </c>
      <c r="D208" t="s">
        <v>501</v>
      </c>
      <c r="E208">
        <v>12021</v>
      </c>
      <c r="F208">
        <v>2005</v>
      </c>
      <c r="G208">
        <v>2005</v>
      </c>
      <c r="H208" t="s">
        <v>787</v>
      </c>
      <c r="I208" t="s">
        <v>788</v>
      </c>
      <c r="J208">
        <v>16</v>
      </c>
      <c r="K208">
        <v>307452</v>
      </c>
      <c r="L208" t="s">
        <v>789</v>
      </c>
    </row>
    <row r="209" spans="2:12" hidden="1" x14ac:dyDescent="0.25">
      <c r="B209" t="s">
        <v>771</v>
      </c>
      <c r="C209">
        <v>12</v>
      </c>
      <c r="D209" t="s">
        <v>501</v>
      </c>
      <c r="E209">
        <v>12021</v>
      </c>
      <c r="F209">
        <v>2006</v>
      </c>
      <c r="G209">
        <v>2006</v>
      </c>
      <c r="H209" t="s">
        <v>787</v>
      </c>
      <c r="I209" t="s">
        <v>788</v>
      </c>
      <c r="J209">
        <v>36</v>
      </c>
      <c r="K209">
        <v>312621</v>
      </c>
      <c r="L209">
        <v>11.5</v>
      </c>
    </row>
    <row r="210" spans="2:12" hidden="1" x14ac:dyDescent="0.25">
      <c r="B210" t="s">
        <v>771</v>
      </c>
      <c r="C210">
        <v>12</v>
      </c>
      <c r="D210" t="s">
        <v>501</v>
      </c>
      <c r="E210">
        <v>12021</v>
      </c>
      <c r="F210">
        <v>2007</v>
      </c>
      <c r="G210">
        <v>2007</v>
      </c>
      <c r="H210" t="s">
        <v>787</v>
      </c>
      <c r="I210" t="s">
        <v>788</v>
      </c>
      <c r="J210">
        <v>17</v>
      </c>
      <c r="K210">
        <v>314437</v>
      </c>
      <c r="L210" t="s">
        <v>789</v>
      </c>
    </row>
    <row r="211" spans="2:12" hidden="1" x14ac:dyDescent="0.25">
      <c r="B211" t="s">
        <v>771</v>
      </c>
      <c r="C211">
        <v>12</v>
      </c>
      <c r="D211" t="s">
        <v>501</v>
      </c>
      <c r="E211">
        <v>12021</v>
      </c>
      <c r="F211">
        <v>2008</v>
      </c>
      <c r="G211">
        <v>2008</v>
      </c>
      <c r="H211" t="s">
        <v>787</v>
      </c>
      <c r="I211" t="s">
        <v>788</v>
      </c>
      <c r="J211">
        <v>19</v>
      </c>
      <c r="K211">
        <v>316641</v>
      </c>
      <c r="L211" t="s">
        <v>789</v>
      </c>
    </row>
    <row r="212" spans="2:12" hidden="1" x14ac:dyDescent="0.25">
      <c r="B212" t="s">
        <v>771</v>
      </c>
      <c r="C212">
        <v>12</v>
      </c>
      <c r="D212" t="s">
        <v>501</v>
      </c>
      <c r="E212">
        <v>12021</v>
      </c>
      <c r="F212">
        <v>2009</v>
      </c>
      <c r="G212">
        <v>2009</v>
      </c>
      <c r="H212" t="s">
        <v>787</v>
      </c>
      <c r="I212" t="s">
        <v>788</v>
      </c>
      <c r="J212">
        <v>20</v>
      </c>
      <c r="K212">
        <v>318485</v>
      </c>
      <c r="L212">
        <v>6.3</v>
      </c>
    </row>
    <row r="213" spans="2:12" hidden="1" x14ac:dyDescent="0.25">
      <c r="B213" t="s">
        <v>771</v>
      </c>
      <c r="C213">
        <v>12</v>
      </c>
      <c r="D213" t="s">
        <v>501</v>
      </c>
      <c r="E213">
        <v>12021</v>
      </c>
      <c r="F213">
        <v>2010</v>
      </c>
      <c r="G213">
        <v>2010</v>
      </c>
      <c r="H213" t="s">
        <v>787</v>
      </c>
      <c r="I213" t="s">
        <v>788</v>
      </c>
      <c r="J213">
        <v>20</v>
      </c>
      <c r="K213">
        <v>321520</v>
      </c>
      <c r="L213">
        <v>6.2</v>
      </c>
    </row>
    <row r="214" spans="2:12" hidden="1" x14ac:dyDescent="0.25">
      <c r="B214" t="s">
        <v>771</v>
      </c>
      <c r="C214">
        <v>12</v>
      </c>
      <c r="D214" t="s">
        <v>501</v>
      </c>
      <c r="E214">
        <v>12021</v>
      </c>
      <c r="F214">
        <v>2011</v>
      </c>
      <c r="G214">
        <v>2011</v>
      </c>
      <c r="H214" t="s">
        <v>787</v>
      </c>
      <c r="I214" t="s">
        <v>788</v>
      </c>
      <c r="J214">
        <v>18</v>
      </c>
      <c r="K214">
        <v>328134</v>
      </c>
      <c r="L214" t="s">
        <v>789</v>
      </c>
    </row>
    <row r="215" spans="2:12" hidden="1" x14ac:dyDescent="0.25">
      <c r="B215" t="s">
        <v>771</v>
      </c>
      <c r="C215">
        <v>12</v>
      </c>
      <c r="D215" t="s">
        <v>501</v>
      </c>
      <c r="E215">
        <v>12021</v>
      </c>
      <c r="F215">
        <v>2012</v>
      </c>
      <c r="G215">
        <v>2012</v>
      </c>
      <c r="H215" t="s">
        <v>787</v>
      </c>
      <c r="I215" t="s">
        <v>788</v>
      </c>
      <c r="J215">
        <v>11</v>
      </c>
      <c r="K215">
        <v>332427</v>
      </c>
      <c r="L215" t="s">
        <v>789</v>
      </c>
    </row>
    <row r="216" spans="2:12" hidden="1" x14ac:dyDescent="0.25">
      <c r="B216" t="s">
        <v>771</v>
      </c>
      <c r="C216">
        <v>12</v>
      </c>
      <c r="D216" t="s">
        <v>501</v>
      </c>
      <c r="E216">
        <v>12021</v>
      </c>
      <c r="F216">
        <v>2013</v>
      </c>
      <c r="G216">
        <v>2013</v>
      </c>
      <c r="H216" t="s">
        <v>787</v>
      </c>
      <c r="I216" t="s">
        <v>788</v>
      </c>
      <c r="J216">
        <v>16</v>
      </c>
      <c r="K216">
        <v>339642</v>
      </c>
      <c r="L216" t="s">
        <v>789</v>
      </c>
    </row>
    <row r="217" spans="2:12" hidden="1" x14ac:dyDescent="0.25">
      <c r="B217" t="s">
        <v>771</v>
      </c>
      <c r="C217">
        <v>12</v>
      </c>
      <c r="D217" t="s">
        <v>501</v>
      </c>
      <c r="E217">
        <v>12021</v>
      </c>
      <c r="F217">
        <v>2014</v>
      </c>
      <c r="G217">
        <v>2014</v>
      </c>
      <c r="H217" t="s">
        <v>787</v>
      </c>
      <c r="I217" t="s">
        <v>788</v>
      </c>
      <c r="J217">
        <v>18</v>
      </c>
      <c r="K217">
        <v>348777</v>
      </c>
      <c r="L217" t="s">
        <v>789</v>
      </c>
    </row>
    <row r="218" spans="2:12" hidden="1" x14ac:dyDescent="0.25">
      <c r="B218" t="s">
        <v>771</v>
      </c>
      <c r="C218">
        <v>12</v>
      </c>
      <c r="D218" t="s">
        <v>501</v>
      </c>
      <c r="E218">
        <v>12021</v>
      </c>
      <c r="F218">
        <v>2015</v>
      </c>
      <c r="G218">
        <v>2015</v>
      </c>
      <c r="H218" t="s">
        <v>787</v>
      </c>
      <c r="I218" t="s">
        <v>788</v>
      </c>
      <c r="J218">
        <v>13</v>
      </c>
      <c r="K218">
        <v>357305</v>
      </c>
      <c r="L218" t="s">
        <v>789</v>
      </c>
    </row>
    <row r="219" spans="2:12" hidden="1" x14ac:dyDescent="0.25">
      <c r="B219" t="s">
        <v>771</v>
      </c>
      <c r="C219">
        <v>12</v>
      </c>
      <c r="D219" t="s">
        <v>501</v>
      </c>
      <c r="E219">
        <v>12021</v>
      </c>
      <c r="F219">
        <v>2016</v>
      </c>
      <c r="G219">
        <v>2016</v>
      </c>
      <c r="H219" t="s">
        <v>787</v>
      </c>
      <c r="I219" t="s">
        <v>788</v>
      </c>
      <c r="J219" t="s">
        <v>772</v>
      </c>
      <c r="K219">
        <v>365136</v>
      </c>
      <c r="L219" t="s">
        <v>772</v>
      </c>
    </row>
    <row r="220" spans="2:12" hidden="1" x14ac:dyDescent="0.25">
      <c r="B220" t="s">
        <v>771</v>
      </c>
      <c r="C220">
        <v>12</v>
      </c>
      <c r="D220" t="s">
        <v>501</v>
      </c>
      <c r="E220">
        <v>12021</v>
      </c>
      <c r="F220">
        <v>2017</v>
      </c>
      <c r="G220">
        <v>2017</v>
      </c>
      <c r="H220" t="s">
        <v>787</v>
      </c>
      <c r="I220" t="s">
        <v>788</v>
      </c>
      <c r="J220">
        <v>16</v>
      </c>
      <c r="K220">
        <v>372880</v>
      </c>
      <c r="L220" t="s">
        <v>789</v>
      </c>
    </row>
    <row r="221" spans="2:12" hidden="1" x14ac:dyDescent="0.25">
      <c r="B221" t="s">
        <v>771</v>
      </c>
      <c r="C221">
        <v>12</v>
      </c>
      <c r="D221" t="s">
        <v>501</v>
      </c>
      <c r="E221">
        <v>12021</v>
      </c>
      <c r="F221">
        <v>2018</v>
      </c>
      <c r="G221">
        <v>2018</v>
      </c>
      <c r="H221" t="s">
        <v>787</v>
      </c>
      <c r="I221" t="s">
        <v>788</v>
      </c>
      <c r="J221">
        <v>17</v>
      </c>
      <c r="K221">
        <v>378488</v>
      </c>
      <c r="L221" t="s">
        <v>789</v>
      </c>
    </row>
    <row r="222" spans="2:12" hidden="1" x14ac:dyDescent="0.25">
      <c r="B222" t="s">
        <v>771</v>
      </c>
      <c r="C222">
        <v>12</v>
      </c>
      <c r="D222" t="s">
        <v>502</v>
      </c>
      <c r="E222">
        <v>12023</v>
      </c>
      <c r="F222">
        <v>1999</v>
      </c>
      <c r="G222">
        <v>1999</v>
      </c>
      <c r="H222" t="s">
        <v>787</v>
      </c>
      <c r="I222" t="s">
        <v>788</v>
      </c>
      <c r="J222">
        <v>13</v>
      </c>
      <c r="K222">
        <v>55445</v>
      </c>
      <c r="L222" t="s">
        <v>789</v>
      </c>
    </row>
    <row r="223" spans="2:12" hidden="1" x14ac:dyDescent="0.25">
      <c r="B223" t="s">
        <v>771</v>
      </c>
      <c r="C223">
        <v>12</v>
      </c>
      <c r="D223" t="s">
        <v>502</v>
      </c>
      <c r="E223">
        <v>12023</v>
      </c>
      <c r="F223">
        <v>2000</v>
      </c>
      <c r="G223">
        <v>2000</v>
      </c>
      <c r="H223" t="s">
        <v>787</v>
      </c>
      <c r="I223" t="s">
        <v>788</v>
      </c>
      <c r="J223">
        <v>13</v>
      </c>
      <c r="K223">
        <v>56513</v>
      </c>
      <c r="L223" t="s">
        <v>789</v>
      </c>
    </row>
    <row r="224" spans="2:12" hidden="1" x14ac:dyDescent="0.25">
      <c r="B224" t="s">
        <v>771</v>
      </c>
      <c r="C224">
        <v>12</v>
      </c>
      <c r="D224" t="s">
        <v>502</v>
      </c>
      <c r="E224">
        <v>12023</v>
      </c>
      <c r="F224">
        <v>2001</v>
      </c>
      <c r="G224">
        <v>2001</v>
      </c>
      <c r="H224" t="s">
        <v>787</v>
      </c>
      <c r="I224" t="s">
        <v>788</v>
      </c>
      <c r="J224" t="s">
        <v>772</v>
      </c>
      <c r="K224">
        <v>57040</v>
      </c>
      <c r="L224" t="s">
        <v>772</v>
      </c>
    </row>
    <row r="225" spans="2:12" hidden="1" x14ac:dyDescent="0.25">
      <c r="B225" t="s">
        <v>771</v>
      </c>
      <c r="C225">
        <v>12</v>
      </c>
      <c r="D225" t="s">
        <v>502</v>
      </c>
      <c r="E225">
        <v>12023</v>
      </c>
      <c r="F225">
        <v>2002</v>
      </c>
      <c r="G225">
        <v>2002</v>
      </c>
      <c r="H225" t="s">
        <v>787</v>
      </c>
      <c r="I225" t="s">
        <v>788</v>
      </c>
      <c r="J225" t="s">
        <v>772</v>
      </c>
      <c r="K225">
        <v>57930</v>
      </c>
      <c r="L225" t="s">
        <v>772</v>
      </c>
    </row>
    <row r="226" spans="2:12" hidden="1" x14ac:dyDescent="0.25">
      <c r="B226" t="s">
        <v>771</v>
      </c>
      <c r="C226">
        <v>12</v>
      </c>
      <c r="D226" t="s">
        <v>502</v>
      </c>
      <c r="E226">
        <v>12023</v>
      </c>
      <c r="F226">
        <v>2003</v>
      </c>
      <c r="G226">
        <v>2003</v>
      </c>
      <c r="H226" t="s">
        <v>787</v>
      </c>
      <c r="I226" t="s">
        <v>788</v>
      </c>
      <c r="J226">
        <v>11</v>
      </c>
      <c r="K226">
        <v>59395</v>
      </c>
      <c r="L226" t="s">
        <v>789</v>
      </c>
    </row>
    <row r="227" spans="2:12" hidden="1" x14ac:dyDescent="0.25">
      <c r="B227" t="s">
        <v>771</v>
      </c>
      <c r="C227">
        <v>12</v>
      </c>
      <c r="D227" t="s">
        <v>502</v>
      </c>
      <c r="E227">
        <v>12023</v>
      </c>
      <c r="F227">
        <v>2004</v>
      </c>
      <c r="G227">
        <v>2004</v>
      </c>
      <c r="H227" t="s">
        <v>787</v>
      </c>
      <c r="I227" t="s">
        <v>788</v>
      </c>
      <c r="J227" t="s">
        <v>772</v>
      </c>
      <c r="K227">
        <v>60804</v>
      </c>
      <c r="L227" t="s">
        <v>772</v>
      </c>
    </row>
    <row r="228" spans="2:12" hidden="1" x14ac:dyDescent="0.25">
      <c r="B228" t="s">
        <v>771</v>
      </c>
      <c r="C228">
        <v>12</v>
      </c>
      <c r="D228" t="s">
        <v>502</v>
      </c>
      <c r="E228">
        <v>12023</v>
      </c>
      <c r="F228">
        <v>2005</v>
      </c>
      <c r="G228">
        <v>2005</v>
      </c>
      <c r="H228" t="s">
        <v>787</v>
      </c>
      <c r="I228" t="s">
        <v>788</v>
      </c>
      <c r="J228" t="s">
        <v>772</v>
      </c>
      <c r="K228">
        <v>63109</v>
      </c>
      <c r="L228" t="s">
        <v>772</v>
      </c>
    </row>
    <row r="229" spans="2:12" hidden="1" x14ac:dyDescent="0.25">
      <c r="B229" t="s">
        <v>771</v>
      </c>
      <c r="C229">
        <v>12</v>
      </c>
      <c r="D229" t="s">
        <v>502</v>
      </c>
      <c r="E229">
        <v>12023</v>
      </c>
      <c r="F229">
        <v>2006</v>
      </c>
      <c r="G229">
        <v>2006</v>
      </c>
      <c r="H229" t="s">
        <v>787</v>
      </c>
      <c r="I229" t="s">
        <v>788</v>
      </c>
      <c r="J229" t="s">
        <v>772</v>
      </c>
      <c r="K229">
        <v>65890</v>
      </c>
      <c r="L229" t="s">
        <v>772</v>
      </c>
    </row>
    <row r="230" spans="2:12" hidden="1" x14ac:dyDescent="0.25">
      <c r="B230" t="s">
        <v>771</v>
      </c>
      <c r="C230">
        <v>12</v>
      </c>
      <c r="D230" t="s">
        <v>502</v>
      </c>
      <c r="E230">
        <v>12023</v>
      </c>
      <c r="F230">
        <v>2007</v>
      </c>
      <c r="G230">
        <v>2007</v>
      </c>
      <c r="H230" t="s">
        <v>787</v>
      </c>
      <c r="I230" t="s">
        <v>788</v>
      </c>
      <c r="J230">
        <v>12</v>
      </c>
      <c r="K230">
        <v>66604</v>
      </c>
      <c r="L230" t="s">
        <v>789</v>
      </c>
    </row>
    <row r="231" spans="2:12" hidden="1" x14ac:dyDescent="0.25">
      <c r="B231" t="s">
        <v>771</v>
      </c>
      <c r="C231">
        <v>12</v>
      </c>
      <c r="D231" t="s">
        <v>502</v>
      </c>
      <c r="E231">
        <v>12023</v>
      </c>
      <c r="F231">
        <v>2008</v>
      </c>
      <c r="G231">
        <v>2008</v>
      </c>
      <c r="H231" t="s">
        <v>787</v>
      </c>
      <c r="I231" t="s">
        <v>788</v>
      </c>
      <c r="J231" t="s">
        <v>772</v>
      </c>
      <c r="K231">
        <v>67318</v>
      </c>
      <c r="L231" t="s">
        <v>772</v>
      </c>
    </row>
    <row r="232" spans="2:12" hidden="1" x14ac:dyDescent="0.25">
      <c r="B232" t="s">
        <v>771</v>
      </c>
      <c r="C232">
        <v>12</v>
      </c>
      <c r="D232" t="s">
        <v>502</v>
      </c>
      <c r="E232">
        <v>12023</v>
      </c>
      <c r="F232">
        <v>2009</v>
      </c>
      <c r="G232">
        <v>2009</v>
      </c>
      <c r="H232" t="s">
        <v>787</v>
      </c>
      <c r="I232" t="s">
        <v>788</v>
      </c>
      <c r="J232">
        <v>12</v>
      </c>
      <c r="K232">
        <v>67412</v>
      </c>
      <c r="L232" t="s">
        <v>789</v>
      </c>
    </row>
    <row r="233" spans="2:12" hidden="1" x14ac:dyDescent="0.25">
      <c r="B233" t="s">
        <v>771</v>
      </c>
      <c r="C233">
        <v>12</v>
      </c>
      <c r="D233" t="s">
        <v>502</v>
      </c>
      <c r="E233">
        <v>12023</v>
      </c>
      <c r="F233">
        <v>2010</v>
      </c>
      <c r="G233">
        <v>2010</v>
      </c>
      <c r="H233" t="s">
        <v>787</v>
      </c>
      <c r="I233" t="s">
        <v>788</v>
      </c>
      <c r="J233" t="s">
        <v>772</v>
      </c>
      <c r="K233">
        <v>67531</v>
      </c>
      <c r="L233" t="s">
        <v>772</v>
      </c>
    </row>
    <row r="234" spans="2:12" hidden="1" x14ac:dyDescent="0.25">
      <c r="B234" t="s">
        <v>771</v>
      </c>
      <c r="C234">
        <v>12</v>
      </c>
      <c r="D234" t="s">
        <v>502</v>
      </c>
      <c r="E234">
        <v>12023</v>
      </c>
      <c r="F234">
        <v>2011</v>
      </c>
      <c r="G234">
        <v>2011</v>
      </c>
      <c r="H234" t="s">
        <v>787</v>
      </c>
      <c r="I234" t="s">
        <v>788</v>
      </c>
      <c r="J234" t="s">
        <v>772</v>
      </c>
      <c r="K234">
        <v>67485</v>
      </c>
      <c r="L234" t="s">
        <v>772</v>
      </c>
    </row>
    <row r="235" spans="2:12" hidden="1" x14ac:dyDescent="0.25">
      <c r="B235" t="s">
        <v>771</v>
      </c>
      <c r="C235">
        <v>12</v>
      </c>
      <c r="D235" t="s">
        <v>502</v>
      </c>
      <c r="E235">
        <v>12023</v>
      </c>
      <c r="F235">
        <v>2012</v>
      </c>
      <c r="G235">
        <v>2012</v>
      </c>
      <c r="H235" t="s">
        <v>787</v>
      </c>
      <c r="I235" t="s">
        <v>788</v>
      </c>
      <c r="J235" t="s">
        <v>772</v>
      </c>
      <c r="K235">
        <v>67966</v>
      </c>
      <c r="L235" t="s">
        <v>772</v>
      </c>
    </row>
    <row r="236" spans="2:12" hidden="1" x14ac:dyDescent="0.25">
      <c r="B236" t="s">
        <v>771</v>
      </c>
      <c r="C236">
        <v>12</v>
      </c>
      <c r="D236" t="s">
        <v>502</v>
      </c>
      <c r="E236">
        <v>12023</v>
      </c>
      <c r="F236">
        <v>2013</v>
      </c>
      <c r="G236">
        <v>2013</v>
      </c>
      <c r="H236" t="s">
        <v>787</v>
      </c>
      <c r="I236" t="s">
        <v>788</v>
      </c>
      <c r="J236" t="s">
        <v>772</v>
      </c>
      <c r="K236">
        <v>67543</v>
      </c>
      <c r="L236" t="s">
        <v>772</v>
      </c>
    </row>
    <row r="237" spans="2:12" hidden="1" x14ac:dyDescent="0.25">
      <c r="B237" t="s">
        <v>771</v>
      </c>
      <c r="C237">
        <v>12</v>
      </c>
      <c r="D237" t="s">
        <v>502</v>
      </c>
      <c r="E237">
        <v>12023</v>
      </c>
      <c r="F237">
        <v>2014</v>
      </c>
      <c r="G237">
        <v>2014</v>
      </c>
      <c r="H237" t="s">
        <v>787</v>
      </c>
      <c r="I237" t="s">
        <v>788</v>
      </c>
      <c r="J237" t="s">
        <v>772</v>
      </c>
      <c r="K237">
        <v>67857</v>
      </c>
      <c r="L237" t="s">
        <v>772</v>
      </c>
    </row>
    <row r="238" spans="2:12" hidden="1" x14ac:dyDescent="0.25">
      <c r="B238" t="s">
        <v>771</v>
      </c>
      <c r="C238">
        <v>12</v>
      </c>
      <c r="D238" t="s">
        <v>502</v>
      </c>
      <c r="E238">
        <v>12023</v>
      </c>
      <c r="F238">
        <v>2015</v>
      </c>
      <c r="G238">
        <v>2015</v>
      </c>
      <c r="H238" t="s">
        <v>787</v>
      </c>
      <c r="I238" t="s">
        <v>788</v>
      </c>
      <c r="J238">
        <v>11</v>
      </c>
      <c r="K238">
        <v>68348</v>
      </c>
      <c r="L238" t="s">
        <v>789</v>
      </c>
    </row>
    <row r="239" spans="2:12" hidden="1" x14ac:dyDescent="0.25">
      <c r="B239" t="s">
        <v>771</v>
      </c>
      <c r="C239">
        <v>12</v>
      </c>
      <c r="D239" t="s">
        <v>502</v>
      </c>
      <c r="E239">
        <v>12023</v>
      </c>
      <c r="F239">
        <v>2016</v>
      </c>
      <c r="G239">
        <v>2016</v>
      </c>
      <c r="H239" t="s">
        <v>787</v>
      </c>
      <c r="I239" t="s">
        <v>788</v>
      </c>
      <c r="J239">
        <v>14</v>
      </c>
      <c r="K239">
        <v>69299</v>
      </c>
      <c r="L239" t="s">
        <v>789</v>
      </c>
    </row>
    <row r="240" spans="2:12" hidden="1" x14ac:dyDescent="0.25">
      <c r="B240" t="s">
        <v>771</v>
      </c>
      <c r="C240">
        <v>12</v>
      </c>
      <c r="D240" t="s">
        <v>502</v>
      </c>
      <c r="E240">
        <v>12023</v>
      </c>
      <c r="F240">
        <v>2017</v>
      </c>
      <c r="G240">
        <v>2017</v>
      </c>
      <c r="H240" t="s">
        <v>787</v>
      </c>
      <c r="I240" t="s">
        <v>788</v>
      </c>
      <c r="J240">
        <v>16</v>
      </c>
      <c r="K240">
        <v>69612</v>
      </c>
      <c r="L240" t="s">
        <v>789</v>
      </c>
    </row>
    <row r="241" spans="2:12" hidden="1" x14ac:dyDescent="0.25">
      <c r="B241" t="s">
        <v>771</v>
      </c>
      <c r="C241">
        <v>12</v>
      </c>
      <c r="D241" t="s">
        <v>502</v>
      </c>
      <c r="E241">
        <v>12023</v>
      </c>
      <c r="F241">
        <v>2018</v>
      </c>
      <c r="G241">
        <v>2018</v>
      </c>
      <c r="H241" t="s">
        <v>787</v>
      </c>
      <c r="I241" t="s">
        <v>788</v>
      </c>
      <c r="J241">
        <v>12</v>
      </c>
      <c r="K241">
        <v>70503</v>
      </c>
      <c r="L241" t="s">
        <v>789</v>
      </c>
    </row>
    <row r="242" spans="2:12" hidden="1" x14ac:dyDescent="0.25">
      <c r="B242" t="s">
        <v>771</v>
      </c>
      <c r="C242">
        <v>12</v>
      </c>
      <c r="D242" t="s">
        <v>773</v>
      </c>
      <c r="E242">
        <v>12027</v>
      </c>
      <c r="F242">
        <v>1999</v>
      </c>
      <c r="G242">
        <v>1999</v>
      </c>
      <c r="H242" t="s">
        <v>787</v>
      </c>
      <c r="I242" t="s">
        <v>788</v>
      </c>
      <c r="J242" t="s">
        <v>772</v>
      </c>
      <c r="K242">
        <v>31353</v>
      </c>
      <c r="L242" t="s">
        <v>772</v>
      </c>
    </row>
    <row r="243" spans="2:12" hidden="1" x14ac:dyDescent="0.25">
      <c r="B243" t="s">
        <v>771</v>
      </c>
      <c r="C243">
        <v>12</v>
      </c>
      <c r="D243" t="s">
        <v>773</v>
      </c>
      <c r="E243">
        <v>12027</v>
      </c>
      <c r="F243">
        <v>2000</v>
      </c>
      <c r="G243">
        <v>2000</v>
      </c>
      <c r="H243" t="s">
        <v>787</v>
      </c>
      <c r="I243" t="s">
        <v>788</v>
      </c>
      <c r="J243" t="s">
        <v>772</v>
      </c>
      <c r="K243">
        <v>32209</v>
      </c>
      <c r="L243" t="s">
        <v>772</v>
      </c>
    </row>
    <row r="244" spans="2:12" hidden="1" x14ac:dyDescent="0.25">
      <c r="B244" t="s">
        <v>771</v>
      </c>
      <c r="C244">
        <v>12</v>
      </c>
      <c r="D244" t="s">
        <v>773</v>
      </c>
      <c r="E244">
        <v>12027</v>
      </c>
      <c r="F244">
        <v>2001</v>
      </c>
      <c r="G244">
        <v>2001</v>
      </c>
      <c r="H244" t="s">
        <v>787</v>
      </c>
      <c r="I244" t="s">
        <v>788</v>
      </c>
      <c r="J244" t="s">
        <v>772</v>
      </c>
      <c r="K244">
        <v>32402</v>
      </c>
      <c r="L244" t="s">
        <v>772</v>
      </c>
    </row>
    <row r="245" spans="2:12" hidden="1" x14ac:dyDescent="0.25">
      <c r="B245" t="s">
        <v>771</v>
      </c>
      <c r="C245">
        <v>12</v>
      </c>
      <c r="D245" t="s">
        <v>773</v>
      </c>
      <c r="E245">
        <v>12027</v>
      </c>
      <c r="F245">
        <v>2002</v>
      </c>
      <c r="G245">
        <v>2002</v>
      </c>
      <c r="H245" t="s">
        <v>787</v>
      </c>
      <c r="I245" t="s">
        <v>788</v>
      </c>
      <c r="J245" t="s">
        <v>772</v>
      </c>
      <c r="K245">
        <v>32446</v>
      </c>
      <c r="L245" t="s">
        <v>772</v>
      </c>
    </row>
    <row r="246" spans="2:12" hidden="1" x14ac:dyDescent="0.25">
      <c r="B246" t="s">
        <v>771</v>
      </c>
      <c r="C246">
        <v>12</v>
      </c>
      <c r="D246" t="s">
        <v>773</v>
      </c>
      <c r="E246">
        <v>12027</v>
      </c>
      <c r="F246">
        <v>2003</v>
      </c>
      <c r="G246">
        <v>2003</v>
      </c>
      <c r="H246" t="s">
        <v>787</v>
      </c>
      <c r="I246" t="s">
        <v>788</v>
      </c>
      <c r="J246" t="s">
        <v>772</v>
      </c>
      <c r="K246">
        <v>33271</v>
      </c>
      <c r="L246" t="s">
        <v>772</v>
      </c>
    </row>
    <row r="247" spans="2:12" hidden="1" x14ac:dyDescent="0.25">
      <c r="B247" t="s">
        <v>771</v>
      </c>
      <c r="C247">
        <v>12</v>
      </c>
      <c r="D247" t="s">
        <v>773</v>
      </c>
      <c r="E247">
        <v>12027</v>
      </c>
      <c r="F247">
        <v>2004</v>
      </c>
      <c r="G247">
        <v>2004</v>
      </c>
      <c r="H247" t="s">
        <v>787</v>
      </c>
      <c r="I247" t="s">
        <v>788</v>
      </c>
      <c r="J247" t="s">
        <v>772</v>
      </c>
      <c r="K247">
        <v>33895</v>
      </c>
      <c r="L247" t="s">
        <v>772</v>
      </c>
    </row>
    <row r="248" spans="2:12" hidden="1" x14ac:dyDescent="0.25">
      <c r="B248" t="s">
        <v>771</v>
      </c>
      <c r="C248">
        <v>12</v>
      </c>
      <c r="D248" t="s">
        <v>773</v>
      </c>
      <c r="E248">
        <v>12027</v>
      </c>
      <c r="F248">
        <v>2005</v>
      </c>
      <c r="G248">
        <v>2005</v>
      </c>
      <c r="H248" t="s">
        <v>787</v>
      </c>
      <c r="I248" t="s">
        <v>788</v>
      </c>
      <c r="J248" t="s">
        <v>772</v>
      </c>
      <c r="K248">
        <v>33864</v>
      </c>
      <c r="L248" t="s">
        <v>772</v>
      </c>
    </row>
    <row r="249" spans="2:12" hidden="1" x14ac:dyDescent="0.25">
      <c r="B249" t="s">
        <v>771</v>
      </c>
      <c r="C249">
        <v>12</v>
      </c>
      <c r="D249" t="s">
        <v>773</v>
      </c>
      <c r="E249">
        <v>12027</v>
      </c>
      <c r="F249">
        <v>2006</v>
      </c>
      <c r="G249">
        <v>2006</v>
      </c>
      <c r="H249" t="s">
        <v>787</v>
      </c>
      <c r="I249" t="s">
        <v>788</v>
      </c>
      <c r="J249" t="s">
        <v>772</v>
      </c>
      <c r="K249">
        <v>34300</v>
      </c>
      <c r="L249" t="s">
        <v>772</v>
      </c>
    </row>
    <row r="250" spans="2:12" hidden="1" x14ac:dyDescent="0.25">
      <c r="B250" t="s">
        <v>771</v>
      </c>
      <c r="C250">
        <v>12</v>
      </c>
      <c r="D250" t="s">
        <v>773</v>
      </c>
      <c r="E250">
        <v>12027</v>
      </c>
      <c r="F250">
        <v>2007</v>
      </c>
      <c r="G250">
        <v>2007</v>
      </c>
      <c r="H250" t="s">
        <v>787</v>
      </c>
      <c r="I250" t="s">
        <v>788</v>
      </c>
      <c r="J250" t="s">
        <v>772</v>
      </c>
      <c r="K250">
        <v>34537</v>
      </c>
      <c r="L250" t="s">
        <v>772</v>
      </c>
    </row>
    <row r="251" spans="2:12" hidden="1" x14ac:dyDescent="0.25">
      <c r="B251" t="s">
        <v>771</v>
      </c>
      <c r="C251">
        <v>12</v>
      </c>
      <c r="D251" t="s">
        <v>773</v>
      </c>
      <c r="E251">
        <v>12027</v>
      </c>
      <c r="F251">
        <v>2008</v>
      </c>
      <c r="G251">
        <v>2008</v>
      </c>
      <c r="H251" t="s">
        <v>787</v>
      </c>
      <c r="I251" t="s">
        <v>788</v>
      </c>
      <c r="J251" t="s">
        <v>772</v>
      </c>
      <c r="K251">
        <v>34374</v>
      </c>
      <c r="L251" t="s">
        <v>772</v>
      </c>
    </row>
    <row r="252" spans="2:12" hidden="1" x14ac:dyDescent="0.25">
      <c r="B252" t="s">
        <v>771</v>
      </c>
      <c r="C252">
        <v>12</v>
      </c>
      <c r="D252" t="s">
        <v>773</v>
      </c>
      <c r="E252">
        <v>12027</v>
      </c>
      <c r="F252">
        <v>2009</v>
      </c>
      <c r="G252">
        <v>2009</v>
      </c>
      <c r="H252" t="s">
        <v>787</v>
      </c>
      <c r="I252" t="s">
        <v>788</v>
      </c>
      <c r="J252" t="s">
        <v>772</v>
      </c>
      <c r="K252">
        <v>34592</v>
      </c>
      <c r="L252" t="s">
        <v>772</v>
      </c>
    </row>
    <row r="253" spans="2:12" hidden="1" x14ac:dyDescent="0.25">
      <c r="B253" t="s">
        <v>771</v>
      </c>
      <c r="C253">
        <v>12</v>
      </c>
      <c r="D253" t="s">
        <v>773</v>
      </c>
      <c r="E253">
        <v>12027</v>
      </c>
      <c r="F253">
        <v>2010</v>
      </c>
      <c r="G253">
        <v>2010</v>
      </c>
      <c r="H253" t="s">
        <v>787</v>
      </c>
      <c r="I253" t="s">
        <v>788</v>
      </c>
      <c r="J253" t="s">
        <v>772</v>
      </c>
      <c r="K253">
        <v>34862</v>
      </c>
      <c r="L253" t="s">
        <v>772</v>
      </c>
    </row>
    <row r="254" spans="2:12" hidden="1" x14ac:dyDescent="0.25">
      <c r="B254" t="s">
        <v>771</v>
      </c>
      <c r="C254">
        <v>12</v>
      </c>
      <c r="D254" t="s">
        <v>773</v>
      </c>
      <c r="E254">
        <v>12027</v>
      </c>
      <c r="F254">
        <v>2011</v>
      </c>
      <c r="G254">
        <v>2011</v>
      </c>
      <c r="H254" t="s">
        <v>787</v>
      </c>
      <c r="I254" t="s">
        <v>788</v>
      </c>
      <c r="J254" t="s">
        <v>772</v>
      </c>
      <c r="K254">
        <v>34894</v>
      </c>
      <c r="L254" t="s">
        <v>772</v>
      </c>
    </row>
    <row r="255" spans="2:12" hidden="1" x14ac:dyDescent="0.25">
      <c r="B255" t="s">
        <v>771</v>
      </c>
      <c r="C255">
        <v>12</v>
      </c>
      <c r="D255" t="s">
        <v>773</v>
      </c>
      <c r="E255">
        <v>12027</v>
      </c>
      <c r="F255">
        <v>2012</v>
      </c>
      <c r="G255">
        <v>2012</v>
      </c>
      <c r="H255" t="s">
        <v>787</v>
      </c>
      <c r="I255" t="s">
        <v>788</v>
      </c>
      <c r="J255" t="s">
        <v>772</v>
      </c>
      <c r="K255">
        <v>34712</v>
      </c>
      <c r="L255" t="s">
        <v>772</v>
      </c>
    </row>
    <row r="256" spans="2:12" hidden="1" x14ac:dyDescent="0.25">
      <c r="B256" t="s">
        <v>771</v>
      </c>
      <c r="C256">
        <v>12</v>
      </c>
      <c r="D256" t="s">
        <v>773</v>
      </c>
      <c r="E256">
        <v>12027</v>
      </c>
      <c r="F256">
        <v>2013</v>
      </c>
      <c r="G256">
        <v>2013</v>
      </c>
      <c r="H256" t="s">
        <v>787</v>
      </c>
      <c r="I256" t="s">
        <v>788</v>
      </c>
      <c r="J256" t="s">
        <v>772</v>
      </c>
      <c r="K256">
        <v>34517</v>
      </c>
      <c r="L256" t="s">
        <v>772</v>
      </c>
    </row>
    <row r="257" spans="2:12" hidden="1" x14ac:dyDescent="0.25">
      <c r="B257" t="s">
        <v>771</v>
      </c>
      <c r="C257">
        <v>12</v>
      </c>
      <c r="D257" t="s">
        <v>773</v>
      </c>
      <c r="E257">
        <v>12027</v>
      </c>
      <c r="F257">
        <v>2014</v>
      </c>
      <c r="G257">
        <v>2014</v>
      </c>
      <c r="H257" t="s">
        <v>787</v>
      </c>
      <c r="I257" t="s">
        <v>788</v>
      </c>
      <c r="J257" t="s">
        <v>772</v>
      </c>
      <c r="K257">
        <v>35012</v>
      </c>
      <c r="L257" t="s">
        <v>772</v>
      </c>
    </row>
    <row r="258" spans="2:12" hidden="1" x14ac:dyDescent="0.25">
      <c r="B258" t="s">
        <v>771</v>
      </c>
      <c r="C258">
        <v>12</v>
      </c>
      <c r="D258" t="s">
        <v>773</v>
      </c>
      <c r="E258">
        <v>12027</v>
      </c>
      <c r="F258">
        <v>2015</v>
      </c>
      <c r="G258">
        <v>2015</v>
      </c>
      <c r="H258" t="s">
        <v>787</v>
      </c>
      <c r="I258" t="s">
        <v>788</v>
      </c>
      <c r="J258" t="s">
        <v>772</v>
      </c>
      <c r="K258">
        <v>35458</v>
      </c>
      <c r="L258" t="s">
        <v>772</v>
      </c>
    </row>
    <row r="259" spans="2:12" hidden="1" x14ac:dyDescent="0.25">
      <c r="B259" t="s">
        <v>771</v>
      </c>
      <c r="C259">
        <v>12</v>
      </c>
      <c r="D259" t="s">
        <v>773</v>
      </c>
      <c r="E259">
        <v>12027</v>
      </c>
      <c r="F259">
        <v>2016</v>
      </c>
      <c r="G259">
        <v>2016</v>
      </c>
      <c r="H259" t="s">
        <v>787</v>
      </c>
      <c r="I259" t="s">
        <v>788</v>
      </c>
      <c r="J259" t="s">
        <v>772</v>
      </c>
      <c r="K259">
        <v>35800</v>
      </c>
      <c r="L259" t="s">
        <v>772</v>
      </c>
    </row>
    <row r="260" spans="2:12" hidden="1" x14ac:dyDescent="0.25">
      <c r="B260" t="s">
        <v>771</v>
      </c>
      <c r="C260">
        <v>12</v>
      </c>
      <c r="D260" t="s">
        <v>773</v>
      </c>
      <c r="E260">
        <v>12027</v>
      </c>
      <c r="F260">
        <v>2017</v>
      </c>
      <c r="G260">
        <v>2017</v>
      </c>
      <c r="H260" t="s">
        <v>787</v>
      </c>
      <c r="I260" t="s">
        <v>788</v>
      </c>
      <c r="J260" t="s">
        <v>772</v>
      </c>
      <c r="K260">
        <v>36862</v>
      </c>
      <c r="L260" t="s">
        <v>772</v>
      </c>
    </row>
    <row r="261" spans="2:12" hidden="1" x14ac:dyDescent="0.25">
      <c r="B261" t="s">
        <v>771</v>
      </c>
      <c r="C261">
        <v>12</v>
      </c>
      <c r="D261" t="s">
        <v>773</v>
      </c>
      <c r="E261">
        <v>12027</v>
      </c>
      <c r="F261">
        <v>2018</v>
      </c>
      <c r="G261">
        <v>2018</v>
      </c>
      <c r="H261" t="s">
        <v>787</v>
      </c>
      <c r="I261" t="s">
        <v>788</v>
      </c>
      <c r="J261" t="s">
        <v>772</v>
      </c>
      <c r="K261">
        <v>37489</v>
      </c>
      <c r="L261" t="s">
        <v>772</v>
      </c>
    </row>
    <row r="262" spans="2:12" hidden="1" x14ac:dyDescent="0.25">
      <c r="B262" t="s">
        <v>771</v>
      </c>
      <c r="C262">
        <v>12</v>
      </c>
      <c r="D262" t="s">
        <v>503</v>
      </c>
      <c r="E262">
        <v>12029</v>
      </c>
      <c r="F262">
        <v>1999</v>
      </c>
      <c r="G262">
        <v>1999</v>
      </c>
      <c r="H262" t="s">
        <v>787</v>
      </c>
      <c r="I262" t="s">
        <v>788</v>
      </c>
      <c r="J262" t="s">
        <v>772</v>
      </c>
      <c r="K262">
        <v>13702</v>
      </c>
      <c r="L262" t="s">
        <v>772</v>
      </c>
    </row>
    <row r="263" spans="2:12" hidden="1" x14ac:dyDescent="0.25">
      <c r="B263" t="s">
        <v>771</v>
      </c>
      <c r="C263">
        <v>12</v>
      </c>
      <c r="D263" t="s">
        <v>503</v>
      </c>
      <c r="E263">
        <v>12029</v>
      </c>
      <c r="F263">
        <v>2000</v>
      </c>
      <c r="G263">
        <v>2000</v>
      </c>
      <c r="H263" t="s">
        <v>787</v>
      </c>
      <c r="I263" t="s">
        <v>788</v>
      </c>
      <c r="J263" t="s">
        <v>772</v>
      </c>
      <c r="K263">
        <v>13827</v>
      </c>
      <c r="L263" t="s">
        <v>772</v>
      </c>
    </row>
    <row r="264" spans="2:12" hidden="1" x14ac:dyDescent="0.25">
      <c r="B264" t="s">
        <v>771</v>
      </c>
      <c r="C264">
        <v>12</v>
      </c>
      <c r="D264" t="s">
        <v>503</v>
      </c>
      <c r="E264">
        <v>12029</v>
      </c>
      <c r="F264">
        <v>2001</v>
      </c>
      <c r="G264">
        <v>2001</v>
      </c>
      <c r="H264" t="s">
        <v>787</v>
      </c>
      <c r="I264" t="s">
        <v>788</v>
      </c>
      <c r="J264" t="s">
        <v>772</v>
      </c>
      <c r="K264">
        <v>14033</v>
      </c>
      <c r="L264" t="s">
        <v>772</v>
      </c>
    </row>
    <row r="265" spans="2:12" hidden="1" x14ac:dyDescent="0.25">
      <c r="B265" t="s">
        <v>771</v>
      </c>
      <c r="C265">
        <v>12</v>
      </c>
      <c r="D265" t="s">
        <v>503</v>
      </c>
      <c r="E265">
        <v>12029</v>
      </c>
      <c r="F265">
        <v>2002</v>
      </c>
      <c r="G265">
        <v>2002</v>
      </c>
      <c r="H265" t="s">
        <v>787</v>
      </c>
      <c r="I265" t="s">
        <v>788</v>
      </c>
      <c r="J265" t="s">
        <v>772</v>
      </c>
      <c r="K265">
        <v>14234</v>
      </c>
      <c r="L265" t="s">
        <v>772</v>
      </c>
    </row>
    <row r="266" spans="2:12" hidden="1" x14ac:dyDescent="0.25">
      <c r="B266" t="s">
        <v>771</v>
      </c>
      <c r="C266">
        <v>12</v>
      </c>
      <c r="D266" t="s">
        <v>503</v>
      </c>
      <c r="E266">
        <v>12029</v>
      </c>
      <c r="F266">
        <v>2003</v>
      </c>
      <c r="G266">
        <v>2003</v>
      </c>
      <c r="H266" t="s">
        <v>787</v>
      </c>
      <c r="I266" t="s">
        <v>788</v>
      </c>
      <c r="J266" t="s">
        <v>772</v>
      </c>
      <c r="K266">
        <v>14364</v>
      </c>
      <c r="L266" t="s">
        <v>772</v>
      </c>
    </row>
    <row r="267" spans="2:12" hidden="1" x14ac:dyDescent="0.25">
      <c r="B267" t="s">
        <v>771</v>
      </c>
      <c r="C267">
        <v>12</v>
      </c>
      <c r="D267" t="s">
        <v>503</v>
      </c>
      <c r="E267">
        <v>12029</v>
      </c>
      <c r="F267">
        <v>2004</v>
      </c>
      <c r="G267">
        <v>2004</v>
      </c>
      <c r="H267" t="s">
        <v>787</v>
      </c>
      <c r="I267" t="s">
        <v>788</v>
      </c>
      <c r="J267" t="s">
        <v>772</v>
      </c>
      <c r="K267">
        <v>14825</v>
      </c>
      <c r="L267" t="s">
        <v>772</v>
      </c>
    </row>
    <row r="268" spans="2:12" hidden="1" x14ac:dyDescent="0.25">
      <c r="B268" t="s">
        <v>771</v>
      </c>
      <c r="C268">
        <v>12</v>
      </c>
      <c r="D268" t="s">
        <v>503</v>
      </c>
      <c r="E268">
        <v>12029</v>
      </c>
      <c r="F268">
        <v>2005</v>
      </c>
      <c r="G268">
        <v>2005</v>
      </c>
      <c r="H268" t="s">
        <v>787</v>
      </c>
      <c r="I268" t="s">
        <v>788</v>
      </c>
      <c r="J268" t="s">
        <v>772</v>
      </c>
      <c r="K268">
        <v>15427</v>
      </c>
      <c r="L268" t="s">
        <v>772</v>
      </c>
    </row>
    <row r="269" spans="2:12" hidden="1" x14ac:dyDescent="0.25">
      <c r="B269" t="s">
        <v>771</v>
      </c>
      <c r="C269">
        <v>12</v>
      </c>
      <c r="D269" t="s">
        <v>503</v>
      </c>
      <c r="E269">
        <v>12029</v>
      </c>
      <c r="F269">
        <v>2006</v>
      </c>
      <c r="G269">
        <v>2006</v>
      </c>
      <c r="H269" t="s">
        <v>787</v>
      </c>
      <c r="I269" t="s">
        <v>788</v>
      </c>
      <c r="J269" t="s">
        <v>772</v>
      </c>
      <c r="K269">
        <v>15892</v>
      </c>
      <c r="L269" t="s">
        <v>772</v>
      </c>
    </row>
    <row r="270" spans="2:12" hidden="1" x14ac:dyDescent="0.25">
      <c r="B270" t="s">
        <v>771</v>
      </c>
      <c r="C270">
        <v>12</v>
      </c>
      <c r="D270" t="s">
        <v>503</v>
      </c>
      <c r="E270">
        <v>12029</v>
      </c>
      <c r="F270">
        <v>2007</v>
      </c>
      <c r="G270">
        <v>2007</v>
      </c>
      <c r="H270" t="s">
        <v>787</v>
      </c>
      <c r="I270" t="s">
        <v>788</v>
      </c>
      <c r="J270" t="s">
        <v>772</v>
      </c>
      <c r="K270">
        <v>16083</v>
      </c>
      <c r="L270" t="s">
        <v>772</v>
      </c>
    </row>
    <row r="271" spans="2:12" hidden="1" x14ac:dyDescent="0.25">
      <c r="B271" t="s">
        <v>771</v>
      </c>
      <c r="C271">
        <v>12</v>
      </c>
      <c r="D271" t="s">
        <v>503</v>
      </c>
      <c r="E271">
        <v>12029</v>
      </c>
      <c r="F271">
        <v>2008</v>
      </c>
      <c r="G271">
        <v>2008</v>
      </c>
      <c r="H271" t="s">
        <v>787</v>
      </c>
      <c r="I271" t="s">
        <v>788</v>
      </c>
      <c r="J271" t="s">
        <v>772</v>
      </c>
      <c r="K271">
        <v>16214</v>
      </c>
      <c r="L271" t="s">
        <v>772</v>
      </c>
    </row>
    <row r="272" spans="2:12" hidden="1" x14ac:dyDescent="0.25">
      <c r="B272" t="s">
        <v>771</v>
      </c>
      <c r="C272">
        <v>12</v>
      </c>
      <c r="D272" t="s">
        <v>503</v>
      </c>
      <c r="E272">
        <v>12029</v>
      </c>
      <c r="F272">
        <v>2009</v>
      </c>
      <c r="G272">
        <v>2009</v>
      </c>
      <c r="H272" t="s">
        <v>787</v>
      </c>
      <c r="I272" t="s">
        <v>788</v>
      </c>
      <c r="J272" t="s">
        <v>772</v>
      </c>
      <c r="K272">
        <v>16403</v>
      </c>
      <c r="L272" t="s">
        <v>772</v>
      </c>
    </row>
    <row r="273" spans="2:12" hidden="1" x14ac:dyDescent="0.25">
      <c r="B273" t="s">
        <v>771</v>
      </c>
      <c r="C273">
        <v>12</v>
      </c>
      <c r="D273" t="s">
        <v>503</v>
      </c>
      <c r="E273">
        <v>12029</v>
      </c>
      <c r="F273">
        <v>2010</v>
      </c>
      <c r="G273">
        <v>2010</v>
      </c>
      <c r="H273" t="s">
        <v>787</v>
      </c>
      <c r="I273" t="s">
        <v>788</v>
      </c>
      <c r="J273" t="s">
        <v>772</v>
      </c>
      <c r="K273">
        <v>16422</v>
      </c>
      <c r="L273" t="s">
        <v>772</v>
      </c>
    </row>
    <row r="274" spans="2:12" hidden="1" x14ac:dyDescent="0.25">
      <c r="B274" t="s">
        <v>771</v>
      </c>
      <c r="C274">
        <v>12</v>
      </c>
      <c r="D274" t="s">
        <v>503</v>
      </c>
      <c r="E274">
        <v>12029</v>
      </c>
      <c r="F274">
        <v>2011</v>
      </c>
      <c r="G274">
        <v>2011</v>
      </c>
      <c r="H274" t="s">
        <v>787</v>
      </c>
      <c r="I274" t="s">
        <v>788</v>
      </c>
      <c r="J274" t="s">
        <v>772</v>
      </c>
      <c r="K274">
        <v>16486</v>
      </c>
      <c r="L274" t="s">
        <v>772</v>
      </c>
    </row>
    <row r="275" spans="2:12" hidden="1" x14ac:dyDescent="0.25">
      <c r="B275" t="s">
        <v>771</v>
      </c>
      <c r="C275">
        <v>12</v>
      </c>
      <c r="D275" t="s">
        <v>503</v>
      </c>
      <c r="E275">
        <v>12029</v>
      </c>
      <c r="F275">
        <v>2012</v>
      </c>
      <c r="G275">
        <v>2012</v>
      </c>
      <c r="H275" t="s">
        <v>787</v>
      </c>
      <c r="I275" t="s">
        <v>788</v>
      </c>
      <c r="J275" t="s">
        <v>772</v>
      </c>
      <c r="K275">
        <v>16126</v>
      </c>
      <c r="L275" t="s">
        <v>772</v>
      </c>
    </row>
    <row r="276" spans="2:12" hidden="1" x14ac:dyDescent="0.25">
      <c r="B276" t="s">
        <v>771</v>
      </c>
      <c r="C276">
        <v>12</v>
      </c>
      <c r="D276" t="s">
        <v>503</v>
      </c>
      <c r="E276">
        <v>12029</v>
      </c>
      <c r="F276">
        <v>2013</v>
      </c>
      <c r="G276">
        <v>2013</v>
      </c>
      <c r="H276" t="s">
        <v>787</v>
      </c>
      <c r="I276" t="s">
        <v>788</v>
      </c>
      <c r="J276" t="s">
        <v>772</v>
      </c>
      <c r="K276">
        <v>15940</v>
      </c>
      <c r="L276" t="s">
        <v>772</v>
      </c>
    </row>
    <row r="277" spans="2:12" hidden="1" x14ac:dyDescent="0.25">
      <c r="B277" t="s">
        <v>771</v>
      </c>
      <c r="C277">
        <v>12</v>
      </c>
      <c r="D277" t="s">
        <v>503</v>
      </c>
      <c r="E277">
        <v>12029</v>
      </c>
      <c r="F277">
        <v>2014</v>
      </c>
      <c r="G277">
        <v>2014</v>
      </c>
      <c r="H277" t="s">
        <v>787</v>
      </c>
      <c r="I277" t="s">
        <v>788</v>
      </c>
      <c r="J277" t="s">
        <v>772</v>
      </c>
      <c r="K277">
        <v>15907</v>
      </c>
      <c r="L277" t="s">
        <v>772</v>
      </c>
    </row>
    <row r="278" spans="2:12" hidden="1" x14ac:dyDescent="0.25">
      <c r="B278" t="s">
        <v>771</v>
      </c>
      <c r="C278">
        <v>12</v>
      </c>
      <c r="D278" t="s">
        <v>503</v>
      </c>
      <c r="E278">
        <v>12029</v>
      </c>
      <c r="F278">
        <v>2015</v>
      </c>
      <c r="G278">
        <v>2015</v>
      </c>
      <c r="H278" t="s">
        <v>787</v>
      </c>
      <c r="I278" t="s">
        <v>788</v>
      </c>
      <c r="J278" t="s">
        <v>772</v>
      </c>
      <c r="K278">
        <v>16203</v>
      </c>
      <c r="L278" t="s">
        <v>772</v>
      </c>
    </row>
    <row r="279" spans="2:12" hidden="1" x14ac:dyDescent="0.25">
      <c r="B279" t="s">
        <v>771</v>
      </c>
      <c r="C279">
        <v>12</v>
      </c>
      <c r="D279" t="s">
        <v>503</v>
      </c>
      <c r="E279">
        <v>12029</v>
      </c>
      <c r="F279">
        <v>2016</v>
      </c>
      <c r="G279">
        <v>2016</v>
      </c>
      <c r="H279" t="s">
        <v>787</v>
      </c>
      <c r="I279" t="s">
        <v>788</v>
      </c>
      <c r="J279" t="s">
        <v>772</v>
      </c>
      <c r="K279">
        <v>16300</v>
      </c>
      <c r="L279" t="s">
        <v>772</v>
      </c>
    </row>
    <row r="280" spans="2:12" hidden="1" x14ac:dyDescent="0.25">
      <c r="B280" t="s">
        <v>771</v>
      </c>
      <c r="C280">
        <v>12</v>
      </c>
      <c r="D280" t="s">
        <v>503</v>
      </c>
      <c r="E280">
        <v>12029</v>
      </c>
      <c r="F280">
        <v>2017</v>
      </c>
      <c r="G280">
        <v>2017</v>
      </c>
      <c r="H280" t="s">
        <v>787</v>
      </c>
      <c r="I280" t="s">
        <v>788</v>
      </c>
      <c r="J280">
        <v>10</v>
      </c>
      <c r="K280">
        <v>16673</v>
      </c>
      <c r="L280" t="s">
        <v>789</v>
      </c>
    </row>
    <row r="281" spans="2:12" hidden="1" x14ac:dyDescent="0.25">
      <c r="B281" t="s">
        <v>771</v>
      </c>
      <c r="C281">
        <v>12</v>
      </c>
      <c r="D281" t="s">
        <v>503</v>
      </c>
      <c r="E281">
        <v>12029</v>
      </c>
      <c r="F281">
        <v>2018</v>
      </c>
      <c r="G281">
        <v>2018</v>
      </c>
      <c r="H281" t="s">
        <v>787</v>
      </c>
      <c r="I281" t="s">
        <v>788</v>
      </c>
      <c r="J281" t="s">
        <v>772</v>
      </c>
      <c r="K281">
        <v>16700</v>
      </c>
      <c r="L281" t="s">
        <v>772</v>
      </c>
    </row>
    <row r="282" spans="2:12" hidden="1" x14ac:dyDescent="0.25">
      <c r="B282" t="s">
        <v>771</v>
      </c>
      <c r="C282">
        <v>12</v>
      </c>
      <c r="D282" t="s">
        <v>504</v>
      </c>
      <c r="E282">
        <v>12031</v>
      </c>
      <c r="F282">
        <v>1999</v>
      </c>
      <c r="G282">
        <v>1999</v>
      </c>
      <c r="H282" t="s">
        <v>787</v>
      </c>
      <c r="I282" t="s">
        <v>788</v>
      </c>
      <c r="J282">
        <v>89</v>
      </c>
      <c r="K282">
        <v>773150</v>
      </c>
      <c r="L282">
        <v>11.5</v>
      </c>
    </row>
    <row r="283" spans="2:12" hidden="1" x14ac:dyDescent="0.25">
      <c r="B283" t="s">
        <v>771</v>
      </c>
      <c r="C283">
        <v>12</v>
      </c>
      <c r="D283" t="s">
        <v>504</v>
      </c>
      <c r="E283">
        <v>12031</v>
      </c>
      <c r="F283">
        <v>2000</v>
      </c>
      <c r="G283">
        <v>2000</v>
      </c>
      <c r="H283" t="s">
        <v>787</v>
      </c>
      <c r="I283" t="s">
        <v>788</v>
      </c>
      <c r="J283">
        <v>82</v>
      </c>
      <c r="K283">
        <v>778879</v>
      </c>
      <c r="L283">
        <v>10.5</v>
      </c>
    </row>
    <row r="284" spans="2:12" hidden="1" x14ac:dyDescent="0.25">
      <c r="B284" t="s">
        <v>771</v>
      </c>
      <c r="C284">
        <v>12</v>
      </c>
      <c r="D284" t="s">
        <v>504</v>
      </c>
      <c r="E284">
        <v>12031</v>
      </c>
      <c r="F284">
        <v>2001</v>
      </c>
      <c r="G284">
        <v>2001</v>
      </c>
      <c r="H284" t="s">
        <v>787</v>
      </c>
      <c r="I284" t="s">
        <v>788</v>
      </c>
      <c r="J284">
        <v>69</v>
      </c>
      <c r="K284">
        <v>790681</v>
      </c>
      <c r="L284">
        <v>8.6999999999999993</v>
      </c>
    </row>
    <row r="285" spans="2:12" hidden="1" x14ac:dyDescent="0.25">
      <c r="B285" t="s">
        <v>771</v>
      </c>
      <c r="C285">
        <v>12</v>
      </c>
      <c r="D285" t="s">
        <v>504</v>
      </c>
      <c r="E285">
        <v>12031</v>
      </c>
      <c r="F285">
        <v>2002</v>
      </c>
      <c r="G285">
        <v>2002</v>
      </c>
      <c r="H285" t="s">
        <v>787</v>
      </c>
      <c r="I285" t="s">
        <v>788</v>
      </c>
      <c r="J285">
        <v>87</v>
      </c>
      <c r="K285">
        <v>800532</v>
      </c>
      <c r="L285">
        <v>10.9</v>
      </c>
    </row>
    <row r="286" spans="2:12" hidden="1" x14ac:dyDescent="0.25">
      <c r="B286" t="s">
        <v>771</v>
      </c>
      <c r="C286">
        <v>12</v>
      </c>
      <c r="D286" t="s">
        <v>504</v>
      </c>
      <c r="E286">
        <v>12031</v>
      </c>
      <c r="F286">
        <v>2003</v>
      </c>
      <c r="G286">
        <v>2003</v>
      </c>
      <c r="H286" t="s">
        <v>787</v>
      </c>
      <c r="I286" t="s">
        <v>788</v>
      </c>
      <c r="J286">
        <v>98</v>
      </c>
      <c r="K286">
        <v>809633</v>
      </c>
      <c r="L286">
        <v>12.1</v>
      </c>
    </row>
    <row r="287" spans="2:12" hidden="1" x14ac:dyDescent="0.25">
      <c r="B287" t="s">
        <v>771</v>
      </c>
      <c r="C287">
        <v>12</v>
      </c>
      <c r="D287" t="s">
        <v>504</v>
      </c>
      <c r="E287">
        <v>12031</v>
      </c>
      <c r="F287">
        <v>2004</v>
      </c>
      <c r="G287">
        <v>2004</v>
      </c>
      <c r="H287" t="s">
        <v>787</v>
      </c>
      <c r="I287" t="s">
        <v>788</v>
      </c>
      <c r="J287">
        <v>170</v>
      </c>
      <c r="K287">
        <v>820070</v>
      </c>
      <c r="L287">
        <v>20.7</v>
      </c>
    </row>
    <row r="288" spans="2:12" hidden="1" x14ac:dyDescent="0.25">
      <c r="B288" t="s">
        <v>771</v>
      </c>
      <c r="C288">
        <v>12</v>
      </c>
      <c r="D288" t="s">
        <v>504</v>
      </c>
      <c r="E288">
        <v>12031</v>
      </c>
      <c r="F288">
        <v>2005</v>
      </c>
      <c r="G288">
        <v>2005</v>
      </c>
      <c r="H288" t="s">
        <v>787</v>
      </c>
      <c r="I288" t="s">
        <v>788</v>
      </c>
      <c r="J288">
        <v>107</v>
      </c>
      <c r="K288">
        <v>828988</v>
      </c>
      <c r="L288">
        <v>12.9</v>
      </c>
    </row>
    <row r="289" spans="2:12" hidden="1" x14ac:dyDescent="0.25">
      <c r="B289" t="s">
        <v>771</v>
      </c>
      <c r="C289">
        <v>12</v>
      </c>
      <c r="D289" t="s">
        <v>504</v>
      </c>
      <c r="E289">
        <v>12031</v>
      </c>
      <c r="F289">
        <v>2006</v>
      </c>
      <c r="G289">
        <v>2006</v>
      </c>
      <c r="H289" t="s">
        <v>787</v>
      </c>
      <c r="I289" t="s">
        <v>788</v>
      </c>
      <c r="J289">
        <v>92</v>
      </c>
      <c r="K289">
        <v>842098</v>
      </c>
      <c r="L289">
        <v>10.9</v>
      </c>
    </row>
    <row r="290" spans="2:12" hidden="1" x14ac:dyDescent="0.25">
      <c r="B290" t="s">
        <v>771</v>
      </c>
      <c r="C290">
        <v>12</v>
      </c>
      <c r="D290" t="s">
        <v>504</v>
      </c>
      <c r="E290">
        <v>12031</v>
      </c>
      <c r="F290">
        <v>2007</v>
      </c>
      <c r="G290">
        <v>2007</v>
      </c>
      <c r="H290" t="s">
        <v>787</v>
      </c>
      <c r="I290" t="s">
        <v>788</v>
      </c>
      <c r="J290">
        <v>101</v>
      </c>
      <c r="K290">
        <v>851033</v>
      </c>
      <c r="L290">
        <v>11.9</v>
      </c>
    </row>
    <row r="291" spans="2:12" hidden="1" x14ac:dyDescent="0.25">
      <c r="B291" t="s">
        <v>771</v>
      </c>
      <c r="C291">
        <v>12</v>
      </c>
      <c r="D291" t="s">
        <v>504</v>
      </c>
      <c r="E291">
        <v>12031</v>
      </c>
      <c r="F291">
        <v>2008</v>
      </c>
      <c r="G291">
        <v>2008</v>
      </c>
      <c r="H291" t="s">
        <v>787</v>
      </c>
      <c r="I291" t="s">
        <v>788</v>
      </c>
      <c r="J291">
        <v>87</v>
      </c>
      <c r="K291">
        <v>855437</v>
      </c>
      <c r="L291">
        <v>10.199999999999999</v>
      </c>
    </row>
    <row r="292" spans="2:12" hidden="1" x14ac:dyDescent="0.25">
      <c r="B292" t="s">
        <v>771</v>
      </c>
      <c r="C292">
        <v>12</v>
      </c>
      <c r="D292" t="s">
        <v>504</v>
      </c>
      <c r="E292">
        <v>12031</v>
      </c>
      <c r="F292">
        <v>2009</v>
      </c>
      <c r="G292">
        <v>2009</v>
      </c>
      <c r="H292" t="s">
        <v>787</v>
      </c>
      <c r="I292" t="s">
        <v>788</v>
      </c>
      <c r="J292">
        <v>63</v>
      </c>
      <c r="K292">
        <v>859795</v>
      </c>
      <c r="L292">
        <v>7.3</v>
      </c>
    </row>
    <row r="293" spans="2:12" hidden="1" x14ac:dyDescent="0.25">
      <c r="B293" t="s">
        <v>771</v>
      </c>
      <c r="C293">
        <v>12</v>
      </c>
      <c r="D293" t="s">
        <v>504</v>
      </c>
      <c r="E293">
        <v>12031</v>
      </c>
      <c r="F293">
        <v>2010</v>
      </c>
      <c r="G293">
        <v>2010</v>
      </c>
      <c r="H293" t="s">
        <v>787</v>
      </c>
      <c r="I293" t="s">
        <v>788</v>
      </c>
      <c r="J293">
        <v>76</v>
      </c>
      <c r="K293">
        <v>864263</v>
      </c>
      <c r="L293">
        <v>8.8000000000000007</v>
      </c>
    </row>
    <row r="294" spans="2:12" hidden="1" x14ac:dyDescent="0.25">
      <c r="B294" t="s">
        <v>771</v>
      </c>
      <c r="C294">
        <v>12</v>
      </c>
      <c r="D294" t="s">
        <v>504</v>
      </c>
      <c r="E294">
        <v>12031</v>
      </c>
      <c r="F294">
        <v>2011</v>
      </c>
      <c r="G294">
        <v>2011</v>
      </c>
      <c r="H294" t="s">
        <v>787</v>
      </c>
      <c r="I294" t="s">
        <v>788</v>
      </c>
      <c r="J294">
        <v>105</v>
      </c>
      <c r="K294">
        <v>870709</v>
      </c>
      <c r="L294">
        <v>12.1</v>
      </c>
    </row>
    <row r="295" spans="2:12" hidden="1" x14ac:dyDescent="0.25">
      <c r="B295" t="s">
        <v>771</v>
      </c>
      <c r="C295">
        <v>12</v>
      </c>
      <c r="D295" t="s">
        <v>504</v>
      </c>
      <c r="E295">
        <v>12031</v>
      </c>
      <c r="F295">
        <v>2012</v>
      </c>
      <c r="G295">
        <v>2012</v>
      </c>
      <c r="H295" t="s">
        <v>787</v>
      </c>
      <c r="I295" t="s">
        <v>788</v>
      </c>
      <c r="J295">
        <v>136</v>
      </c>
      <c r="K295">
        <v>879602</v>
      </c>
      <c r="L295">
        <v>15.5</v>
      </c>
    </row>
    <row r="296" spans="2:12" hidden="1" x14ac:dyDescent="0.25">
      <c r="B296" t="s">
        <v>771</v>
      </c>
      <c r="C296">
        <v>12</v>
      </c>
      <c r="D296" t="s">
        <v>504</v>
      </c>
      <c r="E296">
        <v>12031</v>
      </c>
      <c r="F296">
        <v>2013</v>
      </c>
      <c r="G296">
        <v>2013</v>
      </c>
      <c r="H296" t="s">
        <v>787</v>
      </c>
      <c r="I296" t="s">
        <v>788</v>
      </c>
      <c r="J296">
        <v>137</v>
      </c>
      <c r="K296">
        <v>885855</v>
      </c>
      <c r="L296">
        <v>15.5</v>
      </c>
    </row>
    <row r="297" spans="2:12" hidden="1" x14ac:dyDescent="0.25">
      <c r="B297" t="s">
        <v>771</v>
      </c>
      <c r="C297">
        <v>12</v>
      </c>
      <c r="D297" t="s">
        <v>504</v>
      </c>
      <c r="E297">
        <v>12031</v>
      </c>
      <c r="F297">
        <v>2014</v>
      </c>
      <c r="G297">
        <v>2014</v>
      </c>
      <c r="H297" t="s">
        <v>787</v>
      </c>
      <c r="I297" t="s">
        <v>788</v>
      </c>
      <c r="J297">
        <v>125</v>
      </c>
      <c r="K297">
        <v>897698</v>
      </c>
      <c r="L297">
        <v>13.9</v>
      </c>
    </row>
    <row r="298" spans="2:12" hidden="1" x14ac:dyDescent="0.25">
      <c r="B298" t="s">
        <v>771</v>
      </c>
      <c r="C298">
        <v>12</v>
      </c>
      <c r="D298" t="s">
        <v>504</v>
      </c>
      <c r="E298">
        <v>12031</v>
      </c>
      <c r="F298">
        <v>2015</v>
      </c>
      <c r="G298">
        <v>2015</v>
      </c>
      <c r="H298" t="s">
        <v>787</v>
      </c>
      <c r="I298" t="s">
        <v>788</v>
      </c>
      <c r="J298">
        <v>94</v>
      </c>
      <c r="K298">
        <v>913010</v>
      </c>
      <c r="L298">
        <v>10.3</v>
      </c>
    </row>
    <row r="299" spans="2:12" hidden="1" x14ac:dyDescent="0.25">
      <c r="B299" t="s">
        <v>771</v>
      </c>
      <c r="C299">
        <v>12</v>
      </c>
      <c r="D299" t="s">
        <v>504</v>
      </c>
      <c r="E299">
        <v>12031</v>
      </c>
      <c r="F299">
        <v>2016</v>
      </c>
      <c r="G299">
        <v>2016</v>
      </c>
      <c r="H299" t="s">
        <v>787</v>
      </c>
      <c r="I299" t="s">
        <v>788</v>
      </c>
      <c r="J299">
        <v>88</v>
      </c>
      <c r="K299">
        <v>926255</v>
      </c>
      <c r="L299">
        <v>9.5</v>
      </c>
    </row>
    <row r="300" spans="2:12" hidden="1" x14ac:dyDescent="0.25">
      <c r="B300" t="s">
        <v>771</v>
      </c>
      <c r="C300">
        <v>12</v>
      </c>
      <c r="D300" t="s">
        <v>504</v>
      </c>
      <c r="E300">
        <v>12031</v>
      </c>
      <c r="F300">
        <v>2017</v>
      </c>
      <c r="G300">
        <v>2017</v>
      </c>
      <c r="H300" t="s">
        <v>787</v>
      </c>
      <c r="I300" t="s">
        <v>788</v>
      </c>
      <c r="J300">
        <v>98</v>
      </c>
      <c r="K300">
        <v>937934</v>
      </c>
      <c r="L300">
        <v>10.4</v>
      </c>
    </row>
    <row r="301" spans="2:12" hidden="1" x14ac:dyDescent="0.25">
      <c r="B301" t="s">
        <v>771</v>
      </c>
      <c r="C301">
        <v>12</v>
      </c>
      <c r="D301" t="s">
        <v>504</v>
      </c>
      <c r="E301">
        <v>12031</v>
      </c>
      <c r="F301">
        <v>2018</v>
      </c>
      <c r="G301">
        <v>2018</v>
      </c>
      <c r="H301" t="s">
        <v>787</v>
      </c>
      <c r="I301" t="s">
        <v>788</v>
      </c>
      <c r="J301">
        <v>100</v>
      </c>
      <c r="K301">
        <v>950181</v>
      </c>
      <c r="L301">
        <v>10.5</v>
      </c>
    </row>
    <row r="302" spans="2:12" hidden="1" x14ac:dyDescent="0.25">
      <c r="B302" t="s">
        <v>771</v>
      </c>
      <c r="C302">
        <v>12</v>
      </c>
      <c r="D302" t="s">
        <v>505</v>
      </c>
      <c r="E302">
        <v>12033</v>
      </c>
      <c r="F302">
        <v>1999</v>
      </c>
      <c r="G302">
        <v>1999</v>
      </c>
      <c r="H302" t="s">
        <v>787</v>
      </c>
      <c r="I302" t="s">
        <v>788</v>
      </c>
      <c r="J302">
        <v>26</v>
      </c>
      <c r="K302">
        <v>293956</v>
      </c>
      <c r="L302">
        <v>8.8000000000000007</v>
      </c>
    </row>
    <row r="303" spans="2:12" hidden="1" x14ac:dyDescent="0.25">
      <c r="B303" t="s">
        <v>771</v>
      </c>
      <c r="C303">
        <v>12</v>
      </c>
      <c r="D303" t="s">
        <v>505</v>
      </c>
      <c r="E303">
        <v>12033</v>
      </c>
      <c r="F303">
        <v>2000</v>
      </c>
      <c r="G303">
        <v>2000</v>
      </c>
      <c r="H303" t="s">
        <v>787</v>
      </c>
      <c r="I303" t="s">
        <v>788</v>
      </c>
      <c r="J303">
        <v>31</v>
      </c>
      <c r="K303">
        <v>294410</v>
      </c>
      <c r="L303">
        <v>10.5</v>
      </c>
    </row>
    <row r="304" spans="2:12" hidden="1" x14ac:dyDescent="0.25">
      <c r="B304" t="s">
        <v>771</v>
      </c>
      <c r="C304">
        <v>12</v>
      </c>
      <c r="D304" t="s">
        <v>505</v>
      </c>
      <c r="E304">
        <v>12033</v>
      </c>
      <c r="F304">
        <v>2001</v>
      </c>
      <c r="G304">
        <v>2001</v>
      </c>
      <c r="H304" t="s">
        <v>787</v>
      </c>
      <c r="I304" t="s">
        <v>788</v>
      </c>
      <c r="J304">
        <v>31</v>
      </c>
      <c r="K304">
        <v>297776</v>
      </c>
      <c r="L304">
        <v>10.4</v>
      </c>
    </row>
    <row r="305" spans="2:12" hidden="1" x14ac:dyDescent="0.25">
      <c r="B305" t="s">
        <v>771</v>
      </c>
      <c r="C305">
        <v>12</v>
      </c>
      <c r="D305" t="s">
        <v>505</v>
      </c>
      <c r="E305">
        <v>12033</v>
      </c>
      <c r="F305">
        <v>2002</v>
      </c>
      <c r="G305">
        <v>2002</v>
      </c>
      <c r="H305" t="s">
        <v>787</v>
      </c>
      <c r="I305" t="s">
        <v>788</v>
      </c>
      <c r="J305">
        <v>30</v>
      </c>
      <c r="K305">
        <v>297568</v>
      </c>
      <c r="L305">
        <v>10.1</v>
      </c>
    </row>
    <row r="306" spans="2:12" hidden="1" x14ac:dyDescent="0.25">
      <c r="B306" t="s">
        <v>771</v>
      </c>
      <c r="C306">
        <v>12</v>
      </c>
      <c r="D306" t="s">
        <v>505</v>
      </c>
      <c r="E306">
        <v>12033</v>
      </c>
      <c r="F306">
        <v>2003</v>
      </c>
      <c r="G306">
        <v>2003</v>
      </c>
      <c r="H306" t="s">
        <v>787</v>
      </c>
      <c r="I306" t="s">
        <v>788</v>
      </c>
      <c r="J306">
        <v>22</v>
      </c>
      <c r="K306">
        <v>296603</v>
      </c>
      <c r="L306">
        <v>7.4</v>
      </c>
    </row>
    <row r="307" spans="2:12" hidden="1" x14ac:dyDescent="0.25">
      <c r="B307" t="s">
        <v>771</v>
      </c>
      <c r="C307">
        <v>12</v>
      </c>
      <c r="D307" t="s">
        <v>505</v>
      </c>
      <c r="E307">
        <v>12033</v>
      </c>
      <c r="F307">
        <v>2004</v>
      </c>
      <c r="G307">
        <v>2004</v>
      </c>
      <c r="H307" t="s">
        <v>787</v>
      </c>
      <c r="I307" t="s">
        <v>788</v>
      </c>
      <c r="J307">
        <v>38</v>
      </c>
      <c r="K307">
        <v>298225</v>
      </c>
      <c r="L307">
        <v>12.7</v>
      </c>
    </row>
    <row r="308" spans="2:12" hidden="1" x14ac:dyDescent="0.25">
      <c r="B308" t="s">
        <v>771</v>
      </c>
      <c r="C308">
        <v>12</v>
      </c>
      <c r="D308" t="s">
        <v>505</v>
      </c>
      <c r="E308">
        <v>12033</v>
      </c>
      <c r="F308">
        <v>2005</v>
      </c>
      <c r="G308">
        <v>2005</v>
      </c>
      <c r="H308" t="s">
        <v>787</v>
      </c>
      <c r="I308" t="s">
        <v>788</v>
      </c>
      <c r="J308">
        <v>32</v>
      </c>
      <c r="K308">
        <v>298339</v>
      </c>
      <c r="L308">
        <v>10.7</v>
      </c>
    </row>
    <row r="309" spans="2:12" hidden="1" x14ac:dyDescent="0.25">
      <c r="B309" t="s">
        <v>771</v>
      </c>
      <c r="C309">
        <v>12</v>
      </c>
      <c r="D309" t="s">
        <v>505</v>
      </c>
      <c r="E309">
        <v>12033</v>
      </c>
      <c r="F309">
        <v>2006</v>
      </c>
      <c r="G309">
        <v>2006</v>
      </c>
      <c r="H309" t="s">
        <v>787</v>
      </c>
      <c r="I309" t="s">
        <v>788</v>
      </c>
      <c r="J309">
        <v>32</v>
      </c>
      <c r="K309">
        <v>300395</v>
      </c>
      <c r="L309">
        <v>10.7</v>
      </c>
    </row>
    <row r="310" spans="2:12" hidden="1" x14ac:dyDescent="0.25">
      <c r="B310" t="s">
        <v>771</v>
      </c>
      <c r="C310">
        <v>12</v>
      </c>
      <c r="D310" t="s">
        <v>505</v>
      </c>
      <c r="E310">
        <v>12033</v>
      </c>
      <c r="F310">
        <v>2007</v>
      </c>
      <c r="G310">
        <v>2007</v>
      </c>
      <c r="H310" t="s">
        <v>787</v>
      </c>
      <c r="I310" t="s">
        <v>788</v>
      </c>
      <c r="J310">
        <v>61</v>
      </c>
      <c r="K310">
        <v>297393</v>
      </c>
      <c r="L310">
        <v>20.5</v>
      </c>
    </row>
    <row r="311" spans="2:12" hidden="1" x14ac:dyDescent="0.25">
      <c r="B311" t="s">
        <v>771</v>
      </c>
      <c r="C311">
        <v>12</v>
      </c>
      <c r="D311" t="s">
        <v>505</v>
      </c>
      <c r="E311">
        <v>12033</v>
      </c>
      <c r="F311">
        <v>2008</v>
      </c>
      <c r="G311">
        <v>2008</v>
      </c>
      <c r="H311" t="s">
        <v>787</v>
      </c>
      <c r="I311" t="s">
        <v>788</v>
      </c>
      <c r="J311">
        <v>48</v>
      </c>
      <c r="K311">
        <v>296854</v>
      </c>
      <c r="L311">
        <v>16.2</v>
      </c>
    </row>
    <row r="312" spans="2:12" hidden="1" x14ac:dyDescent="0.25">
      <c r="B312" t="s">
        <v>771</v>
      </c>
      <c r="C312">
        <v>12</v>
      </c>
      <c r="D312" t="s">
        <v>505</v>
      </c>
      <c r="E312">
        <v>12033</v>
      </c>
      <c r="F312">
        <v>2009</v>
      </c>
      <c r="G312">
        <v>2009</v>
      </c>
      <c r="H312" t="s">
        <v>787</v>
      </c>
      <c r="I312" t="s">
        <v>788</v>
      </c>
      <c r="J312">
        <v>53</v>
      </c>
      <c r="K312">
        <v>297015</v>
      </c>
      <c r="L312">
        <v>17.8</v>
      </c>
    </row>
    <row r="313" spans="2:12" hidden="1" x14ac:dyDescent="0.25">
      <c r="B313" t="s">
        <v>771</v>
      </c>
      <c r="C313">
        <v>12</v>
      </c>
      <c r="D313" t="s">
        <v>505</v>
      </c>
      <c r="E313">
        <v>12033</v>
      </c>
      <c r="F313">
        <v>2010</v>
      </c>
      <c r="G313">
        <v>2010</v>
      </c>
      <c r="H313" t="s">
        <v>787</v>
      </c>
      <c r="I313" t="s">
        <v>788</v>
      </c>
      <c r="J313">
        <v>79</v>
      </c>
      <c r="K313">
        <v>297619</v>
      </c>
      <c r="L313">
        <v>26.5</v>
      </c>
    </row>
    <row r="314" spans="2:12" hidden="1" x14ac:dyDescent="0.25">
      <c r="B314" t="s">
        <v>771</v>
      </c>
      <c r="C314">
        <v>12</v>
      </c>
      <c r="D314" t="s">
        <v>505</v>
      </c>
      <c r="E314">
        <v>12033</v>
      </c>
      <c r="F314">
        <v>2011</v>
      </c>
      <c r="G314">
        <v>2011</v>
      </c>
      <c r="H314" t="s">
        <v>787</v>
      </c>
      <c r="I314" t="s">
        <v>788</v>
      </c>
      <c r="J314">
        <v>89</v>
      </c>
      <c r="K314">
        <v>299114</v>
      </c>
      <c r="L314">
        <v>29.8</v>
      </c>
    </row>
    <row r="315" spans="2:12" hidden="1" x14ac:dyDescent="0.25">
      <c r="B315" t="s">
        <v>771</v>
      </c>
      <c r="C315">
        <v>12</v>
      </c>
      <c r="D315" t="s">
        <v>505</v>
      </c>
      <c r="E315">
        <v>12033</v>
      </c>
      <c r="F315">
        <v>2012</v>
      </c>
      <c r="G315">
        <v>2012</v>
      </c>
      <c r="H315" t="s">
        <v>787</v>
      </c>
      <c r="I315" t="s">
        <v>788</v>
      </c>
      <c r="J315">
        <v>95</v>
      </c>
      <c r="K315">
        <v>302715</v>
      </c>
      <c r="L315">
        <v>31.4</v>
      </c>
    </row>
    <row r="316" spans="2:12" hidden="1" x14ac:dyDescent="0.25">
      <c r="B316" t="s">
        <v>771</v>
      </c>
      <c r="C316">
        <v>12</v>
      </c>
      <c r="D316" t="s">
        <v>505</v>
      </c>
      <c r="E316">
        <v>12033</v>
      </c>
      <c r="F316">
        <v>2013</v>
      </c>
      <c r="G316">
        <v>2013</v>
      </c>
      <c r="H316" t="s">
        <v>787</v>
      </c>
      <c r="I316" t="s">
        <v>788</v>
      </c>
      <c r="J316">
        <v>59</v>
      </c>
      <c r="K316">
        <v>305817</v>
      </c>
      <c r="L316">
        <v>19.3</v>
      </c>
    </row>
    <row r="317" spans="2:12" hidden="1" x14ac:dyDescent="0.25">
      <c r="B317" t="s">
        <v>771</v>
      </c>
      <c r="C317">
        <v>12</v>
      </c>
      <c r="D317" t="s">
        <v>505</v>
      </c>
      <c r="E317">
        <v>12033</v>
      </c>
      <c r="F317">
        <v>2014</v>
      </c>
      <c r="G317">
        <v>2014</v>
      </c>
      <c r="H317" t="s">
        <v>787</v>
      </c>
      <c r="I317" t="s">
        <v>788</v>
      </c>
      <c r="J317">
        <v>28</v>
      </c>
      <c r="K317">
        <v>310659</v>
      </c>
      <c r="L317">
        <v>9</v>
      </c>
    </row>
    <row r="318" spans="2:12" hidden="1" x14ac:dyDescent="0.25">
      <c r="B318" t="s">
        <v>771</v>
      </c>
      <c r="C318">
        <v>12</v>
      </c>
      <c r="D318" t="s">
        <v>505</v>
      </c>
      <c r="E318">
        <v>12033</v>
      </c>
      <c r="F318">
        <v>2015</v>
      </c>
      <c r="G318">
        <v>2015</v>
      </c>
      <c r="H318" t="s">
        <v>787</v>
      </c>
      <c r="I318" t="s">
        <v>788</v>
      </c>
      <c r="J318">
        <v>37</v>
      </c>
      <c r="K318">
        <v>311003</v>
      </c>
      <c r="L318">
        <v>11.9</v>
      </c>
    </row>
    <row r="319" spans="2:12" hidden="1" x14ac:dyDescent="0.25">
      <c r="B319" t="s">
        <v>771</v>
      </c>
      <c r="C319">
        <v>12</v>
      </c>
      <c r="D319" t="s">
        <v>505</v>
      </c>
      <c r="E319">
        <v>12033</v>
      </c>
      <c r="F319">
        <v>2016</v>
      </c>
      <c r="G319">
        <v>2016</v>
      </c>
      <c r="H319" t="s">
        <v>787</v>
      </c>
      <c r="I319" t="s">
        <v>788</v>
      </c>
      <c r="J319">
        <v>43</v>
      </c>
      <c r="K319">
        <v>315187</v>
      </c>
      <c r="L319">
        <v>13.6</v>
      </c>
    </row>
    <row r="320" spans="2:12" hidden="1" x14ac:dyDescent="0.25">
      <c r="B320" t="s">
        <v>771</v>
      </c>
      <c r="C320">
        <v>12</v>
      </c>
      <c r="D320" t="s">
        <v>505</v>
      </c>
      <c r="E320">
        <v>12033</v>
      </c>
      <c r="F320">
        <v>2017</v>
      </c>
      <c r="G320">
        <v>2017</v>
      </c>
      <c r="H320" t="s">
        <v>787</v>
      </c>
      <c r="I320" t="s">
        <v>788</v>
      </c>
      <c r="J320">
        <v>28</v>
      </c>
      <c r="K320">
        <v>313512</v>
      </c>
      <c r="L320">
        <v>8.9</v>
      </c>
    </row>
    <row r="321" spans="2:12" hidden="1" x14ac:dyDescent="0.25">
      <c r="B321" t="s">
        <v>771</v>
      </c>
      <c r="C321">
        <v>12</v>
      </c>
      <c r="D321" t="s">
        <v>505</v>
      </c>
      <c r="E321">
        <v>12033</v>
      </c>
      <c r="F321">
        <v>2018</v>
      </c>
      <c r="G321">
        <v>2018</v>
      </c>
      <c r="H321" t="s">
        <v>787</v>
      </c>
      <c r="I321" t="s">
        <v>788</v>
      </c>
      <c r="J321">
        <v>33</v>
      </c>
      <c r="K321">
        <v>315534</v>
      </c>
      <c r="L321">
        <v>10.5</v>
      </c>
    </row>
    <row r="322" spans="2:12" hidden="1" x14ac:dyDescent="0.25">
      <c r="B322" t="s">
        <v>771</v>
      </c>
      <c r="C322">
        <v>12</v>
      </c>
      <c r="D322" t="s">
        <v>506</v>
      </c>
      <c r="E322">
        <v>12035</v>
      </c>
      <c r="F322">
        <v>1999</v>
      </c>
      <c r="G322">
        <v>1999</v>
      </c>
      <c r="H322" t="s">
        <v>787</v>
      </c>
      <c r="I322" t="s">
        <v>788</v>
      </c>
      <c r="J322">
        <v>18</v>
      </c>
      <c r="K322">
        <v>48324</v>
      </c>
      <c r="L322" t="s">
        <v>789</v>
      </c>
    </row>
    <row r="323" spans="2:12" hidden="1" x14ac:dyDescent="0.25">
      <c r="B323" t="s">
        <v>771</v>
      </c>
      <c r="C323">
        <v>12</v>
      </c>
      <c r="D323" t="s">
        <v>506</v>
      </c>
      <c r="E323">
        <v>12035</v>
      </c>
      <c r="F323">
        <v>2000</v>
      </c>
      <c r="G323">
        <v>2000</v>
      </c>
      <c r="H323" t="s">
        <v>787</v>
      </c>
      <c r="I323" t="s">
        <v>788</v>
      </c>
      <c r="J323">
        <v>13</v>
      </c>
      <c r="K323">
        <v>49832</v>
      </c>
      <c r="L323" t="s">
        <v>789</v>
      </c>
    </row>
    <row r="324" spans="2:12" hidden="1" x14ac:dyDescent="0.25">
      <c r="B324" t="s">
        <v>771</v>
      </c>
      <c r="C324">
        <v>12</v>
      </c>
      <c r="D324" t="s">
        <v>506</v>
      </c>
      <c r="E324">
        <v>12035</v>
      </c>
      <c r="F324">
        <v>2001</v>
      </c>
      <c r="G324">
        <v>2001</v>
      </c>
      <c r="H324" t="s">
        <v>787</v>
      </c>
      <c r="I324" t="s">
        <v>788</v>
      </c>
      <c r="J324">
        <v>32</v>
      </c>
      <c r="K324">
        <v>53944</v>
      </c>
      <c r="L324">
        <v>59.3</v>
      </c>
    </row>
    <row r="325" spans="2:12" hidden="1" x14ac:dyDescent="0.25">
      <c r="B325" t="s">
        <v>771</v>
      </c>
      <c r="C325">
        <v>12</v>
      </c>
      <c r="D325" t="s">
        <v>506</v>
      </c>
      <c r="E325">
        <v>12035</v>
      </c>
      <c r="F325">
        <v>2002</v>
      </c>
      <c r="G325">
        <v>2002</v>
      </c>
      <c r="H325" t="s">
        <v>787</v>
      </c>
      <c r="I325" t="s">
        <v>788</v>
      </c>
      <c r="J325">
        <v>35</v>
      </c>
      <c r="K325">
        <v>57905</v>
      </c>
      <c r="L325">
        <v>60.4</v>
      </c>
    </row>
    <row r="326" spans="2:12" hidden="1" x14ac:dyDescent="0.25">
      <c r="B326" t="s">
        <v>771</v>
      </c>
      <c r="C326">
        <v>12</v>
      </c>
      <c r="D326" t="s">
        <v>506</v>
      </c>
      <c r="E326">
        <v>12035</v>
      </c>
      <c r="F326">
        <v>2003</v>
      </c>
      <c r="G326">
        <v>2003</v>
      </c>
      <c r="H326" t="s">
        <v>787</v>
      </c>
      <c r="I326" t="s">
        <v>788</v>
      </c>
      <c r="J326">
        <v>37</v>
      </c>
      <c r="K326">
        <v>62947</v>
      </c>
      <c r="L326">
        <v>58.8</v>
      </c>
    </row>
    <row r="327" spans="2:12" hidden="1" x14ac:dyDescent="0.25">
      <c r="B327" t="s">
        <v>771</v>
      </c>
      <c r="C327">
        <v>12</v>
      </c>
      <c r="D327" t="s">
        <v>506</v>
      </c>
      <c r="E327">
        <v>12035</v>
      </c>
      <c r="F327">
        <v>2004</v>
      </c>
      <c r="G327">
        <v>2004</v>
      </c>
      <c r="H327" t="s">
        <v>787</v>
      </c>
      <c r="I327" t="s">
        <v>788</v>
      </c>
      <c r="J327">
        <v>39</v>
      </c>
      <c r="K327">
        <v>69387</v>
      </c>
      <c r="L327">
        <v>56.2</v>
      </c>
    </row>
    <row r="328" spans="2:12" hidden="1" x14ac:dyDescent="0.25">
      <c r="B328" t="s">
        <v>771</v>
      </c>
      <c r="C328">
        <v>12</v>
      </c>
      <c r="D328" t="s">
        <v>506</v>
      </c>
      <c r="E328">
        <v>12035</v>
      </c>
      <c r="F328">
        <v>2005</v>
      </c>
      <c r="G328">
        <v>2005</v>
      </c>
      <c r="H328" t="s">
        <v>787</v>
      </c>
      <c r="I328" t="s">
        <v>788</v>
      </c>
      <c r="J328">
        <v>35</v>
      </c>
      <c r="K328">
        <v>77008</v>
      </c>
      <c r="L328">
        <v>45.4</v>
      </c>
    </row>
    <row r="329" spans="2:12" hidden="1" x14ac:dyDescent="0.25">
      <c r="B329" t="s">
        <v>771</v>
      </c>
      <c r="C329">
        <v>12</v>
      </c>
      <c r="D329" t="s">
        <v>506</v>
      </c>
      <c r="E329">
        <v>12035</v>
      </c>
      <c r="F329">
        <v>2006</v>
      </c>
      <c r="G329">
        <v>2006</v>
      </c>
      <c r="H329" t="s">
        <v>787</v>
      </c>
      <c r="I329" t="s">
        <v>788</v>
      </c>
      <c r="J329">
        <v>24</v>
      </c>
      <c r="K329">
        <v>84339</v>
      </c>
      <c r="L329">
        <v>28.5</v>
      </c>
    </row>
    <row r="330" spans="2:12" hidden="1" x14ac:dyDescent="0.25">
      <c r="B330" t="s">
        <v>771</v>
      </c>
      <c r="C330">
        <v>12</v>
      </c>
      <c r="D330" t="s">
        <v>506</v>
      </c>
      <c r="E330">
        <v>12035</v>
      </c>
      <c r="F330">
        <v>2007</v>
      </c>
      <c r="G330">
        <v>2007</v>
      </c>
      <c r="H330" t="s">
        <v>787</v>
      </c>
      <c r="I330" t="s">
        <v>788</v>
      </c>
      <c r="J330">
        <v>38</v>
      </c>
      <c r="K330">
        <v>90516</v>
      </c>
      <c r="L330">
        <v>42</v>
      </c>
    </row>
    <row r="331" spans="2:12" hidden="1" x14ac:dyDescent="0.25">
      <c r="B331" t="s">
        <v>771</v>
      </c>
      <c r="C331">
        <v>12</v>
      </c>
      <c r="D331" t="s">
        <v>506</v>
      </c>
      <c r="E331">
        <v>12035</v>
      </c>
      <c r="F331">
        <v>2008</v>
      </c>
      <c r="G331">
        <v>2008</v>
      </c>
      <c r="H331" t="s">
        <v>787</v>
      </c>
      <c r="I331" t="s">
        <v>788</v>
      </c>
      <c r="J331">
        <v>68</v>
      </c>
      <c r="K331">
        <v>93546</v>
      </c>
      <c r="L331">
        <v>72.7</v>
      </c>
    </row>
    <row r="332" spans="2:12" hidden="1" x14ac:dyDescent="0.25">
      <c r="B332" t="s">
        <v>771</v>
      </c>
      <c r="C332">
        <v>12</v>
      </c>
      <c r="D332" t="s">
        <v>506</v>
      </c>
      <c r="E332">
        <v>12035</v>
      </c>
      <c r="F332">
        <v>2009</v>
      </c>
      <c r="G332">
        <v>2009</v>
      </c>
      <c r="H332" t="s">
        <v>787</v>
      </c>
      <c r="I332" t="s">
        <v>788</v>
      </c>
      <c r="J332">
        <v>46</v>
      </c>
      <c r="K332">
        <v>94700</v>
      </c>
      <c r="L332">
        <v>48.6</v>
      </c>
    </row>
    <row r="333" spans="2:12" hidden="1" x14ac:dyDescent="0.25">
      <c r="B333" t="s">
        <v>771</v>
      </c>
      <c r="C333">
        <v>12</v>
      </c>
      <c r="D333" t="s">
        <v>506</v>
      </c>
      <c r="E333">
        <v>12035</v>
      </c>
      <c r="F333">
        <v>2010</v>
      </c>
      <c r="G333">
        <v>2010</v>
      </c>
      <c r="H333" t="s">
        <v>787</v>
      </c>
      <c r="I333" t="s">
        <v>788</v>
      </c>
      <c r="J333">
        <v>72</v>
      </c>
      <c r="K333">
        <v>95696</v>
      </c>
      <c r="L333">
        <v>75.2</v>
      </c>
    </row>
    <row r="334" spans="2:12" hidden="1" x14ac:dyDescent="0.25">
      <c r="B334" t="s">
        <v>771</v>
      </c>
      <c r="C334">
        <v>12</v>
      </c>
      <c r="D334" t="s">
        <v>506</v>
      </c>
      <c r="E334">
        <v>12035</v>
      </c>
      <c r="F334">
        <v>2011</v>
      </c>
      <c r="G334">
        <v>2011</v>
      </c>
      <c r="H334" t="s">
        <v>787</v>
      </c>
      <c r="I334" t="s">
        <v>788</v>
      </c>
      <c r="J334">
        <v>41</v>
      </c>
      <c r="K334">
        <v>97376</v>
      </c>
      <c r="L334">
        <v>42.1</v>
      </c>
    </row>
    <row r="335" spans="2:12" hidden="1" x14ac:dyDescent="0.25">
      <c r="B335" t="s">
        <v>771</v>
      </c>
      <c r="C335">
        <v>12</v>
      </c>
      <c r="D335" t="s">
        <v>506</v>
      </c>
      <c r="E335">
        <v>12035</v>
      </c>
      <c r="F335">
        <v>2012</v>
      </c>
      <c r="G335">
        <v>2012</v>
      </c>
      <c r="H335" t="s">
        <v>787</v>
      </c>
      <c r="I335" t="s">
        <v>788</v>
      </c>
      <c r="J335">
        <v>21</v>
      </c>
      <c r="K335">
        <v>98359</v>
      </c>
      <c r="L335">
        <v>21.4</v>
      </c>
    </row>
    <row r="336" spans="2:12" hidden="1" x14ac:dyDescent="0.25">
      <c r="B336" t="s">
        <v>771</v>
      </c>
      <c r="C336">
        <v>12</v>
      </c>
      <c r="D336" t="s">
        <v>506</v>
      </c>
      <c r="E336">
        <v>12035</v>
      </c>
      <c r="F336">
        <v>2013</v>
      </c>
      <c r="G336">
        <v>2013</v>
      </c>
      <c r="H336" t="s">
        <v>787</v>
      </c>
      <c r="I336" t="s">
        <v>788</v>
      </c>
      <c r="J336">
        <v>27</v>
      </c>
      <c r="K336">
        <v>99956</v>
      </c>
      <c r="L336">
        <v>27</v>
      </c>
    </row>
    <row r="337" spans="2:12" hidden="1" x14ac:dyDescent="0.25">
      <c r="B337" t="s">
        <v>771</v>
      </c>
      <c r="C337">
        <v>12</v>
      </c>
      <c r="D337" t="s">
        <v>506</v>
      </c>
      <c r="E337">
        <v>12035</v>
      </c>
      <c r="F337">
        <v>2014</v>
      </c>
      <c r="G337">
        <v>2014</v>
      </c>
      <c r="H337" t="s">
        <v>787</v>
      </c>
      <c r="I337" t="s">
        <v>788</v>
      </c>
      <c r="J337">
        <v>15</v>
      </c>
      <c r="K337">
        <v>102408</v>
      </c>
      <c r="L337" t="s">
        <v>789</v>
      </c>
    </row>
    <row r="338" spans="2:12" hidden="1" x14ac:dyDescent="0.25">
      <c r="B338" t="s">
        <v>771</v>
      </c>
      <c r="C338">
        <v>12</v>
      </c>
      <c r="D338" t="s">
        <v>506</v>
      </c>
      <c r="E338">
        <v>12035</v>
      </c>
      <c r="F338">
        <v>2015</v>
      </c>
      <c r="G338">
        <v>2015</v>
      </c>
      <c r="H338" t="s">
        <v>787</v>
      </c>
      <c r="I338" t="s">
        <v>788</v>
      </c>
      <c r="J338" t="s">
        <v>772</v>
      </c>
      <c r="K338">
        <v>105392</v>
      </c>
      <c r="L338" t="s">
        <v>772</v>
      </c>
    </row>
    <row r="339" spans="2:12" hidden="1" x14ac:dyDescent="0.25">
      <c r="B339" t="s">
        <v>771</v>
      </c>
      <c r="C339">
        <v>12</v>
      </c>
      <c r="D339" t="s">
        <v>506</v>
      </c>
      <c r="E339">
        <v>12035</v>
      </c>
      <c r="F339">
        <v>2016</v>
      </c>
      <c r="G339">
        <v>2016</v>
      </c>
      <c r="H339" t="s">
        <v>787</v>
      </c>
      <c r="I339" t="s">
        <v>788</v>
      </c>
      <c r="J339">
        <v>13</v>
      </c>
      <c r="K339">
        <v>108310</v>
      </c>
      <c r="L339" t="s">
        <v>789</v>
      </c>
    </row>
    <row r="340" spans="2:12" hidden="1" x14ac:dyDescent="0.25">
      <c r="B340" t="s">
        <v>771</v>
      </c>
      <c r="C340">
        <v>12</v>
      </c>
      <c r="D340" t="s">
        <v>506</v>
      </c>
      <c r="E340">
        <v>12035</v>
      </c>
      <c r="F340">
        <v>2017</v>
      </c>
      <c r="G340">
        <v>2017</v>
      </c>
      <c r="H340" t="s">
        <v>787</v>
      </c>
      <c r="I340" t="s">
        <v>788</v>
      </c>
      <c r="J340">
        <v>12</v>
      </c>
      <c r="K340">
        <v>110510</v>
      </c>
      <c r="L340" t="s">
        <v>789</v>
      </c>
    </row>
    <row r="341" spans="2:12" hidden="1" x14ac:dyDescent="0.25">
      <c r="B341" t="s">
        <v>771</v>
      </c>
      <c r="C341">
        <v>12</v>
      </c>
      <c r="D341" t="s">
        <v>506</v>
      </c>
      <c r="E341">
        <v>12035</v>
      </c>
      <c r="F341">
        <v>2018</v>
      </c>
      <c r="G341">
        <v>2018</v>
      </c>
      <c r="H341" t="s">
        <v>787</v>
      </c>
      <c r="I341" t="s">
        <v>788</v>
      </c>
      <c r="J341" t="s">
        <v>772</v>
      </c>
      <c r="K341">
        <v>112067</v>
      </c>
      <c r="L341" t="s">
        <v>772</v>
      </c>
    </row>
    <row r="342" spans="2:12" hidden="1" x14ac:dyDescent="0.25">
      <c r="B342" t="s">
        <v>771</v>
      </c>
      <c r="C342">
        <v>12</v>
      </c>
      <c r="D342" t="s">
        <v>507</v>
      </c>
      <c r="E342">
        <v>12037</v>
      </c>
      <c r="F342">
        <v>1999</v>
      </c>
      <c r="G342">
        <v>1999</v>
      </c>
      <c r="H342" t="s">
        <v>787</v>
      </c>
      <c r="I342" t="s">
        <v>788</v>
      </c>
      <c r="J342">
        <v>10</v>
      </c>
      <c r="K342">
        <v>10847</v>
      </c>
      <c r="L342" t="s">
        <v>789</v>
      </c>
    </row>
    <row r="343" spans="2:12" hidden="1" x14ac:dyDescent="0.25">
      <c r="B343" t="s">
        <v>771</v>
      </c>
      <c r="C343">
        <v>12</v>
      </c>
      <c r="D343" t="s">
        <v>507</v>
      </c>
      <c r="E343">
        <v>12037</v>
      </c>
      <c r="F343">
        <v>2000</v>
      </c>
      <c r="G343">
        <v>2000</v>
      </c>
      <c r="H343" t="s">
        <v>787</v>
      </c>
      <c r="I343" t="s">
        <v>788</v>
      </c>
      <c r="J343">
        <v>11</v>
      </c>
      <c r="K343">
        <v>11057</v>
      </c>
      <c r="L343" t="s">
        <v>789</v>
      </c>
    </row>
    <row r="344" spans="2:12" hidden="1" x14ac:dyDescent="0.25">
      <c r="B344" t="s">
        <v>771</v>
      </c>
      <c r="C344">
        <v>12</v>
      </c>
      <c r="D344" t="s">
        <v>507</v>
      </c>
      <c r="E344">
        <v>12037</v>
      </c>
      <c r="F344">
        <v>2001</v>
      </c>
      <c r="G344">
        <v>2001</v>
      </c>
      <c r="H344" t="s">
        <v>787</v>
      </c>
      <c r="I344" t="s">
        <v>788</v>
      </c>
      <c r="J344" t="s">
        <v>772</v>
      </c>
      <c r="K344">
        <v>9910</v>
      </c>
      <c r="L344" t="s">
        <v>772</v>
      </c>
    </row>
    <row r="345" spans="2:12" hidden="1" x14ac:dyDescent="0.25">
      <c r="B345" t="s">
        <v>771</v>
      </c>
      <c r="C345">
        <v>12</v>
      </c>
      <c r="D345" t="s">
        <v>507</v>
      </c>
      <c r="E345">
        <v>12037</v>
      </c>
      <c r="F345">
        <v>2002</v>
      </c>
      <c r="G345">
        <v>2002</v>
      </c>
      <c r="H345" t="s">
        <v>787</v>
      </c>
      <c r="I345" t="s">
        <v>788</v>
      </c>
      <c r="J345" t="s">
        <v>772</v>
      </c>
      <c r="K345">
        <v>9972</v>
      </c>
      <c r="L345" t="s">
        <v>772</v>
      </c>
    </row>
    <row r="346" spans="2:12" hidden="1" x14ac:dyDescent="0.25">
      <c r="B346" t="s">
        <v>771</v>
      </c>
      <c r="C346">
        <v>12</v>
      </c>
      <c r="D346" t="s">
        <v>507</v>
      </c>
      <c r="E346">
        <v>12037</v>
      </c>
      <c r="F346">
        <v>2003</v>
      </c>
      <c r="G346">
        <v>2003</v>
      </c>
      <c r="H346" t="s">
        <v>787</v>
      </c>
      <c r="I346" t="s">
        <v>788</v>
      </c>
      <c r="J346" t="s">
        <v>772</v>
      </c>
      <c r="K346">
        <v>10025</v>
      </c>
      <c r="L346" t="s">
        <v>772</v>
      </c>
    </row>
    <row r="347" spans="2:12" hidden="1" x14ac:dyDescent="0.25">
      <c r="B347" t="s">
        <v>771</v>
      </c>
      <c r="C347">
        <v>12</v>
      </c>
      <c r="D347" t="s">
        <v>507</v>
      </c>
      <c r="E347">
        <v>12037</v>
      </c>
      <c r="F347">
        <v>2004</v>
      </c>
      <c r="G347">
        <v>2004</v>
      </c>
      <c r="H347" t="s">
        <v>787</v>
      </c>
      <c r="I347" t="s">
        <v>788</v>
      </c>
      <c r="J347" t="s">
        <v>772</v>
      </c>
      <c r="K347">
        <v>10090</v>
      </c>
      <c r="L347" t="s">
        <v>772</v>
      </c>
    </row>
    <row r="348" spans="2:12" hidden="1" x14ac:dyDescent="0.25">
      <c r="B348" t="s">
        <v>771</v>
      </c>
      <c r="C348">
        <v>12</v>
      </c>
      <c r="D348" t="s">
        <v>507</v>
      </c>
      <c r="E348">
        <v>12037</v>
      </c>
      <c r="F348">
        <v>2005</v>
      </c>
      <c r="G348">
        <v>2005</v>
      </c>
      <c r="H348" t="s">
        <v>787</v>
      </c>
      <c r="I348" t="s">
        <v>788</v>
      </c>
      <c r="J348" t="s">
        <v>772</v>
      </c>
      <c r="K348">
        <v>10198</v>
      </c>
      <c r="L348" t="s">
        <v>772</v>
      </c>
    </row>
    <row r="349" spans="2:12" hidden="1" x14ac:dyDescent="0.25">
      <c r="B349" t="s">
        <v>771</v>
      </c>
      <c r="C349">
        <v>12</v>
      </c>
      <c r="D349" t="s">
        <v>507</v>
      </c>
      <c r="E349">
        <v>12037</v>
      </c>
      <c r="F349">
        <v>2006</v>
      </c>
      <c r="G349">
        <v>2006</v>
      </c>
      <c r="H349" t="s">
        <v>787</v>
      </c>
      <c r="I349" t="s">
        <v>788</v>
      </c>
      <c r="J349" t="s">
        <v>772</v>
      </c>
      <c r="K349">
        <v>11308</v>
      </c>
      <c r="L349" t="s">
        <v>772</v>
      </c>
    </row>
    <row r="350" spans="2:12" hidden="1" x14ac:dyDescent="0.25">
      <c r="B350" t="s">
        <v>771</v>
      </c>
      <c r="C350">
        <v>12</v>
      </c>
      <c r="D350" t="s">
        <v>507</v>
      </c>
      <c r="E350">
        <v>12037</v>
      </c>
      <c r="F350">
        <v>2007</v>
      </c>
      <c r="G350">
        <v>2007</v>
      </c>
      <c r="H350" t="s">
        <v>787</v>
      </c>
      <c r="I350" t="s">
        <v>788</v>
      </c>
      <c r="J350" t="s">
        <v>772</v>
      </c>
      <c r="K350">
        <v>11491</v>
      </c>
      <c r="L350" t="s">
        <v>772</v>
      </c>
    </row>
    <row r="351" spans="2:12" hidden="1" x14ac:dyDescent="0.25">
      <c r="B351" t="s">
        <v>771</v>
      </c>
      <c r="C351">
        <v>12</v>
      </c>
      <c r="D351" t="s">
        <v>507</v>
      </c>
      <c r="E351">
        <v>12037</v>
      </c>
      <c r="F351">
        <v>2008</v>
      </c>
      <c r="G351">
        <v>2008</v>
      </c>
      <c r="H351" t="s">
        <v>787</v>
      </c>
      <c r="I351" t="s">
        <v>788</v>
      </c>
      <c r="J351" t="s">
        <v>772</v>
      </c>
      <c r="K351">
        <v>11484</v>
      </c>
      <c r="L351" t="s">
        <v>772</v>
      </c>
    </row>
    <row r="352" spans="2:12" hidden="1" x14ac:dyDescent="0.25">
      <c r="B352" t="s">
        <v>771</v>
      </c>
      <c r="C352">
        <v>12</v>
      </c>
      <c r="D352" t="s">
        <v>507</v>
      </c>
      <c r="E352">
        <v>12037</v>
      </c>
      <c r="F352">
        <v>2009</v>
      </c>
      <c r="G352">
        <v>2009</v>
      </c>
      <c r="H352" t="s">
        <v>787</v>
      </c>
      <c r="I352" t="s">
        <v>788</v>
      </c>
      <c r="J352" t="s">
        <v>772</v>
      </c>
      <c r="K352">
        <v>11515</v>
      </c>
      <c r="L352" t="s">
        <v>772</v>
      </c>
    </row>
    <row r="353" spans="2:12" hidden="1" x14ac:dyDescent="0.25">
      <c r="B353" t="s">
        <v>771</v>
      </c>
      <c r="C353">
        <v>12</v>
      </c>
      <c r="D353" t="s">
        <v>507</v>
      </c>
      <c r="E353">
        <v>12037</v>
      </c>
      <c r="F353">
        <v>2010</v>
      </c>
      <c r="G353">
        <v>2010</v>
      </c>
      <c r="H353" t="s">
        <v>787</v>
      </c>
      <c r="I353" t="s">
        <v>788</v>
      </c>
      <c r="J353" t="s">
        <v>772</v>
      </c>
      <c r="K353">
        <v>11549</v>
      </c>
      <c r="L353" t="s">
        <v>772</v>
      </c>
    </row>
    <row r="354" spans="2:12" hidden="1" x14ac:dyDescent="0.25">
      <c r="B354" t="s">
        <v>771</v>
      </c>
      <c r="C354">
        <v>12</v>
      </c>
      <c r="D354" t="s">
        <v>507</v>
      </c>
      <c r="E354">
        <v>12037</v>
      </c>
      <c r="F354">
        <v>2011</v>
      </c>
      <c r="G354">
        <v>2011</v>
      </c>
      <c r="H354" t="s">
        <v>787</v>
      </c>
      <c r="I354" t="s">
        <v>788</v>
      </c>
      <c r="J354" t="s">
        <v>772</v>
      </c>
      <c r="K354">
        <v>11596</v>
      </c>
      <c r="L354" t="s">
        <v>772</v>
      </c>
    </row>
    <row r="355" spans="2:12" hidden="1" x14ac:dyDescent="0.25">
      <c r="B355" t="s">
        <v>771</v>
      </c>
      <c r="C355">
        <v>12</v>
      </c>
      <c r="D355" t="s">
        <v>507</v>
      </c>
      <c r="E355">
        <v>12037</v>
      </c>
      <c r="F355">
        <v>2012</v>
      </c>
      <c r="G355">
        <v>2012</v>
      </c>
      <c r="H355" t="s">
        <v>787</v>
      </c>
      <c r="I355" t="s">
        <v>788</v>
      </c>
      <c r="J355" t="s">
        <v>772</v>
      </c>
      <c r="K355">
        <v>11686</v>
      </c>
      <c r="L355" t="s">
        <v>772</v>
      </c>
    </row>
    <row r="356" spans="2:12" hidden="1" x14ac:dyDescent="0.25">
      <c r="B356" t="s">
        <v>771</v>
      </c>
      <c r="C356">
        <v>12</v>
      </c>
      <c r="D356" t="s">
        <v>507</v>
      </c>
      <c r="E356">
        <v>12037</v>
      </c>
      <c r="F356">
        <v>2013</v>
      </c>
      <c r="G356">
        <v>2013</v>
      </c>
      <c r="H356" t="s">
        <v>787</v>
      </c>
      <c r="I356" t="s">
        <v>788</v>
      </c>
      <c r="J356" t="s">
        <v>772</v>
      </c>
      <c r="K356">
        <v>11598</v>
      </c>
      <c r="L356" t="s">
        <v>772</v>
      </c>
    </row>
    <row r="357" spans="2:12" hidden="1" x14ac:dyDescent="0.25">
      <c r="B357" t="s">
        <v>771</v>
      </c>
      <c r="C357">
        <v>12</v>
      </c>
      <c r="D357" t="s">
        <v>507</v>
      </c>
      <c r="E357">
        <v>12037</v>
      </c>
      <c r="F357">
        <v>2014</v>
      </c>
      <c r="G357">
        <v>2014</v>
      </c>
      <c r="H357" t="s">
        <v>787</v>
      </c>
      <c r="I357" t="s">
        <v>788</v>
      </c>
      <c r="J357" t="s">
        <v>772</v>
      </c>
      <c r="K357">
        <v>11815</v>
      </c>
      <c r="L357" t="s">
        <v>772</v>
      </c>
    </row>
    <row r="358" spans="2:12" hidden="1" x14ac:dyDescent="0.25">
      <c r="B358" t="s">
        <v>771</v>
      </c>
      <c r="C358">
        <v>12</v>
      </c>
      <c r="D358" t="s">
        <v>507</v>
      </c>
      <c r="E358">
        <v>12037</v>
      </c>
      <c r="F358">
        <v>2015</v>
      </c>
      <c r="G358">
        <v>2015</v>
      </c>
      <c r="H358" t="s">
        <v>787</v>
      </c>
      <c r="I358" t="s">
        <v>788</v>
      </c>
      <c r="J358" t="s">
        <v>772</v>
      </c>
      <c r="K358">
        <v>11761</v>
      </c>
      <c r="L358" t="s">
        <v>772</v>
      </c>
    </row>
    <row r="359" spans="2:12" hidden="1" x14ac:dyDescent="0.25">
      <c r="B359" t="s">
        <v>771</v>
      </c>
      <c r="C359">
        <v>12</v>
      </c>
      <c r="D359" t="s">
        <v>507</v>
      </c>
      <c r="E359">
        <v>12037</v>
      </c>
      <c r="F359">
        <v>2016</v>
      </c>
      <c r="G359">
        <v>2016</v>
      </c>
      <c r="H359" t="s">
        <v>787</v>
      </c>
      <c r="I359" t="s">
        <v>788</v>
      </c>
      <c r="J359" t="s">
        <v>772</v>
      </c>
      <c r="K359">
        <v>11901</v>
      </c>
      <c r="L359" t="s">
        <v>772</v>
      </c>
    </row>
    <row r="360" spans="2:12" hidden="1" x14ac:dyDescent="0.25">
      <c r="B360" t="s">
        <v>771</v>
      </c>
      <c r="C360">
        <v>12</v>
      </c>
      <c r="D360" t="s">
        <v>507</v>
      </c>
      <c r="E360">
        <v>12037</v>
      </c>
      <c r="F360">
        <v>2017</v>
      </c>
      <c r="G360">
        <v>2017</v>
      </c>
      <c r="H360" t="s">
        <v>787</v>
      </c>
      <c r="I360" t="s">
        <v>788</v>
      </c>
      <c r="J360" t="s">
        <v>772</v>
      </c>
      <c r="K360">
        <v>11727</v>
      </c>
      <c r="L360" t="s">
        <v>772</v>
      </c>
    </row>
    <row r="361" spans="2:12" hidden="1" x14ac:dyDescent="0.25">
      <c r="B361" t="s">
        <v>771</v>
      </c>
      <c r="C361">
        <v>12</v>
      </c>
      <c r="D361" t="s">
        <v>507</v>
      </c>
      <c r="E361">
        <v>12037</v>
      </c>
      <c r="F361">
        <v>2018</v>
      </c>
      <c r="G361">
        <v>2018</v>
      </c>
      <c r="H361" t="s">
        <v>787</v>
      </c>
      <c r="I361" t="s">
        <v>788</v>
      </c>
      <c r="J361" t="s">
        <v>772</v>
      </c>
      <c r="K361">
        <v>11736</v>
      </c>
      <c r="L361" t="s">
        <v>772</v>
      </c>
    </row>
    <row r="362" spans="2:12" hidden="1" x14ac:dyDescent="0.25">
      <c r="B362" t="s">
        <v>771</v>
      </c>
      <c r="C362">
        <v>12</v>
      </c>
      <c r="D362" t="s">
        <v>508</v>
      </c>
      <c r="E362">
        <v>12039</v>
      </c>
      <c r="F362">
        <v>1999</v>
      </c>
      <c r="G362">
        <v>1999</v>
      </c>
      <c r="H362" t="s">
        <v>787</v>
      </c>
      <c r="I362" t="s">
        <v>788</v>
      </c>
      <c r="J362">
        <v>11</v>
      </c>
      <c r="K362">
        <v>45117</v>
      </c>
      <c r="L362" t="s">
        <v>789</v>
      </c>
    </row>
    <row r="363" spans="2:12" hidden="1" x14ac:dyDescent="0.25">
      <c r="B363" t="s">
        <v>771</v>
      </c>
      <c r="C363">
        <v>12</v>
      </c>
      <c r="D363" t="s">
        <v>508</v>
      </c>
      <c r="E363">
        <v>12039</v>
      </c>
      <c r="F363">
        <v>2000</v>
      </c>
      <c r="G363">
        <v>2000</v>
      </c>
      <c r="H363" t="s">
        <v>787</v>
      </c>
      <c r="I363" t="s">
        <v>788</v>
      </c>
      <c r="J363">
        <v>21</v>
      </c>
      <c r="K363">
        <v>45087</v>
      </c>
      <c r="L363">
        <v>46.6</v>
      </c>
    </row>
    <row r="364" spans="2:12" hidden="1" x14ac:dyDescent="0.25">
      <c r="B364" t="s">
        <v>771</v>
      </c>
      <c r="C364">
        <v>12</v>
      </c>
      <c r="D364" t="s">
        <v>508</v>
      </c>
      <c r="E364">
        <v>12039</v>
      </c>
      <c r="F364">
        <v>2001</v>
      </c>
      <c r="G364">
        <v>2001</v>
      </c>
      <c r="H364" t="s">
        <v>787</v>
      </c>
      <c r="I364" t="s">
        <v>788</v>
      </c>
      <c r="J364" t="s">
        <v>772</v>
      </c>
      <c r="K364">
        <v>45153</v>
      </c>
      <c r="L364" t="s">
        <v>772</v>
      </c>
    </row>
    <row r="365" spans="2:12" hidden="1" x14ac:dyDescent="0.25">
      <c r="B365" t="s">
        <v>771</v>
      </c>
      <c r="C365">
        <v>12</v>
      </c>
      <c r="D365" t="s">
        <v>508</v>
      </c>
      <c r="E365">
        <v>12039</v>
      </c>
      <c r="F365">
        <v>2002</v>
      </c>
      <c r="G365">
        <v>2002</v>
      </c>
      <c r="H365" t="s">
        <v>787</v>
      </c>
      <c r="I365" t="s">
        <v>788</v>
      </c>
      <c r="J365">
        <v>12</v>
      </c>
      <c r="K365">
        <v>44762</v>
      </c>
      <c r="L365" t="s">
        <v>789</v>
      </c>
    </row>
    <row r="366" spans="2:12" hidden="1" x14ac:dyDescent="0.25">
      <c r="B366" t="s">
        <v>771</v>
      </c>
      <c r="C366">
        <v>12</v>
      </c>
      <c r="D366" t="s">
        <v>508</v>
      </c>
      <c r="E366">
        <v>12039</v>
      </c>
      <c r="F366">
        <v>2003</v>
      </c>
      <c r="G366">
        <v>2003</v>
      </c>
      <c r="H366" t="s">
        <v>787</v>
      </c>
      <c r="I366" t="s">
        <v>788</v>
      </c>
      <c r="J366">
        <v>11</v>
      </c>
      <c r="K366">
        <v>44952</v>
      </c>
      <c r="L366" t="s">
        <v>789</v>
      </c>
    </row>
    <row r="367" spans="2:12" hidden="1" x14ac:dyDescent="0.25">
      <c r="B367" t="s">
        <v>771</v>
      </c>
      <c r="C367">
        <v>12</v>
      </c>
      <c r="D367" t="s">
        <v>508</v>
      </c>
      <c r="E367">
        <v>12039</v>
      </c>
      <c r="F367">
        <v>2004</v>
      </c>
      <c r="G367">
        <v>2004</v>
      </c>
      <c r="H367" t="s">
        <v>787</v>
      </c>
      <c r="I367" t="s">
        <v>788</v>
      </c>
      <c r="J367">
        <v>10</v>
      </c>
      <c r="K367">
        <v>45129</v>
      </c>
      <c r="L367" t="s">
        <v>789</v>
      </c>
    </row>
    <row r="368" spans="2:12" hidden="1" x14ac:dyDescent="0.25">
      <c r="B368" t="s">
        <v>771</v>
      </c>
      <c r="C368">
        <v>12</v>
      </c>
      <c r="D368" t="s">
        <v>508</v>
      </c>
      <c r="E368">
        <v>12039</v>
      </c>
      <c r="F368">
        <v>2005</v>
      </c>
      <c r="G368">
        <v>2005</v>
      </c>
      <c r="H368" t="s">
        <v>787</v>
      </c>
      <c r="I368" t="s">
        <v>788</v>
      </c>
      <c r="J368" t="s">
        <v>772</v>
      </c>
      <c r="K368">
        <v>45258</v>
      </c>
      <c r="L368" t="s">
        <v>772</v>
      </c>
    </row>
    <row r="369" spans="2:12" hidden="1" x14ac:dyDescent="0.25">
      <c r="B369" t="s">
        <v>771</v>
      </c>
      <c r="C369">
        <v>12</v>
      </c>
      <c r="D369" t="s">
        <v>508</v>
      </c>
      <c r="E369">
        <v>12039</v>
      </c>
      <c r="F369">
        <v>2006</v>
      </c>
      <c r="G369">
        <v>2006</v>
      </c>
      <c r="H369" t="s">
        <v>787</v>
      </c>
      <c r="I369" t="s">
        <v>788</v>
      </c>
      <c r="J369" t="s">
        <v>772</v>
      </c>
      <c r="K369">
        <v>45258</v>
      </c>
      <c r="L369" t="s">
        <v>772</v>
      </c>
    </row>
    <row r="370" spans="2:12" hidden="1" x14ac:dyDescent="0.25">
      <c r="B370" t="s">
        <v>771</v>
      </c>
      <c r="C370">
        <v>12</v>
      </c>
      <c r="D370" t="s">
        <v>508</v>
      </c>
      <c r="E370">
        <v>12039</v>
      </c>
      <c r="F370">
        <v>2007</v>
      </c>
      <c r="G370">
        <v>2007</v>
      </c>
      <c r="H370" t="s">
        <v>787</v>
      </c>
      <c r="I370" t="s">
        <v>788</v>
      </c>
      <c r="J370" t="s">
        <v>772</v>
      </c>
      <c r="K370">
        <v>45867</v>
      </c>
      <c r="L370" t="s">
        <v>772</v>
      </c>
    </row>
    <row r="371" spans="2:12" hidden="1" x14ac:dyDescent="0.25">
      <c r="B371" t="s">
        <v>771</v>
      </c>
      <c r="C371">
        <v>12</v>
      </c>
      <c r="D371" t="s">
        <v>508</v>
      </c>
      <c r="E371">
        <v>12039</v>
      </c>
      <c r="F371">
        <v>2008</v>
      </c>
      <c r="G371">
        <v>2008</v>
      </c>
      <c r="H371" t="s">
        <v>787</v>
      </c>
      <c r="I371" t="s">
        <v>788</v>
      </c>
      <c r="J371" t="s">
        <v>772</v>
      </c>
      <c r="K371">
        <v>46319</v>
      </c>
      <c r="L371" t="s">
        <v>772</v>
      </c>
    </row>
    <row r="372" spans="2:12" hidden="1" x14ac:dyDescent="0.25">
      <c r="B372" t="s">
        <v>771</v>
      </c>
      <c r="C372">
        <v>12</v>
      </c>
      <c r="D372" t="s">
        <v>508</v>
      </c>
      <c r="E372">
        <v>12039</v>
      </c>
      <c r="F372">
        <v>2009</v>
      </c>
      <c r="G372">
        <v>2009</v>
      </c>
      <c r="H372" t="s">
        <v>787</v>
      </c>
      <c r="I372" t="s">
        <v>788</v>
      </c>
      <c r="J372" t="s">
        <v>772</v>
      </c>
      <c r="K372">
        <v>46264</v>
      </c>
      <c r="L372" t="s">
        <v>772</v>
      </c>
    </row>
    <row r="373" spans="2:12" hidden="1" x14ac:dyDescent="0.25">
      <c r="B373" t="s">
        <v>771</v>
      </c>
      <c r="C373">
        <v>12</v>
      </c>
      <c r="D373" t="s">
        <v>508</v>
      </c>
      <c r="E373">
        <v>12039</v>
      </c>
      <c r="F373">
        <v>2010</v>
      </c>
      <c r="G373">
        <v>2010</v>
      </c>
      <c r="H373" t="s">
        <v>787</v>
      </c>
      <c r="I373" t="s">
        <v>788</v>
      </c>
      <c r="J373" t="s">
        <v>772</v>
      </c>
      <c r="K373">
        <v>46389</v>
      </c>
      <c r="L373" t="s">
        <v>772</v>
      </c>
    </row>
    <row r="374" spans="2:12" hidden="1" x14ac:dyDescent="0.25">
      <c r="B374" t="s">
        <v>771</v>
      </c>
      <c r="C374">
        <v>12</v>
      </c>
      <c r="D374" t="s">
        <v>508</v>
      </c>
      <c r="E374">
        <v>12039</v>
      </c>
      <c r="F374">
        <v>2011</v>
      </c>
      <c r="G374">
        <v>2011</v>
      </c>
      <c r="H374" t="s">
        <v>787</v>
      </c>
      <c r="I374" t="s">
        <v>788</v>
      </c>
      <c r="J374" t="s">
        <v>772</v>
      </c>
      <c r="K374">
        <v>46151</v>
      </c>
      <c r="L374" t="s">
        <v>772</v>
      </c>
    </row>
    <row r="375" spans="2:12" hidden="1" x14ac:dyDescent="0.25">
      <c r="B375" t="s">
        <v>771</v>
      </c>
      <c r="C375">
        <v>12</v>
      </c>
      <c r="D375" t="s">
        <v>508</v>
      </c>
      <c r="E375">
        <v>12039</v>
      </c>
      <c r="F375">
        <v>2012</v>
      </c>
      <c r="G375">
        <v>2012</v>
      </c>
      <c r="H375" t="s">
        <v>787</v>
      </c>
      <c r="I375" t="s">
        <v>788</v>
      </c>
      <c r="J375" t="s">
        <v>772</v>
      </c>
      <c r="K375">
        <v>46528</v>
      </c>
      <c r="L375" t="s">
        <v>772</v>
      </c>
    </row>
    <row r="376" spans="2:12" hidden="1" x14ac:dyDescent="0.25">
      <c r="B376" t="s">
        <v>771</v>
      </c>
      <c r="C376">
        <v>12</v>
      </c>
      <c r="D376" t="s">
        <v>508</v>
      </c>
      <c r="E376">
        <v>12039</v>
      </c>
      <c r="F376">
        <v>2013</v>
      </c>
      <c r="G376">
        <v>2013</v>
      </c>
      <c r="H376" t="s">
        <v>787</v>
      </c>
      <c r="I376" t="s">
        <v>788</v>
      </c>
      <c r="J376" t="s">
        <v>772</v>
      </c>
      <c r="K376">
        <v>46194</v>
      </c>
      <c r="L376" t="s">
        <v>772</v>
      </c>
    </row>
    <row r="377" spans="2:12" hidden="1" x14ac:dyDescent="0.25">
      <c r="B377" t="s">
        <v>771</v>
      </c>
      <c r="C377">
        <v>12</v>
      </c>
      <c r="D377" t="s">
        <v>508</v>
      </c>
      <c r="E377">
        <v>12039</v>
      </c>
      <c r="F377">
        <v>2014</v>
      </c>
      <c r="G377">
        <v>2014</v>
      </c>
      <c r="H377" t="s">
        <v>787</v>
      </c>
      <c r="I377" t="s">
        <v>788</v>
      </c>
      <c r="J377" t="s">
        <v>772</v>
      </c>
      <c r="K377">
        <v>46281</v>
      </c>
      <c r="L377" t="s">
        <v>772</v>
      </c>
    </row>
    <row r="378" spans="2:12" hidden="1" x14ac:dyDescent="0.25">
      <c r="B378" t="s">
        <v>771</v>
      </c>
      <c r="C378">
        <v>12</v>
      </c>
      <c r="D378" t="s">
        <v>508</v>
      </c>
      <c r="E378">
        <v>12039</v>
      </c>
      <c r="F378">
        <v>2015</v>
      </c>
      <c r="G378">
        <v>2015</v>
      </c>
      <c r="H378" t="s">
        <v>787</v>
      </c>
      <c r="I378" t="s">
        <v>788</v>
      </c>
      <c r="J378" t="s">
        <v>772</v>
      </c>
      <c r="K378">
        <v>46036</v>
      </c>
      <c r="L378" t="s">
        <v>772</v>
      </c>
    </row>
    <row r="379" spans="2:12" hidden="1" x14ac:dyDescent="0.25">
      <c r="B379" t="s">
        <v>771</v>
      </c>
      <c r="C379">
        <v>12</v>
      </c>
      <c r="D379" t="s">
        <v>508</v>
      </c>
      <c r="E379">
        <v>12039</v>
      </c>
      <c r="F379">
        <v>2016</v>
      </c>
      <c r="G379">
        <v>2016</v>
      </c>
      <c r="H379" t="s">
        <v>787</v>
      </c>
      <c r="I379" t="s">
        <v>788</v>
      </c>
      <c r="J379" t="s">
        <v>772</v>
      </c>
      <c r="K379">
        <v>46006</v>
      </c>
      <c r="L379" t="s">
        <v>772</v>
      </c>
    </row>
    <row r="380" spans="2:12" hidden="1" x14ac:dyDescent="0.25">
      <c r="B380" t="s">
        <v>771</v>
      </c>
      <c r="C380">
        <v>12</v>
      </c>
      <c r="D380" t="s">
        <v>508</v>
      </c>
      <c r="E380">
        <v>12039</v>
      </c>
      <c r="F380">
        <v>2017</v>
      </c>
      <c r="G380">
        <v>2017</v>
      </c>
      <c r="H380" t="s">
        <v>787</v>
      </c>
      <c r="I380" t="s">
        <v>788</v>
      </c>
      <c r="J380">
        <v>10</v>
      </c>
      <c r="K380">
        <v>46071</v>
      </c>
      <c r="L380" t="s">
        <v>789</v>
      </c>
    </row>
    <row r="381" spans="2:12" hidden="1" x14ac:dyDescent="0.25">
      <c r="B381" t="s">
        <v>771</v>
      </c>
      <c r="C381">
        <v>12</v>
      </c>
      <c r="D381" t="s">
        <v>508</v>
      </c>
      <c r="E381">
        <v>12039</v>
      </c>
      <c r="F381">
        <v>2018</v>
      </c>
      <c r="G381">
        <v>2018</v>
      </c>
      <c r="H381" t="s">
        <v>787</v>
      </c>
      <c r="I381" t="s">
        <v>788</v>
      </c>
      <c r="J381" t="s">
        <v>772</v>
      </c>
      <c r="K381">
        <v>45894</v>
      </c>
      <c r="L381" t="s">
        <v>772</v>
      </c>
    </row>
    <row r="382" spans="2:12" hidden="1" x14ac:dyDescent="0.25">
      <c r="B382" t="s">
        <v>771</v>
      </c>
      <c r="C382">
        <v>12</v>
      </c>
      <c r="D382" t="s">
        <v>509</v>
      </c>
      <c r="E382">
        <v>12041</v>
      </c>
      <c r="F382">
        <v>1999</v>
      </c>
      <c r="G382">
        <v>1999</v>
      </c>
      <c r="H382" t="s">
        <v>787</v>
      </c>
      <c r="I382" t="s">
        <v>788</v>
      </c>
      <c r="J382" t="s">
        <v>772</v>
      </c>
      <c r="K382">
        <v>14062</v>
      </c>
      <c r="L382" t="s">
        <v>772</v>
      </c>
    </row>
    <row r="383" spans="2:12" hidden="1" x14ac:dyDescent="0.25">
      <c r="B383" t="s">
        <v>771</v>
      </c>
      <c r="C383">
        <v>12</v>
      </c>
      <c r="D383" t="s">
        <v>509</v>
      </c>
      <c r="E383">
        <v>12041</v>
      </c>
      <c r="F383">
        <v>2000</v>
      </c>
      <c r="G383">
        <v>2000</v>
      </c>
      <c r="H383" t="s">
        <v>787</v>
      </c>
      <c r="I383" t="s">
        <v>788</v>
      </c>
      <c r="J383" t="s">
        <v>772</v>
      </c>
      <c r="K383">
        <v>14437</v>
      </c>
      <c r="L383" t="s">
        <v>772</v>
      </c>
    </row>
    <row r="384" spans="2:12" hidden="1" x14ac:dyDescent="0.25">
      <c r="B384" t="s">
        <v>771</v>
      </c>
      <c r="C384">
        <v>12</v>
      </c>
      <c r="D384" t="s">
        <v>509</v>
      </c>
      <c r="E384">
        <v>12041</v>
      </c>
      <c r="F384">
        <v>2001</v>
      </c>
      <c r="G384">
        <v>2001</v>
      </c>
      <c r="H384" t="s">
        <v>787</v>
      </c>
      <c r="I384" t="s">
        <v>788</v>
      </c>
      <c r="J384" t="s">
        <v>772</v>
      </c>
      <c r="K384">
        <v>14283</v>
      </c>
      <c r="L384" t="s">
        <v>772</v>
      </c>
    </row>
    <row r="385" spans="2:12" hidden="1" x14ac:dyDescent="0.25">
      <c r="B385" t="s">
        <v>771</v>
      </c>
      <c r="C385">
        <v>12</v>
      </c>
      <c r="D385" t="s">
        <v>509</v>
      </c>
      <c r="E385">
        <v>12041</v>
      </c>
      <c r="F385">
        <v>2002</v>
      </c>
      <c r="G385">
        <v>2002</v>
      </c>
      <c r="H385" t="s">
        <v>787</v>
      </c>
      <c r="I385" t="s">
        <v>788</v>
      </c>
      <c r="J385" t="s">
        <v>772</v>
      </c>
      <c r="K385">
        <v>14502</v>
      </c>
      <c r="L385" t="s">
        <v>772</v>
      </c>
    </row>
    <row r="386" spans="2:12" hidden="1" x14ac:dyDescent="0.25">
      <c r="B386" t="s">
        <v>771</v>
      </c>
      <c r="C386">
        <v>12</v>
      </c>
      <c r="D386" t="s">
        <v>509</v>
      </c>
      <c r="E386">
        <v>12041</v>
      </c>
      <c r="F386">
        <v>2003</v>
      </c>
      <c r="G386">
        <v>2003</v>
      </c>
      <c r="H386" t="s">
        <v>787</v>
      </c>
      <c r="I386" t="s">
        <v>788</v>
      </c>
      <c r="J386" t="s">
        <v>772</v>
      </c>
      <c r="K386">
        <v>15011</v>
      </c>
      <c r="L386" t="s">
        <v>772</v>
      </c>
    </row>
    <row r="387" spans="2:12" hidden="1" x14ac:dyDescent="0.25">
      <c r="B387" t="s">
        <v>771</v>
      </c>
      <c r="C387">
        <v>12</v>
      </c>
      <c r="D387" t="s">
        <v>509</v>
      </c>
      <c r="E387">
        <v>12041</v>
      </c>
      <c r="F387">
        <v>2004</v>
      </c>
      <c r="G387">
        <v>2004</v>
      </c>
      <c r="H387" t="s">
        <v>787</v>
      </c>
      <c r="I387" t="s">
        <v>788</v>
      </c>
      <c r="J387" t="s">
        <v>772</v>
      </c>
      <c r="K387">
        <v>15271</v>
      </c>
      <c r="L387" t="s">
        <v>772</v>
      </c>
    </row>
    <row r="388" spans="2:12" hidden="1" x14ac:dyDescent="0.25">
      <c r="B388" t="s">
        <v>771</v>
      </c>
      <c r="C388">
        <v>12</v>
      </c>
      <c r="D388" t="s">
        <v>509</v>
      </c>
      <c r="E388">
        <v>12041</v>
      </c>
      <c r="F388">
        <v>2005</v>
      </c>
      <c r="G388">
        <v>2005</v>
      </c>
      <c r="H388" t="s">
        <v>787</v>
      </c>
      <c r="I388" t="s">
        <v>788</v>
      </c>
      <c r="J388" t="s">
        <v>772</v>
      </c>
      <c r="K388">
        <v>15801</v>
      </c>
      <c r="L388" t="s">
        <v>772</v>
      </c>
    </row>
    <row r="389" spans="2:12" hidden="1" x14ac:dyDescent="0.25">
      <c r="B389" t="s">
        <v>771</v>
      </c>
      <c r="C389">
        <v>12</v>
      </c>
      <c r="D389" t="s">
        <v>509</v>
      </c>
      <c r="E389">
        <v>12041</v>
      </c>
      <c r="F389">
        <v>2006</v>
      </c>
      <c r="G389">
        <v>2006</v>
      </c>
      <c r="H389" t="s">
        <v>787</v>
      </c>
      <c r="I389" t="s">
        <v>788</v>
      </c>
      <c r="J389" t="s">
        <v>772</v>
      </c>
      <c r="K389">
        <v>16223</v>
      </c>
      <c r="L389" t="s">
        <v>772</v>
      </c>
    </row>
    <row r="390" spans="2:12" hidden="1" x14ac:dyDescent="0.25">
      <c r="B390" t="s">
        <v>771</v>
      </c>
      <c r="C390">
        <v>12</v>
      </c>
      <c r="D390" t="s">
        <v>509</v>
      </c>
      <c r="E390">
        <v>12041</v>
      </c>
      <c r="F390">
        <v>2007</v>
      </c>
      <c r="G390">
        <v>2007</v>
      </c>
      <c r="H390" t="s">
        <v>787</v>
      </c>
      <c r="I390" t="s">
        <v>788</v>
      </c>
      <c r="J390" t="s">
        <v>772</v>
      </c>
      <c r="K390">
        <v>16610</v>
      </c>
      <c r="L390" t="s">
        <v>772</v>
      </c>
    </row>
    <row r="391" spans="2:12" hidden="1" x14ac:dyDescent="0.25">
      <c r="B391" t="s">
        <v>771</v>
      </c>
      <c r="C391">
        <v>12</v>
      </c>
      <c r="D391" t="s">
        <v>509</v>
      </c>
      <c r="E391">
        <v>12041</v>
      </c>
      <c r="F391">
        <v>2008</v>
      </c>
      <c r="G391">
        <v>2008</v>
      </c>
      <c r="H391" t="s">
        <v>787</v>
      </c>
      <c r="I391" t="s">
        <v>788</v>
      </c>
      <c r="J391" t="s">
        <v>772</v>
      </c>
      <c r="K391">
        <v>16797</v>
      </c>
      <c r="L391" t="s">
        <v>772</v>
      </c>
    </row>
    <row r="392" spans="2:12" hidden="1" x14ac:dyDescent="0.25">
      <c r="B392" t="s">
        <v>771</v>
      </c>
      <c r="C392">
        <v>12</v>
      </c>
      <c r="D392" t="s">
        <v>509</v>
      </c>
      <c r="E392">
        <v>12041</v>
      </c>
      <c r="F392">
        <v>2009</v>
      </c>
      <c r="G392">
        <v>2009</v>
      </c>
      <c r="H392" t="s">
        <v>787</v>
      </c>
      <c r="I392" t="s">
        <v>788</v>
      </c>
      <c r="J392" t="s">
        <v>772</v>
      </c>
      <c r="K392">
        <v>16829</v>
      </c>
      <c r="L392" t="s">
        <v>772</v>
      </c>
    </row>
    <row r="393" spans="2:12" hidden="1" x14ac:dyDescent="0.25">
      <c r="B393" t="s">
        <v>771</v>
      </c>
      <c r="C393">
        <v>12</v>
      </c>
      <c r="D393" t="s">
        <v>509</v>
      </c>
      <c r="E393">
        <v>12041</v>
      </c>
      <c r="F393">
        <v>2010</v>
      </c>
      <c r="G393">
        <v>2010</v>
      </c>
      <c r="H393" t="s">
        <v>787</v>
      </c>
      <c r="I393" t="s">
        <v>788</v>
      </c>
      <c r="J393" t="s">
        <v>772</v>
      </c>
      <c r="K393">
        <v>16939</v>
      </c>
      <c r="L393" t="s">
        <v>772</v>
      </c>
    </row>
    <row r="394" spans="2:12" hidden="1" x14ac:dyDescent="0.25">
      <c r="B394" t="s">
        <v>771</v>
      </c>
      <c r="C394">
        <v>12</v>
      </c>
      <c r="D394" t="s">
        <v>509</v>
      </c>
      <c r="E394">
        <v>12041</v>
      </c>
      <c r="F394">
        <v>2011</v>
      </c>
      <c r="G394">
        <v>2011</v>
      </c>
      <c r="H394" t="s">
        <v>787</v>
      </c>
      <c r="I394" t="s">
        <v>788</v>
      </c>
      <c r="J394" t="s">
        <v>772</v>
      </c>
      <c r="K394">
        <v>17004</v>
      </c>
      <c r="L394" t="s">
        <v>772</v>
      </c>
    </row>
    <row r="395" spans="2:12" hidden="1" x14ac:dyDescent="0.25">
      <c r="B395" t="s">
        <v>771</v>
      </c>
      <c r="C395">
        <v>12</v>
      </c>
      <c r="D395" t="s">
        <v>509</v>
      </c>
      <c r="E395">
        <v>12041</v>
      </c>
      <c r="F395">
        <v>2012</v>
      </c>
      <c r="G395">
        <v>2012</v>
      </c>
      <c r="H395" t="s">
        <v>787</v>
      </c>
      <c r="I395" t="s">
        <v>788</v>
      </c>
      <c r="J395" t="s">
        <v>772</v>
      </c>
      <c r="K395">
        <v>16815</v>
      </c>
      <c r="L395" t="s">
        <v>772</v>
      </c>
    </row>
    <row r="396" spans="2:12" hidden="1" x14ac:dyDescent="0.25">
      <c r="B396" t="s">
        <v>771</v>
      </c>
      <c r="C396">
        <v>12</v>
      </c>
      <c r="D396" t="s">
        <v>509</v>
      </c>
      <c r="E396">
        <v>12041</v>
      </c>
      <c r="F396">
        <v>2013</v>
      </c>
      <c r="G396">
        <v>2013</v>
      </c>
      <c r="H396" t="s">
        <v>787</v>
      </c>
      <c r="I396" t="s">
        <v>788</v>
      </c>
      <c r="J396" t="s">
        <v>772</v>
      </c>
      <c r="K396">
        <v>16931</v>
      </c>
      <c r="L396" t="s">
        <v>772</v>
      </c>
    </row>
    <row r="397" spans="2:12" hidden="1" x14ac:dyDescent="0.25">
      <c r="B397" t="s">
        <v>771</v>
      </c>
      <c r="C397">
        <v>12</v>
      </c>
      <c r="D397" t="s">
        <v>509</v>
      </c>
      <c r="E397">
        <v>12041</v>
      </c>
      <c r="F397">
        <v>2014</v>
      </c>
      <c r="G397">
        <v>2014</v>
      </c>
      <c r="H397" t="s">
        <v>787</v>
      </c>
      <c r="I397" t="s">
        <v>788</v>
      </c>
      <c r="J397" t="s">
        <v>772</v>
      </c>
      <c r="K397">
        <v>16997</v>
      </c>
      <c r="L397" t="s">
        <v>772</v>
      </c>
    </row>
    <row r="398" spans="2:12" hidden="1" x14ac:dyDescent="0.25">
      <c r="B398" t="s">
        <v>771</v>
      </c>
      <c r="C398">
        <v>12</v>
      </c>
      <c r="D398" t="s">
        <v>509</v>
      </c>
      <c r="E398">
        <v>12041</v>
      </c>
      <c r="F398">
        <v>2015</v>
      </c>
      <c r="G398">
        <v>2015</v>
      </c>
      <c r="H398" t="s">
        <v>787</v>
      </c>
      <c r="I398" t="s">
        <v>788</v>
      </c>
      <c r="J398" t="s">
        <v>772</v>
      </c>
      <c r="K398">
        <v>17199</v>
      </c>
      <c r="L398" t="s">
        <v>772</v>
      </c>
    </row>
    <row r="399" spans="2:12" hidden="1" x14ac:dyDescent="0.25">
      <c r="B399" t="s">
        <v>771</v>
      </c>
      <c r="C399">
        <v>12</v>
      </c>
      <c r="D399" t="s">
        <v>509</v>
      </c>
      <c r="E399">
        <v>12041</v>
      </c>
      <c r="F399">
        <v>2016</v>
      </c>
      <c r="G399">
        <v>2016</v>
      </c>
      <c r="H399" t="s">
        <v>787</v>
      </c>
      <c r="I399" t="s">
        <v>788</v>
      </c>
      <c r="J399" t="s">
        <v>772</v>
      </c>
      <c r="K399">
        <v>17212</v>
      </c>
      <c r="L399" t="s">
        <v>772</v>
      </c>
    </row>
    <row r="400" spans="2:12" hidden="1" x14ac:dyDescent="0.25">
      <c r="B400" t="s">
        <v>771</v>
      </c>
      <c r="C400">
        <v>12</v>
      </c>
      <c r="D400" t="s">
        <v>509</v>
      </c>
      <c r="E400">
        <v>12041</v>
      </c>
      <c r="F400">
        <v>2017</v>
      </c>
      <c r="G400">
        <v>2017</v>
      </c>
      <c r="H400" t="s">
        <v>787</v>
      </c>
      <c r="I400" t="s">
        <v>788</v>
      </c>
      <c r="J400" t="s">
        <v>772</v>
      </c>
      <c r="K400">
        <v>17743</v>
      </c>
      <c r="L400" t="s">
        <v>772</v>
      </c>
    </row>
    <row r="401" spans="2:12" hidden="1" x14ac:dyDescent="0.25">
      <c r="B401" t="s">
        <v>771</v>
      </c>
      <c r="C401">
        <v>12</v>
      </c>
      <c r="D401" t="s">
        <v>509</v>
      </c>
      <c r="E401">
        <v>12041</v>
      </c>
      <c r="F401">
        <v>2018</v>
      </c>
      <c r="G401">
        <v>2018</v>
      </c>
      <c r="H401" t="s">
        <v>787</v>
      </c>
      <c r="I401" t="s">
        <v>788</v>
      </c>
      <c r="J401" t="s">
        <v>772</v>
      </c>
      <c r="K401">
        <v>18256</v>
      </c>
      <c r="L401" t="s">
        <v>772</v>
      </c>
    </row>
    <row r="402" spans="2:12" hidden="1" x14ac:dyDescent="0.25">
      <c r="B402" t="s">
        <v>771</v>
      </c>
      <c r="C402">
        <v>12</v>
      </c>
      <c r="D402" t="s">
        <v>510</v>
      </c>
      <c r="E402">
        <v>12043</v>
      </c>
      <c r="F402">
        <v>1999</v>
      </c>
      <c r="G402">
        <v>1999</v>
      </c>
      <c r="H402" t="s">
        <v>787</v>
      </c>
      <c r="I402" t="s">
        <v>788</v>
      </c>
      <c r="J402" t="s">
        <v>772</v>
      </c>
      <c r="K402">
        <v>10384</v>
      </c>
      <c r="L402" t="s">
        <v>772</v>
      </c>
    </row>
    <row r="403" spans="2:12" hidden="1" x14ac:dyDescent="0.25">
      <c r="B403" t="s">
        <v>771</v>
      </c>
      <c r="C403">
        <v>12</v>
      </c>
      <c r="D403" t="s">
        <v>510</v>
      </c>
      <c r="E403">
        <v>12043</v>
      </c>
      <c r="F403">
        <v>2000</v>
      </c>
      <c r="G403">
        <v>2000</v>
      </c>
      <c r="H403" t="s">
        <v>787</v>
      </c>
      <c r="I403" t="s">
        <v>788</v>
      </c>
      <c r="J403" t="s">
        <v>772</v>
      </c>
      <c r="K403">
        <v>10576</v>
      </c>
      <c r="L403" t="s">
        <v>772</v>
      </c>
    </row>
    <row r="404" spans="2:12" hidden="1" x14ac:dyDescent="0.25">
      <c r="B404" t="s">
        <v>771</v>
      </c>
      <c r="C404">
        <v>12</v>
      </c>
      <c r="D404" t="s">
        <v>510</v>
      </c>
      <c r="E404">
        <v>12043</v>
      </c>
      <c r="F404">
        <v>2001</v>
      </c>
      <c r="G404">
        <v>2001</v>
      </c>
      <c r="H404" t="s">
        <v>787</v>
      </c>
      <c r="I404" t="s">
        <v>788</v>
      </c>
      <c r="J404" t="s">
        <v>772</v>
      </c>
      <c r="K404">
        <v>10948</v>
      </c>
      <c r="L404" t="s">
        <v>772</v>
      </c>
    </row>
    <row r="405" spans="2:12" hidden="1" x14ac:dyDescent="0.25">
      <c r="B405" t="s">
        <v>771</v>
      </c>
      <c r="C405">
        <v>12</v>
      </c>
      <c r="D405" t="s">
        <v>510</v>
      </c>
      <c r="E405">
        <v>12043</v>
      </c>
      <c r="F405">
        <v>2002</v>
      </c>
      <c r="G405">
        <v>2002</v>
      </c>
      <c r="H405" t="s">
        <v>787</v>
      </c>
      <c r="I405" t="s">
        <v>788</v>
      </c>
      <c r="J405" t="s">
        <v>772</v>
      </c>
      <c r="K405">
        <v>11284</v>
      </c>
      <c r="L405" t="s">
        <v>772</v>
      </c>
    </row>
    <row r="406" spans="2:12" hidden="1" x14ac:dyDescent="0.25">
      <c r="B406" t="s">
        <v>771</v>
      </c>
      <c r="C406">
        <v>12</v>
      </c>
      <c r="D406" t="s">
        <v>510</v>
      </c>
      <c r="E406">
        <v>12043</v>
      </c>
      <c r="F406">
        <v>2003</v>
      </c>
      <c r="G406">
        <v>2003</v>
      </c>
      <c r="H406" t="s">
        <v>787</v>
      </c>
      <c r="I406" t="s">
        <v>788</v>
      </c>
      <c r="J406" t="s">
        <v>772</v>
      </c>
      <c r="K406">
        <v>11514</v>
      </c>
      <c r="L406" t="s">
        <v>772</v>
      </c>
    </row>
    <row r="407" spans="2:12" hidden="1" x14ac:dyDescent="0.25">
      <c r="B407" t="s">
        <v>771</v>
      </c>
      <c r="C407">
        <v>12</v>
      </c>
      <c r="D407" t="s">
        <v>510</v>
      </c>
      <c r="E407">
        <v>12043</v>
      </c>
      <c r="F407">
        <v>2004</v>
      </c>
      <c r="G407">
        <v>2004</v>
      </c>
      <c r="H407" t="s">
        <v>787</v>
      </c>
      <c r="I407" t="s">
        <v>788</v>
      </c>
      <c r="J407" t="s">
        <v>772</v>
      </c>
      <c r="K407">
        <v>11901</v>
      </c>
      <c r="L407" t="s">
        <v>772</v>
      </c>
    </row>
    <row r="408" spans="2:12" hidden="1" x14ac:dyDescent="0.25">
      <c r="B408" t="s">
        <v>771</v>
      </c>
      <c r="C408">
        <v>12</v>
      </c>
      <c r="D408" t="s">
        <v>510</v>
      </c>
      <c r="E408">
        <v>12043</v>
      </c>
      <c r="F408">
        <v>2005</v>
      </c>
      <c r="G408">
        <v>2005</v>
      </c>
      <c r="H408" t="s">
        <v>787</v>
      </c>
      <c r="I408" t="s">
        <v>788</v>
      </c>
      <c r="J408" t="s">
        <v>772</v>
      </c>
      <c r="K408">
        <v>12284</v>
      </c>
      <c r="L408" t="s">
        <v>772</v>
      </c>
    </row>
    <row r="409" spans="2:12" hidden="1" x14ac:dyDescent="0.25">
      <c r="B409" t="s">
        <v>771</v>
      </c>
      <c r="C409">
        <v>12</v>
      </c>
      <c r="D409" t="s">
        <v>510</v>
      </c>
      <c r="E409">
        <v>12043</v>
      </c>
      <c r="F409">
        <v>2006</v>
      </c>
      <c r="G409">
        <v>2006</v>
      </c>
      <c r="H409" t="s">
        <v>787</v>
      </c>
      <c r="I409" t="s">
        <v>788</v>
      </c>
      <c r="J409" t="s">
        <v>772</v>
      </c>
      <c r="K409">
        <v>12297</v>
      </c>
      <c r="L409" t="s">
        <v>772</v>
      </c>
    </row>
    <row r="410" spans="2:12" hidden="1" x14ac:dyDescent="0.25">
      <c r="B410" t="s">
        <v>771</v>
      </c>
      <c r="C410">
        <v>12</v>
      </c>
      <c r="D410" t="s">
        <v>510</v>
      </c>
      <c r="E410">
        <v>12043</v>
      </c>
      <c r="F410">
        <v>2007</v>
      </c>
      <c r="G410">
        <v>2007</v>
      </c>
      <c r="H410" t="s">
        <v>787</v>
      </c>
      <c r="I410" t="s">
        <v>788</v>
      </c>
      <c r="J410" t="s">
        <v>772</v>
      </c>
      <c r="K410">
        <v>12357</v>
      </c>
      <c r="L410" t="s">
        <v>772</v>
      </c>
    </row>
    <row r="411" spans="2:12" hidden="1" x14ac:dyDescent="0.25">
      <c r="B411" t="s">
        <v>771</v>
      </c>
      <c r="C411">
        <v>12</v>
      </c>
      <c r="D411" t="s">
        <v>510</v>
      </c>
      <c r="E411">
        <v>12043</v>
      </c>
      <c r="F411">
        <v>2008</v>
      </c>
      <c r="G411">
        <v>2008</v>
      </c>
      <c r="H411" t="s">
        <v>787</v>
      </c>
      <c r="I411" t="s">
        <v>788</v>
      </c>
      <c r="J411" t="s">
        <v>772</v>
      </c>
      <c r="K411">
        <v>12752</v>
      </c>
      <c r="L411" t="s">
        <v>772</v>
      </c>
    </row>
    <row r="412" spans="2:12" hidden="1" x14ac:dyDescent="0.25">
      <c r="B412" t="s">
        <v>771</v>
      </c>
      <c r="C412">
        <v>12</v>
      </c>
      <c r="D412" t="s">
        <v>510</v>
      </c>
      <c r="E412">
        <v>12043</v>
      </c>
      <c r="F412">
        <v>2009</v>
      </c>
      <c r="G412">
        <v>2009</v>
      </c>
      <c r="H412" t="s">
        <v>787</v>
      </c>
      <c r="I412" t="s">
        <v>788</v>
      </c>
      <c r="J412" t="s">
        <v>772</v>
      </c>
      <c r="K412">
        <v>12839</v>
      </c>
      <c r="L412" t="s">
        <v>772</v>
      </c>
    </row>
    <row r="413" spans="2:12" hidden="1" x14ac:dyDescent="0.25">
      <c r="B413" t="s">
        <v>771</v>
      </c>
      <c r="C413">
        <v>12</v>
      </c>
      <c r="D413" t="s">
        <v>510</v>
      </c>
      <c r="E413">
        <v>12043</v>
      </c>
      <c r="F413">
        <v>2010</v>
      </c>
      <c r="G413">
        <v>2010</v>
      </c>
      <c r="H413" t="s">
        <v>787</v>
      </c>
      <c r="I413" t="s">
        <v>788</v>
      </c>
      <c r="J413" t="s">
        <v>772</v>
      </c>
      <c r="K413">
        <v>12884</v>
      </c>
      <c r="L413" t="s">
        <v>772</v>
      </c>
    </row>
    <row r="414" spans="2:12" hidden="1" x14ac:dyDescent="0.25">
      <c r="B414" t="s">
        <v>771</v>
      </c>
      <c r="C414">
        <v>12</v>
      </c>
      <c r="D414" t="s">
        <v>510</v>
      </c>
      <c r="E414">
        <v>12043</v>
      </c>
      <c r="F414">
        <v>2011</v>
      </c>
      <c r="G414">
        <v>2011</v>
      </c>
      <c r="H414" t="s">
        <v>787</v>
      </c>
      <c r="I414" t="s">
        <v>788</v>
      </c>
      <c r="J414" t="s">
        <v>772</v>
      </c>
      <c r="K414">
        <v>12635</v>
      </c>
      <c r="L414" t="s">
        <v>772</v>
      </c>
    </row>
    <row r="415" spans="2:12" hidden="1" x14ac:dyDescent="0.25">
      <c r="B415" t="s">
        <v>771</v>
      </c>
      <c r="C415">
        <v>12</v>
      </c>
      <c r="D415" t="s">
        <v>510</v>
      </c>
      <c r="E415">
        <v>12043</v>
      </c>
      <c r="F415">
        <v>2012</v>
      </c>
      <c r="G415">
        <v>2012</v>
      </c>
      <c r="H415" t="s">
        <v>787</v>
      </c>
      <c r="I415" t="s">
        <v>788</v>
      </c>
      <c r="J415" t="s">
        <v>772</v>
      </c>
      <c r="K415">
        <v>13107</v>
      </c>
      <c r="L415" t="s">
        <v>772</v>
      </c>
    </row>
    <row r="416" spans="2:12" hidden="1" x14ac:dyDescent="0.25">
      <c r="B416" t="s">
        <v>771</v>
      </c>
      <c r="C416">
        <v>12</v>
      </c>
      <c r="D416" t="s">
        <v>510</v>
      </c>
      <c r="E416">
        <v>12043</v>
      </c>
      <c r="F416">
        <v>2013</v>
      </c>
      <c r="G416">
        <v>2013</v>
      </c>
      <c r="H416" t="s">
        <v>787</v>
      </c>
      <c r="I416" t="s">
        <v>788</v>
      </c>
      <c r="J416" t="s">
        <v>772</v>
      </c>
      <c r="K416">
        <v>13345</v>
      </c>
      <c r="L416" t="s">
        <v>772</v>
      </c>
    </row>
    <row r="417" spans="2:12" hidden="1" x14ac:dyDescent="0.25">
      <c r="B417" t="s">
        <v>771</v>
      </c>
      <c r="C417">
        <v>12</v>
      </c>
      <c r="D417" t="s">
        <v>510</v>
      </c>
      <c r="E417">
        <v>12043</v>
      </c>
      <c r="F417">
        <v>2014</v>
      </c>
      <c r="G417">
        <v>2014</v>
      </c>
      <c r="H417" t="s">
        <v>787</v>
      </c>
      <c r="I417" t="s">
        <v>788</v>
      </c>
      <c r="J417" t="s">
        <v>772</v>
      </c>
      <c r="K417">
        <v>13635</v>
      </c>
      <c r="L417" t="s">
        <v>772</v>
      </c>
    </row>
    <row r="418" spans="2:12" hidden="1" x14ac:dyDescent="0.25">
      <c r="B418" t="s">
        <v>771</v>
      </c>
      <c r="C418">
        <v>12</v>
      </c>
      <c r="D418" t="s">
        <v>510</v>
      </c>
      <c r="E418">
        <v>12043</v>
      </c>
      <c r="F418">
        <v>2015</v>
      </c>
      <c r="G418">
        <v>2015</v>
      </c>
      <c r="H418" t="s">
        <v>787</v>
      </c>
      <c r="I418" t="s">
        <v>788</v>
      </c>
      <c r="J418" t="s">
        <v>772</v>
      </c>
      <c r="K418">
        <v>13670</v>
      </c>
      <c r="L418" t="s">
        <v>772</v>
      </c>
    </row>
    <row r="419" spans="2:12" hidden="1" x14ac:dyDescent="0.25">
      <c r="B419" t="s">
        <v>771</v>
      </c>
      <c r="C419">
        <v>12</v>
      </c>
      <c r="D419" t="s">
        <v>510</v>
      </c>
      <c r="E419">
        <v>12043</v>
      </c>
      <c r="F419">
        <v>2016</v>
      </c>
      <c r="G419">
        <v>2016</v>
      </c>
      <c r="H419" t="s">
        <v>787</v>
      </c>
      <c r="I419" t="s">
        <v>788</v>
      </c>
      <c r="J419" t="s">
        <v>772</v>
      </c>
      <c r="K419">
        <v>13970</v>
      </c>
      <c r="L419" t="s">
        <v>772</v>
      </c>
    </row>
    <row r="420" spans="2:12" hidden="1" x14ac:dyDescent="0.25">
      <c r="B420" t="s">
        <v>771</v>
      </c>
      <c r="C420">
        <v>12</v>
      </c>
      <c r="D420" t="s">
        <v>510</v>
      </c>
      <c r="E420">
        <v>12043</v>
      </c>
      <c r="F420">
        <v>2017</v>
      </c>
      <c r="G420">
        <v>2017</v>
      </c>
      <c r="H420" t="s">
        <v>787</v>
      </c>
      <c r="I420" t="s">
        <v>788</v>
      </c>
      <c r="J420" t="s">
        <v>772</v>
      </c>
      <c r="K420">
        <v>13754</v>
      </c>
      <c r="L420" t="s">
        <v>772</v>
      </c>
    </row>
    <row r="421" spans="2:12" hidden="1" x14ac:dyDescent="0.25">
      <c r="B421" t="s">
        <v>771</v>
      </c>
      <c r="C421">
        <v>12</v>
      </c>
      <c r="D421" t="s">
        <v>510</v>
      </c>
      <c r="E421">
        <v>12043</v>
      </c>
      <c r="F421">
        <v>2018</v>
      </c>
      <c r="G421">
        <v>2018</v>
      </c>
      <c r="H421" t="s">
        <v>787</v>
      </c>
      <c r="I421" t="s">
        <v>788</v>
      </c>
      <c r="J421" t="s">
        <v>772</v>
      </c>
      <c r="K421">
        <v>13724</v>
      </c>
      <c r="L421" t="s">
        <v>772</v>
      </c>
    </row>
    <row r="422" spans="2:12" hidden="1" x14ac:dyDescent="0.25">
      <c r="B422" t="s">
        <v>771</v>
      </c>
      <c r="C422">
        <v>12</v>
      </c>
      <c r="D422" t="s">
        <v>511</v>
      </c>
      <c r="E422">
        <v>12045</v>
      </c>
      <c r="F422">
        <v>1999</v>
      </c>
      <c r="G422">
        <v>1999</v>
      </c>
      <c r="H422" t="s">
        <v>787</v>
      </c>
      <c r="I422" t="s">
        <v>788</v>
      </c>
      <c r="J422" t="s">
        <v>772</v>
      </c>
      <c r="K422">
        <v>12706</v>
      </c>
      <c r="L422" t="s">
        <v>772</v>
      </c>
    </row>
    <row r="423" spans="2:12" hidden="1" x14ac:dyDescent="0.25">
      <c r="B423" t="s">
        <v>771</v>
      </c>
      <c r="C423">
        <v>12</v>
      </c>
      <c r="D423" t="s">
        <v>511</v>
      </c>
      <c r="E423">
        <v>12045</v>
      </c>
      <c r="F423">
        <v>2000</v>
      </c>
      <c r="G423">
        <v>2000</v>
      </c>
      <c r="H423" t="s">
        <v>787</v>
      </c>
      <c r="I423" t="s">
        <v>788</v>
      </c>
      <c r="J423" t="s">
        <v>772</v>
      </c>
      <c r="K423">
        <v>13332</v>
      </c>
      <c r="L423" t="s">
        <v>772</v>
      </c>
    </row>
    <row r="424" spans="2:12" hidden="1" x14ac:dyDescent="0.25">
      <c r="B424" t="s">
        <v>771</v>
      </c>
      <c r="C424">
        <v>12</v>
      </c>
      <c r="D424" t="s">
        <v>511</v>
      </c>
      <c r="E424">
        <v>12045</v>
      </c>
      <c r="F424">
        <v>2001</v>
      </c>
      <c r="G424">
        <v>2001</v>
      </c>
      <c r="H424" t="s">
        <v>787</v>
      </c>
      <c r="I424" t="s">
        <v>788</v>
      </c>
      <c r="J424" t="s">
        <v>772</v>
      </c>
      <c r="K424">
        <v>14868</v>
      </c>
      <c r="L424" t="s">
        <v>772</v>
      </c>
    </row>
    <row r="425" spans="2:12" hidden="1" x14ac:dyDescent="0.25">
      <c r="B425" t="s">
        <v>771</v>
      </c>
      <c r="C425">
        <v>12</v>
      </c>
      <c r="D425" t="s">
        <v>511</v>
      </c>
      <c r="E425">
        <v>12045</v>
      </c>
      <c r="F425">
        <v>2002</v>
      </c>
      <c r="G425">
        <v>2002</v>
      </c>
      <c r="H425" t="s">
        <v>787</v>
      </c>
      <c r="I425" t="s">
        <v>788</v>
      </c>
      <c r="J425" t="s">
        <v>772</v>
      </c>
      <c r="K425">
        <v>14897</v>
      </c>
      <c r="L425" t="s">
        <v>772</v>
      </c>
    </row>
    <row r="426" spans="2:12" hidden="1" x14ac:dyDescent="0.25">
      <c r="B426" t="s">
        <v>771</v>
      </c>
      <c r="C426">
        <v>12</v>
      </c>
      <c r="D426" t="s">
        <v>511</v>
      </c>
      <c r="E426">
        <v>12045</v>
      </c>
      <c r="F426">
        <v>2003</v>
      </c>
      <c r="G426">
        <v>2003</v>
      </c>
      <c r="H426" t="s">
        <v>787</v>
      </c>
      <c r="I426" t="s">
        <v>788</v>
      </c>
      <c r="J426" t="s">
        <v>772</v>
      </c>
      <c r="K426">
        <v>15266</v>
      </c>
      <c r="L426" t="s">
        <v>772</v>
      </c>
    </row>
    <row r="427" spans="2:12" hidden="1" x14ac:dyDescent="0.25">
      <c r="B427" t="s">
        <v>771</v>
      </c>
      <c r="C427">
        <v>12</v>
      </c>
      <c r="D427" t="s">
        <v>511</v>
      </c>
      <c r="E427">
        <v>12045</v>
      </c>
      <c r="F427">
        <v>2004</v>
      </c>
      <c r="G427">
        <v>2004</v>
      </c>
      <c r="H427" t="s">
        <v>787</v>
      </c>
      <c r="I427" t="s">
        <v>788</v>
      </c>
      <c r="J427" t="s">
        <v>772</v>
      </c>
      <c r="K427">
        <v>15455</v>
      </c>
      <c r="L427" t="s">
        <v>772</v>
      </c>
    </row>
    <row r="428" spans="2:12" hidden="1" x14ac:dyDescent="0.25">
      <c r="B428" t="s">
        <v>771</v>
      </c>
      <c r="C428">
        <v>12</v>
      </c>
      <c r="D428" t="s">
        <v>511</v>
      </c>
      <c r="E428">
        <v>12045</v>
      </c>
      <c r="F428">
        <v>2005</v>
      </c>
      <c r="G428">
        <v>2005</v>
      </c>
      <c r="H428" t="s">
        <v>787</v>
      </c>
      <c r="I428" t="s">
        <v>788</v>
      </c>
      <c r="J428" t="s">
        <v>772</v>
      </c>
      <c r="K428">
        <v>15781</v>
      </c>
      <c r="L428" t="s">
        <v>772</v>
      </c>
    </row>
    <row r="429" spans="2:12" hidden="1" x14ac:dyDescent="0.25">
      <c r="B429" t="s">
        <v>771</v>
      </c>
      <c r="C429">
        <v>12</v>
      </c>
      <c r="D429" t="s">
        <v>511</v>
      </c>
      <c r="E429">
        <v>12045</v>
      </c>
      <c r="F429">
        <v>2006</v>
      </c>
      <c r="G429">
        <v>2006</v>
      </c>
      <c r="H429" t="s">
        <v>787</v>
      </c>
      <c r="I429" t="s">
        <v>788</v>
      </c>
      <c r="J429" t="s">
        <v>772</v>
      </c>
      <c r="K429">
        <v>15856</v>
      </c>
      <c r="L429" t="s">
        <v>772</v>
      </c>
    </row>
    <row r="430" spans="2:12" hidden="1" x14ac:dyDescent="0.25">
      <c r="B430" t="s">
        <v>771</v>
      </c>
      <c r="C430">
        <v>12</v>
      </c>
      <c r="D430" t="s">
        <v>511</v>
      </c>
      <c r="E430">
        <v>12045</v>
      </c>
      <c r="F430">
        <v>2007</v>
      </c>
      <c r="G430">
        <v>2007</v>
      </c>
      <c r="H430" t="s">
        <v>787</v>
      </c>
      <c r="I430" t="s">
        <v>788</v>
      </c>
      <c r="J430" t="s">
        <v>772</v>
      </c>
      <c r="K430">
        <v>15908</v>
      </c>
      <c r="L430" t="s">
        <v>772</v>
      </c>
    </row>
    <row r="431" spans="2:12" hidden="1" x14ac:dyDescent="0.25">
      <c r="B431" t="s">
        <v>771</v>
      </c>
      <c r="C431">
        <v>12</v>
      </c>
      <c r="D431" t="s">
        <v>511</v>
      </c>
      <c r="E431">
        <v>12045</v>
      </c>
      <c r="F431">
        <v>2008</v>
      </c>
      <c r="G431">
        <v>2008</v>
      </c>
      <c r="H431" t="s">
        <v>787</v>
      </c>
      <c r="I431" t="s">
        <v>788</v>
      </c>
      <c r="J431" t="s">
        <v>772</v>
      </c>
      <c r="K431">
        <v>15851</v>
      </c>
      <c r="L431" t="s">
        <v>772</v>
      </c>
    </row>
    <row r="432" spans="2:12" hidden="1" x14ac:dyDescent="0.25">
      <c r="B432" t="s">
        <v>771</v>
      </c>
      <c r="C432">
        <v>12</v>
      </c>
      <c r="D432" t="s">
        <v>511</v>
      </c>
      <c r="E432">
        <v>12045</v>
      </c>
      <c r="F432">
        <v>2009</v>
      </c>
      <c r="G432">
        <v>2009</v>
      </c>
      <c r="H432" t="s">
        <v>787</v>
      </c>
      <c r="I432" t="s">
        <v>788</v>
      </c>
      <c r="J432" t="s">
        <v>772</v>
      </c>
      <c r="K432">
        <v>15933</v>
      </c>
      <c r="L432" t="s">
        <v>772</v>
      </c>
    </row>
    <row r="433" spans="2:12" hidden="1" x14ac:dyDescent="0.25">
      <c r="B433" t="s">
        <v>771</v>
      </c>
      <c r="C433">
        <v>12</v>
      </c>
      <c r="D433" t="s">
        <v>511</v>
      </c>
      <c r="E433">
        <v>12045</v>
      </c>
      <c r="F433">
        <v>2010</v>
      </c>
      <c r="G433">
        <v>2010</v>
      </c>
      <c r="H433" t="s">
        <v>787</v>
      </c>
      <c r="I433" t="s">
        <v>788</v>
      </c>
      <c r="J433" t="s">
        <v>772</v>
      </c>
      <c r="K433">
        <v>15863</v>
      </c>
      <c r="L433" t="s">
        <v>772</v>
      </c>
    </row>
    <row r="434" spans="2:12" hidden="1" x14ac:dyDescent="0.25">
      <c r="B434" t="s">
        <v>771</v>
      </c>
      <c r="C434">
        <v>12</v>
      </c>
      <c r="D434" t="s">
        <v>511</v>
      </c>
      <c r="E434">
        <v>12045</v>
      </c>
      <c r="F434">
        <v>2011</v>
      </c>
      <c r="G434">
        <v>2011</v>
      </c>
      <c r="H434" t="s">
        <v>787</v>
      </c>
      <c r="I434" t="s">
        <v>788</v>
      </c>
      <c r="J434" t="s">
        <v>772</v>
      </c>
      <c r="K434">
        <v>15844</v>
      </c>
      <c r="L434" t="s">
        <v>772</v>
      </c>
    </row>
    <row r="435" spans="2:12" hidden="1" x14ac:dyDescent="0.25">
      <c r="B435" t="s">
        <v>771</v>
      </c>
      <c r="C435">
        <v>12</v>
      </c>
      <c r="D435" t="s">
        <v>511</v>
      </c>
      <c r="E435">
        <v>12045</v>
      </c>
      <c r="F435">
        <v>2012</v>
      </c>
      <c r="G435">
        <v>2012</v>
      </c>
      <c r="H435" t="s">
        <v>787</v>
      </c>
      <c r="I435" t="s">
        <v>788</v>
      </c>
      <c r="J435" t="s">
        <v>772</v>
      </c>
      <c r="K435">
        <v>15718</v>
      </c>
      <c r="L435" t="s">
        <v>772</v>
      </c>
    </row>
    <row r="436" spans="2:12" hidden="1" x14ac:dyDescent="0.25">
      <c r="B436" t="s">
        <v>771</v>
      </c>
      <c r="C436">
        <v>12</v>
      </c>
      <c r="D436" t="s">
        <v>511</v>
      </c>
      <c r="E436">
        <v>12045</v>
      </c>
      <c r="F436">
        <v>2013</v>
      </c>
      <c r="G436">
        <v>2013</v>
      </c>
      <c r="H436" t="s">
        <v>787</v>
      </c>
      <c r="I436" t="s">
        <v>788</v>
      </c>
      <c r="J436" t="s">
        <v>772</v>
      </c>
      <c r="K436">
        <v>15829</v>
      </c>
      <c r="L436" t="s">
        <v>772</v>
      </c>
    </row>
    <row r="437" spans="2:12" hidden="1" x14ac:dyDescent="0.25">
      <c r="B437" t="s">
        <v>771</v>
      </c>
      <c r="C437">
        <v>12</v>
      </c>
      <c r="D437" t="s">
        <v>511</v>
      </c>
      <c r="E437">
        <v>12045</v>
      </c>
      <c r="F437">
        <v>2014</v>
      </c>
      <c r="G437">
        <v>2014</v>
      </c>
      <c r="H437" t="s">
        <v>787</v>
      </c>
      <c r="I437" t="s">
        <v>788</v>
      </c>
      <c r="J437" t="s">
        <v>772</v>
      </c>
      <c r="K437">
        <v>15944</v>
      </c>
      <c r="L437" t="s">
        <v>772</v>
      </c>
    </row>
    <row r="438" spans="2:12" hidden="1" x14ac:dyDescent="0.25">
      <c r="B438" t="s">
        <v>771</v>
      </c>
      <c r="C438">
        <v>12</v>
      </c>
      <c r="D438" t="s">
        <v>511</v>
      </c>
      <c r="E438">
        <v>12045</v>
      </c>
      <c r="F438">
        <v>2015</v>
      </c>
      <c r="G438">
        <v>2015</v>
      </c>
      <c r="H438" t="s">
        <v>787</v>
      </c>
      <c r="I438" t="s">
        <v>788</v>
      </c>
      <c r="J438" t="s">
        <v>772</v>
      </c>
      <c r="K438">
        <v>15871</v>
      </c>
      <c r="L438" t="s">
        <v>772</v>
      </c>
    </row>
    <row r="439" spans="2:12" hidden="1" x14ac:dyDescent="0.25">
      <c r="B439" t="s">
        <v>771</v>
      </c>
      <c r="C439">
        <v>12</v>
      </c>
      <c r="D439" t="s">
        <v>511</v>
      </c>
      <c r="E439">
        <v>12045</v>
      </c>
      <c r="F439">
        <v>2016</v>
      </c>
      <c r="G439">
        <v>2016</v>
      </c>
      <c r="H439" t="s">
        <v>787</v>
      </c>
      <c r="I439" t="s">
        <v>788</v>
      </c>
      <c r="J439" t="s">
        <v>772</v>
      </c>
      <c r="K439">
        <v>15990</v>
      </c>
      <c r="L439" t="s">
        <v>772</v>
      </c>
    </row>
    <row r="440" spans="2:12" hidden="1" x14ac:dyDescent="0.25">
      <c r="B440" t="s">
        <v>771</v>
      </c>
      <c r="C440">
        <v>12</v>
      </c>
      <c r="D440" t="s">
        <v>511</v>
      </c>
      <c r="E440">
        <v>12045</v>
      </c>
      <c r="F440">
        <v>2017</v>
      </c>
      <c r="G440">
        <v>2017</v>
      </c>
      <c r="H440" t="s">
        <v>787</v>
      </c>
      <c r="I440" t="s">
        <v>788</v>
      </c>
      <c r="J440" t="s">
        <v>772</v>
      </c>
      <c r="K440">
        <v>16160</v>
      </c>
      <c r="L440" t="s">
        <v>772</v>
      </c>
    </row>
    <row r="441" spans="2:12" hidden="1" x14ac:dyDescent="0.25">
      <c r="B441" t="s">
        <v>771</v>
      </c>
      <c r="C441">
        <v>12</v>
      </c>
      <c r="D441" t="s">
        <v>511</v>
      </c>
      <c r="E441">
        <v>12045</v>
      </c>
      <c r="F441">
        <v>2018</v>
      </c>
      <c r="G441">
        <v>2018</v>
      </c>
      <c r="H441" t="s">
        <v>787</v>
      </c>
      <c r="I441" t="s">
        <v>788</v>
      </c>
      <c r="J441" t="s">
        <v>772</v>
      </c>
      <c r="K441">
        <v>16164</v>
      </c>
      <c r="L441" t="s">
        <v>772</v>
      </c>
    </row>
    <row r="442" spans="2:12" hidden="1" x14ac:dyDescent="0.25">
      <c r="B442" t="s">
        <v>771</v>
      </c>
      <c r="C442">
        <v>12</v>
      </c>
      <c r="D442" t="s">
        <v>512</v>
      </c>
      <c r="E442">
        <v>12047</v>
      </c>
      <c r="F442">
        <v>1999</v>
      </c>
      <c r="G442">
        <v>1999</v>
      </c>
      <c r="H442" t="s">
        <v>787</v>
      </c>
      <c r="I442" t="s">
        <v>788</v>
      </c>
      <c r="J442" t="s">
        <v>772</v>
      </c>
      <c r="K442">
        <v>12807</v>
      </c>
      <c r="L442" t="s">
        <v>772</v>
      </c>
    </row>
    <row r="443" spans="2:12" hidden="1" x14ac:dyDescent="0.25">
      <c r="B443" t="s">
        <v>771</v>
      </c>
      <c r="C443">
        <v>12</v>
      </c>
      <c r="D443" t="s">
        <v>512</v>
      </c>
      <c r="E443">
        <v>12047</v>
      </c>
      <c r="F443">
        <v>2000</v>
      </c>
      <c r="G443">
        <v>2000</v>
      </c>
      <c r="H443" t="s">
        <v>787</v>
      </c>
      <c r="I443" t="s">
        <v>788</v>
      </c>
      <c r="J443" t="s">
        <v>772</v>
      </c>
      <c r="K443">
        <v>13327</v>
      </c>
      <c r="L443" t="s">
        <v>772</v>
      </c>
    </row>
    <row r="444" spans="2:12" hidden="1" x14ac:dyDescent="0.25">
      <c r="B444" t="s">
        <v>771</v>
      </c>
      <c r="C444">
        <v>12</v>
      </c>
      <c r="D444" t="s">
        <v>512</v>
      </c>
      <c r="E444">
        <v>12047</v>
      </c>
      <c r="F444">
        <v>2001</v>
      </c>
      <c r="G444">
        <v>2001</v>
      </c>
      <c r="H444" t="s">
        <v>787</v>
      </c>
      <c r="I444" t="s">
        <v>788</v>
      </c>
      <c r="J444" t="s">
        <v>772</v>
      </c>
      <c r="K444">
        <v>13733</v>
      </c>
      <c r="L444" t="s">
        <v>772</v>
      </c>
    </row>
    <row r="445" spans="2:12" hidden="1" x14ac:dyDescent="0.25">
      <c r="B445" t="s">
        <v>771</v>
      </c>
      <c r="C445">
        <v>12</v>
      </c>
      <c r="D445" t="s">
        <v>512</v>
      </c>
      <c r="E445">
        <v>12047</v>
      </c>
      <c r="F445">
        <v>2002</v>
      </c>
      <c r="G445">
        <v>2002</v>
      </c>
      <c r="H445" t="s">
        <v>787</v>
      </c>
      <c r="I445" t="s">
        <v>788</v>
      </c>
      <c r="J445" t="s">
        <v>772</v>
      </c>
      <c r="K445">
        <v>13795</v>
      </c>
      <c r="L445" t="s">
        <v>772</v>
      </c>
    </row>
    <row r="446" spans="2:12" hidden="1" x14ac:dyDescent="0.25">
      <c r="B446" t="s">
        <v>771</v>
      </c>
      <c r="C446">
        <v>12</v>
      </c>
      <c r="D446" t="s">
        <v>512</v>
      </c>
      <c r="E446">
        <v>12047</v>
      </c>
      <c r="F446">
        <v>2003</v>
      </c>
      <c r="G446">
        <v>2003</v>
      </c>
      <c r="H446" t="s">
        <v>787</v>
      </c>
      <c r="I446" t="s">
        <v>788</v>
      </c>
      <c r="J446" t="s">
        <v>772</v>
      </c>
      <c r="K446">
        <v>14010</v>
      </c>
      <c r="L446" t="s">
        <v>772</v>
      </c>
    </row>
    <row r="447" spans="2:12" hidden="1" x14ac:dyDescent="0.25">
      <c r="B447" t="s">
        <v>771</v>
      </c>
      <c r="C447">
        <v>12</v>
      </c>
      <c r="D447" t="s">
        <v>512</v>
      </c>
      <c r="E447">
        <v>12047</v>
      </c>
      <c r="F447">
        <v>2004</v>
      </c>
      <c r="G447">
        <v>2004</v>
      </c>
      <c r="H447" t="s">
        <v>787</v>
      </c>
      <c r="I447" t="s">
        <v>788</v>
      </c>
      <c r="J447" t="s">
        <v>772</v>
      </c>
      <c r="K447">
        <v>14101</v>
      </c>
      <c r="L447" t="s">
        <v>772</v>
      </c>
    </row>
    <row r="448" spans="2:12" hidden="1" x14ac:dyDescent="0.25">
      <c r="B448" t="s">
        <v>771</v>
      </c>
      <c r="C448">
        <v>12</v>
      </c>
      <c r="D448" t="s">
        <v>512</v>
      </c>
      <c r="E448">
        <v>12047</v>
      </c>
      <c r="F448">
        <v>2005</v>
      </c>
      <c r="G448">
        <v>2005</v>
      </c>
      <c r="H448" t="s">
        <v>787</v>
      </c>
      <c r="I448" t="s">
        <v>788</v>
      </c>
      <c r="J448" t="s">
        <v>772</v>
      </c>
      <c r="K448">
        <v>14017</v>
      </c>
      <c r="L448" t="s">
        <v>772</v>
      </c>
    </row>
    <row r="449" spans="2:12" hidden="1" x14ac:dyDescent="0.25">
      <c r="B449" t="s">
        <v>771</v>
      </c>
      <c r="C449">
        <v>12</v>
      </c>
      <c r="D449" t="s">
        <v>512</v>
      </c>
      <c r="E449">
        <v>12047</v>
      </c>
      <c r="F449">
        <v>2006</v>
      </c>
      <c r="G449">
        <v>2006</v>
      </c>
      <c r="H449" t="s">
        <v>787</v>
      </c>
      <c r="I449" t="s">
        <v>788</v>
      </c>
      <c r="J449" t="s">
        <v>772</v>
      </c>
      <c r="K449">
        <v>14430</v>
      </c>
      <c r="L449" t="s">
        <v>772</v>
      </c>
    </row>
    <row r="450" spans="2:12" hidden="1" x14ac:dyDescent="0.25">
      <c r="B450" t="s">
        <v>771</v>
      </c>
      <c r="C450">
        <v>12</v>
      </c>
      <c r="D450" t="s">
        <v>512</v>
      </c>
      <c r="E450">
        <v>12047</v>
      </c>
      <c r="F450">
        <v>2007</v>
      </c>
      <c r="G450">
        <v>2007</v>
      </c>
      <c r="H450" t="s">
        <v>787</v>
      </c>
      <c r="I450" t="s">
        <v>788</v>
      </c>
      <c r="J450" t="s">
        <v>772</v>
      </c>
      <c r="K450">
        <v>14589</v>
      </c>
      <c r="L450" t="s">
        <v>772</v>
      </c>
    </row>
    <row r="451" spans="2:12" hidden="1" x14ac:dyDescent="0.25">
      <c r="B451" t="s">
        <v>771</v>
      </c>
      <c r="C451">
        <v>12</v>
      </c>
      <c r="D451" t="s">
        <v>512</v>
      </c>
      <c r="E451">
        <v>12047</v>
      </c>
      <c r="F451">
        <v>2008</v>
      </c>
      <c r="G451">
        <v>2008</v>
      </c>
      <c r="H451" t="s">
        <v>787</v>
      </c>
      <c r="I451" t="s">
        <v>788</v>
      </c>
      <c r="J451" t="s">
        <v>772</v>
      </c>
      <c r="K451">
        <v>14785</v>
      </c>
      <c r="L451" t="s">
        <v>772</v>
      </c>
    </row>
    <row r="452" spans="2:12" hidden="1" x14ac:dyDescent="0.25">
      <c r="B452" t="s">
        <v>771</v>
      </c>
      <c r="C452">
        <v>12</v>
      </c>
      <c r="D452" t="s">
        <v>512</v>
      </c>
      <c r="E452">
        <v>12047</v>
      </c>
      <c r="F452">
        <v>2009</v>
      </c>
      <c r="G452">
        <v>2009</v>
      </c>
      <c r="H452" t="s">
        <v>787</v>
      </c>
      <c r="I452" t="s">
        <v>788</v>
      </c>
      <c r="J452" t="s">
        <v>772</v>
      </c>
      <c r="K452">
        <v>14930</v>
      </c>
      <c r="L452" t="s">
        <v>772</v>
      </c>
    </row>
    <row r="453" spans="2:12" hidden="1" x14ac:dyDescent="0.25">
      <c r="B453" t="s">
        <v>771</v>
      </c>
      <c r="C453">
        <v>12</v>
      </c>
      <c r="D453" t="s">
        <v>512</v>
      </c>
      <c r="E453">
        <v>12047</v>
      </c>
      <c r="F453">
        <v>2010</v>
      </c>
      <c r="G453">
        <v>2010</v>
      </c>
      <c r="H453" t="s">
        <v>787</v>
      </c>
      <c r="I453" t="s">
        <v>788</v>
      </c>
      <c r="J453" t="s">
        <v>772</v>
      </c>
      <c r="K453">
        <v>14799</v>
      </c>
      <c r="L453" t="s">
        <v>772</v>
      </c>
    </row>
    <row r="454" spans="2:12" hidden="1" x14ac:dyDescent="0.25">
      <c r="B454" t="s">
        <v>771</v>
      </c>
      <c r="C454">
        <v>12</v>
      </c>
      <c r="D454" t="s">
        <v>512</v>
      </c>
      <c r="E454">
        <v>12047</v>
      </c>
      <c r="F454">
        <v>2011</v>
      </c>
      <c r="G454">
        <v>2011</v>
      </c>
      <c r="H454" t="s">
        <v>787</v>
      </c>
      <c r="I454" t="s">
        <v>788</v>
      </c>
      <c r="J454" t="s">
        <v>772</v>
      </c>
      <c r="K454">
        <v>14671</v>
      </c>
      <c r="L454" t="s">
        <v>772</v>
      </c>
    </row>
    <row r="455" spans="2:12" hidden="1" x14ac:dyDescent="0.25">
      <c r="B455" t="s">
        <v>771</v>
      </c>
      <c r="C455">
        <v>12</v>
      </c>
      <c r="D455" t="s">
        <v>512</v>
      </c>
      <c r="E455">
        <v>12047</v>
      </c>
      <c r="F455">
        <v>2012</v>
      </c>
      <c r="G455">
        <v>2012</v>
      </c>
      <c r="H455" t="s">
        <v>787</v>
      </c>
      <c r="I455" t="s">
        <v>788</v>
      </c>
      <c r="J455" t="s">
        <v>772</v>
      </c>
      <c r="K455">
        <v>14708</v>
      </c>
      <c r="L455" t="s">
        <v>772</v>
      </c>
    </row>
    <row r="456" spans="2:12" hidden="1" x14ac:dyDescent="0.25">
      <c r="B456" t="s">
        <v>771</v>
      </c>
      <c r="C456">
        <v>12</v>
      </c>
      <c r="D456" t="s">
        <v>512</v>
      </c>
      <c r="E456">
        <v>12047</v>
      </c>
      <c r="F456">
        <v>2013</v>
      </c>
      <c r="G456">
        <v>2013</v>
      </c>
      <c r="H456" t="s">
        <v>787</v>
      </c>
      <c r="I456" t="s">
        <v>788</v>
      </c>
      <c r="J456" t="s">
        <v>772</v>
      </c>
      <c r="K456">
        <v>14354</v>
      </c>
      <c r="L456" t="s">
        <v>772</v>
      </c>
    </row>
    <row r="457" spans="2:12" hidden="1" x14ac:dyDescent="0.25">
      <c r="B457" t="s">
        <v>771</v>
      </c>
      <c r="C457">
        <v>12</v>
      </c>
      <c r="D457" t="s">
        <v>512</v>
      </c>
      <c r="E457">
        <v>12047</v>
      </c>
      <c r="F457">
        <v>2014</v>
      </c>
      <c r="G457">
        <v>2014</v>
      </c>
      <c r="H457" t="s">
        <v>787</v>
      </c>
      <c r="I457" t="s">
        <v>788</v>
      </c>
      <c r="J457" t="s">
        <v>772</v>
      </c>
      <c r="K457">
        <v>14048</v>
      </c>
      <c r="L457" t="s">
        <v>772</v>
      </c>
    </row>
    <row r="458" spans="2:12" hidden="1" x14ac:dyDescent="0.25">
      <c r="B458" t="s">
        <v>771</v>
      </c>
      <c r="C458">
        <v>12</v>
      </c>
      <c r="D458" t="s">
        <v>512</v>
      </c>
      <c r="E458">
        <v>12047</v>
      </c>
      <c r="F458">
        <v>2015</v>
      </c>
      <c r="G458">
        <v>2015</v>
      </c>
      <c r="H458" t="s">
        <v>787</v>
      </c>
      <c r="I458" t="s">
        <v>788</v>
      </c>
      <c r="J458" t="s">
        <v>772</v>
      </c>
      <c r="K458">
        <v>14295</v>
      </c>
      <c r="L458" t="s">
        <v>772</v>
      </c>
    </row>
    <row r="459" spans="2:12" hidden="1" x14ac:dyDescent="0.25">
      <c r="B459" t="s">
        <v>771</v>
      </c>
      <c r="C459">
        <v>12</v>
      </c>
      <c r="D459" t="s">
        <v>512</v>
      </c>
      <c r="E459">
        <v>12047</v>
      </c>
      <c r="F459">
        <v>2016</v>
      </c>
      <c r="G459">
        <v>2016</v>
      </c>
      <c r="H459" t="s">
        <v>787</v>
      </c>
      <c r="I459" t="s">
        <v>788</v>
      </c>
      <c r="J459" t="s">
        <v>772</v>
      </c>
      <c r="K459">
        <v>14361</v>
      </c>
      <c r="L459" t="s">
        <v>772</v>
      </c>
    </row>
    <row r="460" spans="2:12" hidden="1" x14ac:dyDescent="0.25">
      <c r="B460" t="s">
        <v>771</v>
      </c>
      <c r="C460">
        <v>12</v>
      </c>
      <c r="D460" t="s">
        <v>512</v>
      </c>
      <c r="E460">
        <v>12047</v>
      </c>
      <c r="F460">
        <v>2017</v>
      </c>
      <c r="G460">
        <v>2017</v>
      </c>
      <c r="H460" t="s">
        <v>787</v>
      </c>
      <c r="I460" t="s">
        <v>788</v>
      </c>
      <c r="J460" t="s">
        <v>772</v>
      </c>
      <c r="K460">
        <v>14184</v>
      </c>
      <c r="L460" t="s">
        <v>772</v>
      </c>
    </row>
    <row r="461" spans="2:12" hidden="1" x14ac:dyDescent="0.25">
      <c r="B461" t="s">
        <v>771</v>
      </c>
      <c r="C461">
        <v>12</v>
      </c>
      <c r="D461" t="s">
        <v>512</v>
      </c>
      <c r="E461">
        <v>12047</v>
      </c>
      <c r="F461">
        <v>2018</v>
      </c>
      <c r="G461">
        <v>2018</v>
      </c>
      <c r="H461" t="s">
        <v>787</v>
      </c>
      <c r="I461" t="s">
        <v>788</v>
      </c>
      <c r="J461" t="s">
        <v>772</v>
      </c>
      <c r="K461">
        <v>14310</v>
      </c>
      <c r="L461" t="s">
        <v>772</v>
      </c>
    </row>
    <row r="462" spans="2:12" hidden="1" x14ac:dyDescent="0.25">
      <c r="B462" t="s">
        <v>771</v>
      </c>
      <c r="C462">
        <v>12</v>
      </c>
      <c r="D462" t="s">
        <v>513</v>
      </c>
      <c r="E462">
        <v>12049</v>
      </c>
      <c r="F462">
        <v>1999</v>
      </c>
      <c r="G462">
        <v>1999</v>
      </c>
      <c r="H462" t="s">
        <v>787</v>
      </c>
      <c r="I462" t="s">
        <v>788</v>
      </c>
      <c r="J462" t="s">
        <v>772</v>
      </c>
      <c r="K462">
        <v>26497</v>
      </c>
      <c r="L462" t="s">
        <v>772</v>
      </c>
    </row>
    <row r="463" spans="2:12" hidden="1" x14ac:dyDescent="0.25">
      <c r="B463" t="s">
        <v>771</v>
      </c>
      <c r="C463">
        <v>12</v>
      </c>
      <c r="D463" t="s">
        <v>513</v>
      </c>
      <c r="E463">
        <v>12049</v>
      </c>
      <c r="F463">
        <v>2000</v>
      </c>
      <c r="G463">
        <v>2000</v>
      </c>
      <c r="H463" t="s">
        <v>787</v>
      </c>
      <c r="I463" t="s">
        <v>788</v>
      </c>
      <c r="J463" t="s">
        <v>772</v>
      </c>
      <c r="K463">
        <v>26938</v>
      </c>
      <c r="L463" t="s">
        <v>772</v>
      </c>
    </row>
    <row r="464" spans="2:12" hidden="1" x14ac:dyDescent="0.25">
      <c r="B464" t="s">
        <v>771</v>
      </c>
      <c r="C464">
        <v>12</v>
      </c>
      <c r="D464" t="s">
        <v>513</v>
      </c>
      <c r="E464">
        <v>12049</v>
      </c>
      <c r="F464">
        <v>2001</v>
      </c>
      <c r="G464">
        <v>2001</v>
      </c>
      <c r="H464" t="s">
        <v>787</v>
      </c>
      <c r="I464" t="s">
        <v>788</v>
      </c>
      <c r="J464" t="s">
        <v>772</v>
      </c>
      <c r="K464">
        <v>26378</v>
      </c>
      <c r="L464" t="s">
        <v>772</v>
      </c>
    </row>
    <row r="465" spans="2:12" hidden="1" x14ac:dyDescent="0.25">
      <c r="B465" t="s">
        <v>771</v>
      </c>
      <c r="C465">
        <v>12</v>
      </c>
      <c r="D465" t="s">
        <v>513</v>
      </c>
      <c r="E465">
        <v>12049</v>
      </c>
      <c r="F465">
        <v>2002</v>
      </c>
      <c r="G465">
        <v>2002</v>
      </c>
      <c r="H465" t="s">
        <v>787</v>
      </c>
      <c r="I465" t="s">
        <v>788</v>
      </c>
      <c r="J465" t="s">
        <v>772</v>
      </c>
      <c r="K465">
        <v>26787</v>
      </c>
      <c r="L465" t="s">
        <v>772</v>
      </c>
    </row>
    <row r="466" spans="2:12" hidden="1" x14ac:dyDescent="0.25">
      <c r="B466" t="s">
        <v>771</v>
      </c>
      <c r="C466">
        <v>12</v>
      </c>
      <c r="D466" t="s">
        <v>513</v>
      </c>
      <c r="E466">
        <v>12049</v>
      </c>
      <c r="F466">
        <v>2003</v>
      </c>
      <c r="G466">
        <v>2003</v>
      </c>
      <c r="H466" t="s">
        <v>787</v>
      </c>
      <c r="I466" t="s">
        <v>788</v>
      </c>
      <c r="J466" t="s">
        <v>772</v>
      </c>
      <c r="K466">
        <v>26765</v>
      </c>
      <c r="L466" t="s">
        <v>772</v>
      </c>
    </row>
    <row r="467" spans="2:12" hidden="1" x14ac:dyDescent="0.25">
      <c r="B467" t="s">
        <v>771</v>
      </c>
      <c r="C467">
        <v>12</v>
      </c>
      <c r="D467" t="s">
        <v>513</v>
      </c>
      <c r="E467">
        <v>12049</v>
      </c>
      <c r="F467">
        <v>2004</v>
      </c>
      <c r="G467">
        <v>2004</v>
      </c>
      <c r="H467" t="s">
        <v>787</v>
      </c>
      <c r="I467" t="s">
        <v>788</v>
      </c>
      <c r="J467" t="s">
        <v>772</v>
      </c>
      <c r="K467">
        <v>26847</v>
      </c>
      <c r="L467" t="s">
        <v>772</v>
      </c>
    </row>
    <row r="468" spans="2:12" hidden="1" x14ac:dyDescent="0.25">
      <c r="B468" t="s">
        <v>771</v>
      </c>
      <c r="C468">
        <v>12</v>
      </c>
      <c r="D468" t="s">
        <v>513</v>
      </c>
      <c r="E468">
        <v>12049</v>
      </c>
      <c r="F468">
        <v>2005</v>
      </c>
      <c r="G468">
        <v>2005</v>
      </c>
      <c r="H468" t="s">
        <v>787</v>
      </c>
      <c r="I468" t="s">
        <v>788</v>
      </c>
      <c r="J468" t="s">
        <v>772</v>
      </c>
      <c r="K468">
        <v>26874</v>
      </c>
      <c r="L468" t="s">
        <v>772</v>
      </c>
    </row>
    <row r="469" spans="2:12" hidden="1" x14ac:dyDescent="0.25">
      <c r="B469" t="s">
        <v>771</v>
      </c>
      <c r="C469">
        <v>12</v>
      </c>
      <c r="D469" t="s">
        <v>513</v>
      </c>
      <c r="E469">
        <v>12049</v>
      </c>
      <c r="F469">
        <v>2006</v>
      </c>
      <c r="G469">
        <v>2006</v>
      </c>
      <c r="H469" t="s">
        <v>787</v>
      </c>
      <c r="I469" t="s">
        <v>788</v>
      </c>
      <c r="J469" t="s">
        <v>772</v>
      </c>
      <c r="K469">
        <v>27049</v>
      </c>
      <c r="L469" t="s">
        <v>772</v>
      </c>
    </row>
    <row r="470" spans="2:12" hidden="1" x14ac:dyDescent="0.25">
      <c r="B470" t="s">
        <v>771</v>
      </c>
      <c r="C470">
        <v>12</v>
      </c>
      <c r="D470" t="s">
        <v>513</v>
      </c>
      <c r="E470">
        <v>12049</v>
      </c>
      <c r="F470">
        <v>2007</v>
      </c>
      <c r="G470">
        <v>2007</v>
      </c>
      <c r="H470" t="s">
        <v>787</v>
      </c>
      <c r="I470" t="s">
        <v>788</v>
      </c>
      <c r="J470" t="s">
        <v>772</v>
      </c>
      <c r="K470">
        <v>27489</v>
      </c>
      <c r="L470" t="s">
        <v>772</v>
      </c>
    </row>
    <row r="471" spans="2:12" hidden="1" x14ac:dyDescent="0.25">
      <c r="B471" t="s">
        <v>771</v>
      </c>
      <c r="C471">
        <v>12</v>
      </c>
      <c r="D471" t="s">
        <v>513</v>
      </c>
      <c r="E471">
        <v>12049</v>
      </c>
      <c r="F471">
        <v>2008</v>
      </c>
      <c r="G471">
        <v>2008</v>
      </c>
      <c r="H471" t="s">
        <v>787</v>
      </c>
      <c r="I471" t="s">
        <v>788</v>
      </c>
      <c r="J471" t="s">
        <v>772</v>
      </c>
      <c r="K471">
        <v>27603</v>
      </c>
      <c r="L471" t="s">
        <v>772</v>
      </c>
    </row>
    <row r="472" spans="2:12" hidden="1" x14ac:dyDescent="0.25">
      <c r="B472" t="s">
        <v>771</v>
      </c>
      <c r="C472">
        <v>12</v>
      </c>
      <c r="D472" t="s">
        <v>513</v>
      </c>
      <c r="E472">
        <v>12049</v>
      </c>
      <c r="F472">
        <v>2009</v>
      </c>
      <c r="G472">
        <v>2009</v>
      </c>
      <c r="H472" t="s">
        <v>787</v>
      </c>
      <c r="I472" t="s">
        <v>788</v>
      </c>
      <c r="J472" t="s">
        <v>772</v>
      </c>
      <c r="K472">
        <v>27661</v>
      </c>
      <c r="L472" t="s">
        <v>772</v>
      </c>
    </row>
    <row r="473" spans="2:12" hidden="1" x14ac:dyDescent="0.25">
      <c r="B473" t="s">
        <v>771</v>
      </c>
      <c r="C473">
        <v>12</v>
      </c>
      <c r="D473" t="s">
        <v>513</v>
      </c>
      <c r="E473">
        <v>12049</v>
      </c>
      <c r="F473">
        <v>2010</v>
      </c>
      <c r="G473">
        <v>2010</v>
      </c>
      <c r="H473" t="s">
        <v>787</v>
      </c>
      <c r="I473" t="s">
        <v>788</v>
      </c>
      <c r="J473" t="s">
        <v>772</v>
      </c>
      <c r="K473">
        <v>27731</v>
      </c>
      <c r="L473" t="s">
        <v>772</v>
      </c>
    </row>
    <row r="474" spans="2:12" hidden="1" x14ac:dyDescent="0.25">
      <c r="B474" t="s">
        <v>771</v>
      </c>
      <c r="C474">
        <v>12</v>
      </c>
      <c r="D474" t="s">
        <v>513</v>
      </c>
      <c r="E474">
        <v>12049</v>
      </c>
      <c r="F474">
        <v>2011</v>
      </c>
      <c r="G474">
        <v>2011</v>
      </c>
      <c r="H474" t="s">
        <v>787</v>
      </c>
      <c r="I474" t="s">
        <v>788</v>
      </c>
      <c r="J474" t="s">
        <v>772</v>
      </c>
      <c r="K474">
        <v>27887</v>
      </c>
      <c r="L474" t="s">
        <v>772</v>
      </c>
    </row>
    <row r="475" spans="2:12" hidden="1" x14ac:dyDescent="0.25">
      <c r="B475" t="s">
        <v>771</v>
      </c>
      <c r="C475">
        <v>12</v>
      </c>
      <c r="D475" t="s">
        <v>513</v>
      </c>
      <c r="E475">
        <v>12049</v>
      </c>
      <c r="F475">
        <v>2012</v>
      </c>
      <c r="G475">
        <v>2012</v>
      </c>
      <c r="H475" t="s">
        <v>787</v>
      </c>
      <c r="I475" t="s">
        <v>788</v>
      </c>
      <c r="J475" t="s">
        <v>772</v>
      </c>
      <c r="K475">
        <v>27514</v>
      </c>
      <c r="L475" t="s">
        <v>772</v>
      </c>
    </row>
    <row r="476" spans="2:12" hidden="1" x14ac:dyDescent="0.25">
      <c r="B476" t="s">
        <v>771</v>
      </c>
      <c r="C476">
        <v>12</v>
      </c>
      <c r="D476" t="s">
        <v>513</v>
      </c>
      <c r="E476">
        <v>12049</v>
      </c>
      <c r="F476">
        <v>2013</v>
      </c>
      <c r="G476">
        <v>2013</v>
      </c>
      <c r="H476" t="s">
        <v>787</v>
      </c>
      <c r="I476" t="s">
        <v>788</v>
      </c>
      <c r="J476" t="s">
        <v>772</v>
      </c>
      <c r="K476">
        <v>27519</v>
      </c>
      <c r="L476" t="s">
        <v>772</v>
      </c>
    </row>
    <row r="477" spans="2:12" hidden="1" x14ac:dyDescent="0.25">
      <c r="B477" t="s">
        <v>771</v>
      </c>
      <c r="C477">
        <v>12</v>
      </c>
      <c r="D477" t="s">
        <v>513</v>
      </c>
      <c r="E477">
        <v>12049</v>
      </c>
      <c r="F477">
        <v>2014</v>
      </c>
      <c r="G477">
        <v>2014</v>
      </c>
      <c r="H477" t="s">
        <v>787</v>
      </c>
      <c r="I477" t="s">
        <v>788</v>
      </c>
      <c r="J477" t="s">
        <v>772</v>
      </c>
      <c r="K477">
        <v>27469</v>
      </c>
      <c r="L477" t="s">
        <v>772</v>
      </c>
    </row>
    <row r="478" spans="2:12" hidden="1" x14ac:dyDescent="0.25">
      <c r="B478" t="s">
        <v>771</v>
      </c>
      <c r="C478">
        <v>12</v>
      </c>
      <c r="D478" t="s">
        <v>513</v>
      </c>
      <c r="E478">
        <v>12049</v>
      </c>
      <c r="F478">
        <v>2015</v>
      </c>
      <c r="G478">
        <v>2015</v>
      </c>
      <c r="H478" t="s">
        <v>787</v>
      </c>
      <c r="I478" t="s">
        <v>788</v>
      </c>
      <c r="J478" t="s">
        <v>772</v>
      </c>
      <c r="K478">
        <v>27502</v>
      </c>
      <c r="L478" t="s">
        <v>772</v>
      </c>
    </row>
    <row r="479" spans="2:12" hidden="1" x14ac:dyDescent="0.25">
      <c r="B479" t="s">
        <v>771</v>
      </c>
      <c r="C479">
        <v>12</v>
      </c>
      <c r="D479" t="s">
        <v>513</v>
      </c>
      <c r="E479">
        <v>12049</v>
      </c>
      <c r="F479">
        <v>2016</v>
      </c>
      <c r="G479">
        <v>2016</v>
      </c>
      <c r="H479" t="s">
        <v>787</v>
      </c>
      <c r="I479" t="s">
        <v>788</v>
      </c>
      <c r="J479" t="s">
        <v>772</v>
      </c>
      <c r="K479">
        <v>27360</v>
      </c>
      <c r="L479" t="s">
        <v>772</v>
      </c>
    </row>
    <row r="480" spans="2:12" hidden="1" x14ac:dyDescent="0.25">
      <c r="B480" t="s">
        <v>771</v>
      </c>
      <c r="C480">
        <v>12</v>
      </c>
      <c r="D480" t="s">
        <v>513</v>
      </c>
      <c r="E480">
        <v>12049</v>
      </c>
      <c r="F480">
        <v>2017</v>
      </c>
      <c r="G480">
        <v>2017</v>
      </c>
      <c r="H480" t="s">
        <v>787</v>
      </c>
      <c r="I480" t="s">
        <v>788</v>
      </c>
      <c r="J480" t="s">
        <v>772</v>
      </c>
      <c r="K480">
        <v>27411</v>
      </c>
      <c r="L480" t="s">
        <v>772</v>
      </c>
    </row>
    <row r="481" spans="2:12" hidden="1" x14ac:dyDescent="0.25">
      <c r="B481" t="s">
        <v>771</v>
      </c>
      <c r="C481">
        <v>12</v>
      </c>
      <c r="D481" t="s">
        <v>513</v>
      </c>
      <c r="E481">
        <v>12049</v>
      </c>
      <c r="F481">
        <v>2018</v>
      </c>
      <c r="G481">
        <v>2018</v>
      </c>
      <c r="H481" t="s">
        <v>787</v>
      </c>
      <c r="I481" t="s">
        <v>788</v>
      </c>
      <c r="J481" t="s">
        <v>772</v>
      </c>
      <c r="K481">
        <v>27245</v>
      </c>
      <c r="L481" t="s">
        <v>772</v>
      </c>
    </row>
    <row r="482" spans="2:12" hidden="1" x14ac:dyDescent="0.25">
      <c r="B482" t="s">
        <v>771</v>
      </c>
      <c r="C482">
        <v>12</v>
      </c>
      <c r="D482" t="s">
        <v>514</v>
      </c>
      <c r="E482">
        <v>12051</v>
      </c>
      <c r="F482">
        <v>1999</v>
      </c>
      <c r="G482">
        <v>1999</v>
      </c>
      <c r="H482" t="s">
        <v>787</v>
      </c>
      <c r="I482" t="s">
        <v>788</v>
      </c>
      <c r="J482" t="s">
        <v>772</v>
      </c>
      <c r="K482">
        <v>35638</v>
      </c>
      <c r="L482" t="s">
        <v>772</v>
      </c>
    </row>
    <row r="483" spans="2:12" hidden="1" x14ac:dyDescent="0.25">
      <c r="B483" t="s">
        <v>771</v>
      </c>
      <c r="C483">
        <v>12</v>
      </c>
      <c r="D483" t="s">
        <v>514</v>
      </c>
      <c r="E483">
        <v>12051</v>
      </c>
      <c r="F483">
        <v>2000</v>
      </c>
      <c r="G483">
        <v>2000</v>
      </c>
      <c r="H483" t="s">
        <v>787</v>
      </c>
      <c r="I483" t="s">
        <v>788</v>
      </c>
      <c r="J483" t="s">
        <v>772</v>
      </c>
      <c r="K483">
        <v>36210</v>
      </c>
      <c r="L483" t="s">
        <v>772</v>
      </c>
    </row>
    <row r="484" spans="2:12" hidden="1" x14ac:dyDescent="0.25">
      <c r="B484" t="s">
        <v>771</v>
      </c>
      <c r="C484">
        <v>12</v>
      </c>
      <c r="D484" t="s">
        <v>514</v>
      </c>
      <c r="E484">
        <v>12051</v>
      </c>
      <c r="F484">
        <v>2001</v>
      </c>
      <c r="G484">
        <v>2001</v>
      </c>
      <c r="H484" t="s">
        <v>787</v>
      </c>
      <c r="I484" t="s">
        <v>788</v>
      </c>
      <c r="J484" t="s">
        <v>772</v>
      </c>
      <c r="K484">
        <v>36029</v>
      </c>
      <c r="L484" t="s">
        <v>772</v>
      </c>
    </row>
    <row r="485" spans="2:12" hidden="1" x14ac:dyDescent="0.25">
      <c r="B485" t="s">
        <v>771</v>
      </c>
      <c r="C485">
        <v>12</v>
      </c>
      <c r="D485" t="s">
        <v>514</v>
      </c>
      <c r="E485">
        <v>12051</v>
      </c>
      <c r="F485">
        <v>2002</v>
      </c>
      <c r="G485">
        <v>2002</v>
      </c>
      <c r="H485" t="s">
        <v>787</v>
      </c>
      <c r="I485" t="s">
        <v>788</v>
      </c>
      <c r="J485" t="s">
        <v>772</v>
      </c>
      <c r="K485">
        <v>36035</v>
      </c>
      <c r="L485" t="s">
        <v>772</v>
      </c>
    </row>
    <row r="486" spans="2:12" hidden="1" x14ac:dyDescent="0.25">
      <c r="B486" t="s">
        <v>771</v>
      </c>
      <c r="C486">
        <v>12</v>
      </c>
      <c r="D486" t="s">
        <v>514</v>
      </c>
      <c r="E486">
        <v>12051</v>
      </c>
      <c r="F486">
        <v>2003</v>
      </c>
      <c r="G486">
        <v>2003</v>
      </c>
      <c r="H486" t="s">
        <v>787</v>
      </c>
      <c r="I486" t="s">
        <v>788</v>
      </c>
      <c r="J486" t="s">
        <v>772</v>
      </c>
      <c r="K486">
        <v>36138</v>
      </c>
      <c r="L486" t="s">
        <v>772</v>
      </c>
    </row>
    <row r="487" spans="2:12" hidden="1" x14ac:dyDescent="0.25">
      <c r="B487" t="s">
        <v>771</v>
      </c>
      <c r="C487">
        <v>12</v>
      </c>
      <c r="D487" t="s">
        <v>514</v>
      </c>
      <c r="E487">
        <v>12051</v>
      </c>
      <c r="F487">
        <v>2004</v>
      </c>
      <c r="G487">
        <v>2004</v>
      </c>
      <c r="H487" t="s">
        <v>787</v>
      </c>
      <c r="I487" t="s">
        <v>788</v>
      </c>
      <c r="J487" t="s">
        <v>772</v>
      </c>
      <c r="K487">
        <v>36903</v>
      </c>
      <c r="L487" t="s">
        <v>772</v>
      </c>
    </row>
    <row r="488" spans="2:12" hidden="1" x14ac:dyDescent="0.25">
      <c r="B488" t="s">
        <v>771</v>
      </c>
      <c r="C488">
        <v>12</v>
      </c>
      <c r="D488" t="s">
        <v>514</v>
      </c>
      <c r="E488">
        <v>12051</v>
      </c>
      <c r="F488">
        <v>2005</v>
      </c>
      <c r="G488">
        <v>2005</v>
      </c>
      <c r="H488" t="s">
        <v>787</v>
      </c>
      <c r="I488" t="s">
        <v>788</v>
      </c>
      <c r="J488" t="s">
        <v>772</v>
      </c>
      <c r="K488">
        <v>38201</v>
      </c>
      <c r="L488" t="s">
        <v>772</v>
      </c>
    </row>
    <row r="489" spans="2:12" hidden="1" x14ac:dyDescent="0.25">
      <c r="B489" t="s">
        <v>771</v>
      </c>
      <c r="C489">
        <v>12</v>
      </c>
      <c r="D489" t="s">
        <v>514</v>
      </c>
      <c r="E489">
        <v>12051</v>
      </c>
      <c r="F489">
        <v>2006</v>
      </c>
      <c r="G489">
        <v>2006</v>
      </c>
      <c r="H489" t="s">
        <v>787</v>
      </c>
      <c r="I489" t="s">
        <v>788</v>
      </c>
      <c r="J489" t="s">
        <v>772</v>
      </c>
      <c r="K489">
        <v>38776</v>
      </c>
      <c r="L489" t="s">
        <v>772</v>
      </c>
    </row>
    <row r="490" spans="2:12" hidden="1" x14ac:dyDescent="0.25">
      <c r="B490" t="s">
        <v>771</v>
      </c>
      <c r="C490">
        <v>12</v>
      </c>
      <c r="D490" t="s">
        <v>514</v>
      </c>
      <c r="E490">
        <v>12051</v>
      </c>
      <c r="F490">
        <v>2007</v>
      </c>
      <c r="G490">
        <v>2007</v>
      </c>
      <c r="H490" t="s">
        <v>787</v>
      </c>
      <c r="I490" t="s">
        <v>788</v>
      </c>
      <c r="J490" t="s">
        <v>772</v>
      </c>
      <c r="K490">
        <v>39006</v>
      </c>
      <c r="L490" t="s">
        <v>772</v>
      </c>
    </row>
    <row r="491" spans="2:12" hidden="1" x14ac:dyDescent="0.25">
      <c r="B491" t="s">
        <v>771</v>
      </c>
      <c r="C491">
        <v>12</v>
      </c>
      <c r="D491" t="s">
        <v>514</v>
      </c>
      <c r="E491">
        <v>12051</v>
      </c>
      <c r="F491">
        <v>2008</v>
      </c>
      <c r="G491">
        <v>2008</v>
      </c>
      <c r="H491" t="s">
        <v>787</v>
      </c>
      <c r="I491" t="s">
        <v>788</v>
      </c>
      <c r="J491" t="s">
        <v>772</v>
      </c>
      <c r="K491">
        <v>39177</v>
      </c>
      <c r="L491" t="s">
        <v>772</v>
      </c>
    </row>
    <row r="492" spans="2:12" hidden="1" x14ac:dyDescent="0.25">
      <c r="B492" t="s">
        <v>771</v>
      </c>
      <c r="C492">
        <v>12</v>
      </c>
      <c r="D492" t="s">
        <v>514</v>
      </c>
      <c r="E492">
        <v>12051</v>
      </c>
      <c r="F492">
        <v>2009</v>
      </c>
      <c r="G492">
        <v>2009</v>
      </c>
      <c r="H492" t="s">
        <v>787</v>
      </c>
      <c r="I492" t="s">
        <v>788</v>
      </c>
      <c r="J492" t="s">
        <v>772</v>
      </c>
      <c r="K492">
        <v>39010</v>
      </c>
      <c r="L492" t="s">
        <v>772</v>
      </c>
    </row>
    <row r="493" spans="2:12" hidden="1" x14ac:dyDescent="0.25">
      <c r="B493" t="s">
        <v>771</v>
      </c>
      <c r="C493">
        <v>12</v>
      </c>
      <c r="D493" t="s">
        <v>514</v>
      </c>
      <c r="E493">
        <v>12051</v>
      </c>
      <c r="F493">
        <v>2010</v>
      </c>
      <c r="G493">
        <v>2010</v>
      </c>
      <c r="H493" t="s">
        <v>787</v>
      </c>
      <c r="I493" t="s">
        <v>788</v>
      </c>
      <c r="J493" t="s">
        <v>772</v>
      </c>
      <c r="K493">
        <v>39140</v>
      </c>
      <c r="L493" t="s">
        <v>772</v>
      </c>
    </row>
    <row r="494" spans="2:12" hidden="1" x14ac:dyDescent="0.25">
      <c r="B494" t="s">
        <v>771</v>
      </c>
      <c r="C494">
        <v>12</v>
      </c>
      <c r="D494" t="s">
        <v>514</v>
      </c>
      <c r="E494">
        <v>12051</v>
      </c>
      <c r="F494">
        <v>2011</v>
      </c>
      <c r="G494">
        <v>2011</v>
      </c>
      <c r="H494" t="s">
        <v>787</v>
      </c>
      <c r="I494" t="s">
        <v>788</v>
      </c>
      <c r="J494" t="s">
        <v>772</v>
      </c>
      <c r="K494">
        <v>39089</v>
      </c>
      <c r="L494" t="s">
        <v>772</v>
      </c>
    </row>
    <row r="495" spans="2:12" hidden="1" x14ac:dyDescent="0.25">
      <c r="B495" t="s">
        <v>771</v>
      </c>
      <c r="C495">
        <v>12</v>
      </c>
      <c r="D495" t="s">
        <v>514</v>
      </c>
      <c r="E495">
        <v>12051</v>
      </c>
      <c r="F495">
        <v>2012</v>
      </c>
      <c r="G495">
        <v>2012</v>
      </c>
      <c r="H495" t="s">
        <v>787</v>
      </c>
      <c r="I495" t="s">
        <v>788</v>
      </c>
      <c r="J495" t="s">
        <v>772</v>
      </c>
      <c r="K495">
        <v>37447</v>
      </c>
      <c r="L495" t="s">
        <v>772</v>
      </c>
    </row>
    <row r="496" spans="2:12" hidden="1" x14ac:dyDescent="0.25">
      <c r="B496" t="s">
        <v>771</v>
      </c>
      <c r="C496">
        <v>12</v>
      </c>
      <c r="D496" t="s">
        <v>514</v>
      </c>
      <c r="E496">
        <v>12051</v>
      </c>
      <c r="F496">
        <v>2013</v>
      </c>
      <c r="G496">
        <v>2013</v>
      </c>
      <c r="H496" t="s">
        <v>787</v>
      </c>
      <c r="I496" t="s">
        <v>788</v>
      </c>
      <c r="J496" t="s">
        <v>772</v>
      </c>
      <c r="K496">
        <v>37471</v>
      </c>
      <c r="L496" t="s">
        <v>772</v>
      </c>
    </row>
    <row r="497" spans="2:12" hidden="1" x14ac:dyDescent="0.25">
      <c r="B497" t="s">
        <v>771</v>
      </c>
      <c r="C497">
        <v>12</v>
      </c>
      <c r="D497" t="s">
        <v>514</v>
      </c>
      <c r="E497">
        <v>12051</v>
      </c>
      <c r="F497">
        <v>2014</v>
      </c>
      <c r="G497">
        <v>2014</v>
      </c>
      <c r="H497" t="s">
        <v>787</v>
      </c>
      <c r="I497" t="s">
        <v>788</v>
      </c>
      <c r="J497" t="s">
        <v>772</v>
      </c>
      <c r="K497">
        <v>38505</v>
      </c>
      <c r="L497" t="s">
        <v>772</v>
      </c>
    </row>
    <row r="498" spans="2:12" hidden="1" x14ac:dyDescent="0.25">
      <c r="B498" t="s">
        <v>771</v>
      </c>
      <c r="C498">
        <v>12</v>
      </c>
      <c r="D498" t="s">
        <v>514</v>
      </c>
      <c r="E498">
        <v>12051</v>
      </c>
      <c r="F498">
        <v>2015</v>
      </c>
      <c r="G498">
        <v>2015</v>
      </c>
      <c r="H498" t="s">
        <v>787</v>
      </c>
      <c r="I498" t="s">
        <v>788</v>
      </c>
      <c r="J498" t="s">
        <v>772</v>
      </c>
      <c r="K498">
        <v>39119</v>
      </c>
      <c r="L498" t="s">
        <v>772</v>
      </c>
    </row>
    <row r="499" spans="2:12" hidden="1" x14ac:dyDescent="0.25">
      <c r="B499" t="s">
        <v>771</v>
      </c>
      <c r="C499">
        <v>12</v>
      </c>
      <c r="D499" t="s">
        <v>514</v>
      </c>
      <c r="E499">
        <v>12051</v>
      </c>
      <c r="F499">
        <v>2016</v>
      </c>
      <c r="G499">
        <v>2016</v>
      </c>
      <c r="H499" t="s">
        <v>787</v>
      </c>
      <c r="I499" t="s">
        <v>788</v>
      </c>
      <c r="J499" t="s">
        <v>772</v>
      </c>
      <c r="K499">
        <v>39290</v>
      </c>
      <c r="L499" t="s">
        <v>772</v>
      </c>
    </row>
    <row r="500" spans="2:12" hidden="1" x14ac:dyDescent="0.25">
      <c r="B500" t="s">
        <v>771</v>
      </c>
      <c r="C500">
        <v>12</v>
      </c>
      <c r="D500" t="s">
        <v>514</v>
      </c>
      <c r="E500">
        <v>12051</v>
      </c>
      <c r="F500">
        <v>2017</v>
      </c>
      <c r="G500">
        <v>2017</v>
      </c>
      <c r="H500" t="s">
        <v>787</v>
      </c>
      <c r="I500" t="s">
        <v>788</v>
      </c>
      <c r="J500" t="s">
        <v>772</v>
      </c>
      <c r="K500">
        <v>40347</v>
      </c>
      <c r="L500" t="s">
        <v>772</v>
      </c>
    </row>
    <row r="501" spans="2:12" hidden="1" x14ac:dyDescent="0.25">
      <c r="B501" t="s">
        <v>771</v>
      </c>
      <c r="C501">
        <v>12</v>
      </c>
      <c r="D501" t="s">
        <v>514</v>
      </c>
      <c r="E501">
        <v>12051</v>
      </c>
      <c r="F501">
        <v>2018</v>
      </c>
      <c r="G501">
        <v>2018</v>
      </c>
      <c r="H501" t="s">
        <v>787</v>
      </c>
      <c r="I501" t="s">
        <v>788</v>
      </c>
      <c r="J501" t="s">
        <v>772</v>
      </c>
      <c r="K501">
        <v>41556</v>
      </c>
      <c r="L501" t="s">
        <v>772</v>
      </c>
    </row>
    <row r="502" spans="2:12" hidden="1" x14ac:dyDescent="0.25">
      <c r="B502" t="s">
        <v>771</v>
      </c>
      <c r="C502">
        <v>12</v>
      </c>
      <c r="D502" t="s">
        <v>515</v>
      </c>
      <c r="E502">
        <v>12053</v>
      </c>
      <c r="F502">
        <v>1999</v>
      </c>
      <c r="G502">
        <v>1999</v>
      </c>
      <c r="H502" t="s">
        <v>787</v>
      </c>
      <c r="I502" t="s">
        <v>788</v>
      </c>
      <c r="J502">
        <v>35</v>
      </c>
      <c r="K502">
        <v>129263</v>
      </c>
      <c r="L502">
        <v>27.1</v>
      </c>
    </row>
    <row r="503" spans="2:12" hidden="1" x14ac:dyDescent="0.25">
      <c r="B503" t="s">
        <v>771</v>
      </c>
      <c r="C503">
        <v>12</v>
      </c>
      <c r="D503" t="s">
        <v>515</v>
      </c>
      <c r="E503">
        <v>12053</v>
      </c>
      <c r="F503">
        <v>2000</v>
      </c>
      <c r="G503">
        <v>2000</v>
      </c>
      <c r="H503" t="s">
        <v>787</v>
      </c>
      <c r="I503" t="s">
        <v>788</v>
      </c>
      <c r="J503">
        <v>23</v>
      </c>
      <c r="K503">
        <v>130802</v>
      </c>
      <c r="L503">
        <v>17.600000000000001</v>
      </c>
    </row>
    <row r="504" spans="2:12" hidden="1" x14ac:dyDescent="0.25">
      <c r="B504" t="s">
        <v>771</v>
      </c>
      <c r="C504">
        <v>12</v>
      </c>
      <c r="D504" t="s">
        <v>515</v>
      </c>
      <c r="E504">
        <v>12053</v>
      </c>
      <c r="F504">
        <v>2001</v>
      </c>
      <c r="G504">
        <v>2001</v>
      </c>
      <c r="H504" t="s">
        <v>787</v>
      </c>
      <c r="I504" t="s">
        <v>788</v>
      </c>
      <c r="J504">
        <v>30</v>
      </c>
      <c r="K504">
        <v>134127</v>
      </c>
      <c r="L504">
        <v>22.4</v>
      </c>
    </row>
    <row r="505" spans="2:12" hidden="1" x14ac:dyDescent="0.25">
      <c r="B505" t="s">
        <v>771</v>
      </c>
      <c r="C505">
        <v>12</v>
      </c>
      <c r="D505" t="s">
        <v>515</v>
      </c>
      <c r="E505">
        <v>12053</v>
      </c>
      <c r="F505">
        <v>2002</v>
      </c>
      <c r="G505">
        <v>2002</v>
      </c>
      <c r="H505" t="s">
        <v>787</v>
      </c>
      <c r="I505" t="s">
        <v>788</v>
      </c>
      <c r="J505">
        <v>29</v>
      </c>
      <c r="K505">
        <v>137818</v>
      </c>
      <c r="L505">
        <v>21</v>
      </c>
    </row>
    <row r="506" spans="2:12" hidden="1" x14ac:dyDescent="0.25">
      <c r="B506" t="s">
        <v>771</v>
      </c>
      <c r="C506">
        <v>12</v>
      </c>
      <c r="D506" t="s">
        <v>515</v>
      </c>
      <c r="E506">
        <v>12053</v>
      </c>
      <c r="F506">
        <v>2003</v>
      </c>
      <c r="G506">
        <v>2003</v>
      </c>
      <c r="H506" t="s">
        <v>787</v>
      </c>
      <c r="I506" t="s">
        <v>788</v>
      </c>
      <c r="J506">
        <v>28</v>
      </c>
      <c r="K506">
        <v>142686</v>
      </c>
      <c r="L506">
        <v>19.600000000000001</v>
      </c>
    </row>
    <row r="507" spans="2:12" hidden="1" x14ac:dyDescent="0.25">
      <c r="B507" t="s">
        <v>771</v>
      </c>
      <c r="C507">
        <v>12</v>
      </c>
      <c r="D507" t="s">
        <v>515</v>
      </c>
      <c r="E507">
        <v>12053</v>
      </c>
      <c r="F507">
        <v>2004</v>
      </c>
      <c r="G507">
        <v>2004</v>
      </c>
      <c r="H507" t="s">
        <v>787</v>
      </c>
      <c r="I507" t="s">
        <v>788</v>
      </c>
      <c r="J507">
        <v>92</v>
      </c>
      <c r="K507">
        <v>149593</v>
      </c>
      <c r="L507">
        <v>61.5</v>
      </c>
    </row>
    <row r="508" spans="2:12" hidden="1" x14ac:dyDescent="0.25">
      <c r="B508" t="s">
        <v>771</v>
      </c>
      <c r="C508">
        <v>12</v>
      </c>
      <c r="D508" t="s">
        <v>515</v>
      </c>
      <c r="E508">
        <v>12053</v>
      </c>
      <c r="F508">
        <v>2005</v>
      </c>
      <c r="G508">
        <v>2005</v>
      </c>
      <c r="H508" t="s">
        <v>787</v>
      </c>
      <c r="I508" t="s">
        <v>788</v>
      </c>
      <c r="J508">
        <v>93</v>
      </c>
      <c r="K508">
        <v>157156</v>
      </c>
      <c r="L508">
        <v>59.2</v>
      </c>
    </row>
    <row r="509" spans="2:12" hidden="1" x14ac:dyDescent="0.25">
      <c r="B509" t="s">
        <v>771</v>
      </c>
      <c r="C509">
        <v>12</v>
      </c>
      <c r="D509" t="s">
        <v>515</v>
      </c>
      <c r="E509">
        <v>12053</v>
      </c>
      <c r="F509">
        <v>2006</v>
      </c>
      <c r="G509">
        <v>2006</v>
      </c>
      <c r="H509" t="s">
        <v>787</v>
      </c>
      <c r="I509" t="s">
        <v>788</v>
      </c>
      <c r="J509">
        <v>91</v>
      </c>
      <c r="K509">
        <v>164398</v>
      </c>
      <c r="L509">
        <v>55.4</v>
      </c>
    </row>
    <row r="510" spans="2:12" hidden="1" x14ac:dyDescent="0.25">
      <c r="B510" t="s">
        <v>771</v>
      </c>
      <c r="C510">
        <v>12</v>
      </c>
      <c r="D510" t="s">
        <v>515</v>
      </c>
      <c r="E510">
        <v>12053</v>
      </c>
      <c r="F510">
        <v>2007</v>
      </c>
      <c r="G510">
        <v>2007</v>
      </c>
      <c r="H510" t="s">
        <v>787</v>
      </c>
      <c r="I510" t="s">
        <v>788</v>
      </c>
      <c r="J510">
        <v>103</v>
      </c>
      <c r="K510">
        <v>169891</v>
      </c>
      <c r="L510">
        <v>60.6</v>
      </c>
    </row>
    <row r="511" spans="2:12" hidden="1" x14ac:dyDescent="0.25">
      <c r="B511" t="s">
        <v>771</v>
      </c>
      <c r="C511">
        <v>12</v>
      </c>
      <c r="D511" t="s">
        <v>515</v>
      </c>
      <c r="E511">
        <v>12053</v>
      </c>
      <c r="F511">
        <v>2008</v>
      </c>
      <c r="G511">
        <v>2008</v>
      </c>
      <c r="H511" t="s">
        <v>787</v>
      </c>
      <c r="I511" t="s">
        <v>788</v>
      </c>
      <c r="J511">
        <v>96</v>
      </c>
      <c r="K511">
        <v>172437</v>
      </c>
      <c r="L511">
        <v>55.7</v>
      </c>
    </row>
    <row r="512" spans="2:12" hidden="1" x14ac:dyDescent="0.25">
      <c r="B512" t="s">
        <v>771</v>
      </c>
      <c r="C512">
        <v>12</v>
      </c>
      <c r="D512" t="s">
        <v>515</v>
      </c>
      <c r="E512">
        <v>12053</v>
      </c>
      <c r="F512">
        <v>2009</v>
      </c>
      <c r="G512">
        <v>2009</v>
      </c>
      <c r="H512" t="s">
        <v>787</v>
      </c>
      <c r="I512" t="s">
        <v>788</v>
      </c>
      <c r="J512">
        <v>58</v>
      </c>
      <c r="K512">
        <v>171950</v>
      </c>
      <c r="L512">
        <v>33.700000000000003</v>
      </c>
    </row>
    <row r="513" spans="2:12" hidden="1" x14ac:dyDescent="0.25">
      <c r="B513" t="s">
        <v>771</v>
      </c>
      <c r="C513">
        <v>12</v>
      </c>
      <c r="D513" t="s">
        <v>515</v>
      </c>
      <c r="E513">
        <v>12053</v>
      </c>
      <c r="F513">
        <v>2010</v>
      </c>
      <c r="G513">
        <v>2010</v>
      </c>
      <c r="H513" t="s">
        <v>787</v>
      </c>
      <c r="I513" t="s">
        <v>788</v>
      </c>
      <c r="J513">
        <v>157</v>
      </c>
      <c r="K513">
        <v>172778</v>
      </c>
      <c r="L513">
        <v>90.9</v>
      </c>
    </row>
    <row r="514" spans="2:12" hidden="1" x14ac:dyDescent="0.25">
      <c r="B514" t="s">
        <v>771</v>
      </c>
      <c r="C514">
        <v>12</v>
      </c>
      <c r="D514" t="s">
        <v>515</v>
      </c>
      <c r="E514">
        <v>12053</v>
      </c>
      <c r="F514">
        <v>2011</v>
      </c>
      <c r="G514">
        <v>2011</v>
      </c>
      <c r="H514" t="s">
        <v>787</v>
      </c>
      <c r="I514" t="s">
        <v>788</v>
      </c>
      <c r="J514">
        <v>264</v>
      </c>
      <c r="K514">
        <v>173094</v>
      </c>
      <c r="L514">
        <v>152.5</v>
      </c>
    </row>
    <row r="515" spans="2:12" hidden="1" x14ac:dyDescent="0.25">
      <c r="B515" t="s">
        <v>771</v>
      </c>
      <c r="C515">
        <v>12</v>
      </c>
      <c r="D515" t="s">
        <v>515</v>
      </c>
      <c r="E515">
        <v>12053</v>
      </c>
      <c r="F515">
        <v>2012</v>
      </c>
      <c r="G515">
        <v>2012</v>
      </c>
      <c r="H515" t="s">
        <v>787</v>
      </c>
      <c r="I515" t="s">
        <v>788</v>
      </c>
      <c r="J515">
        <v>289</v>
      </c>
      <c r="K515">
        <v>173422</v>
      </c>
      <c r="L515">
        <v>166.6</v>
      </c>
    </row>
    <row r="516" spans="2:12" hidden="1" x14ac:dyDescent="0.25">
      <c r="B516" t="s">
        <v>771</v>
      </c>
      <c r="C516">
        <v>12</v>
      </c>
      <c r="D516" t="s">
        <v>515</v>
      </c>
      <c r="E516">
        <v>12053</v>
      </c>
      <c r="F516">
        <v>2013</v>
      </c>
      <c r="G516">
        <v>2013</v>
      </c>
      <c r="H516" t="s">
        <v>787</v>
      </c>
      <c r="I516" t="s">
        <v>788</v>
      </c>
      <c r="J516">
        <v>297</v>
      </c>
      <c r="K516">
        <v>174441</v>
      </c>
      <c r="L516">
        <v>170.3</v>
      </c>
    </row>
    <row r="517" spans="2:12" hidden="1" x14ac:dyDescent="0.25">
      <c r="B517" t="s">
        <v>771</v>
      </c>
      <c r="C517">
        <v>12</v>
      </c>
      <c r="D517" t="s">
        <v>515</v>
      </c>
      <c r="E517">
        <v>12053</v>
      </c>
      <c r="F517">
        <v>2014</v>
      </c>
      <c r="G517">
        <v>2014</v>
      </c>
      <c r="H517" t="s">
        <v>787</v>
      </c>
      <c r="I517" t="s">
        <v>788</v>
      </c>
      <c r="J517">
        <v>251</v>
      </c>
      <c r="K517">
        <v>175855</v>
      </c>
      <c r="L517">
        <v>142.69999999999999</v>
      </c>
    </row>
    <row r="518" spans="2:12" hidden="1" x14ac:dyDescent="0.25">
      <c r="B518" t="s">
        <v>771</v>
      </c>
      <c r="C518">
        <v>12</v>
      </c>
      <c r="D518" t="s">
        <v>515</v>
      </c>
      <c r="E518">
        <v>12053</v>
      </c>
      <c r="F518">
        <v>2015</v>
      </c>
      <c r="G518">
        <v>2015</v>
      </c>
      <c r="H518" t="s">
        <v>787</v>
      </c>
      <c r="I518" t="s">
        <v>788</v>
      </c>
      <c r="J518">
        <v>214</v>
      </c>
      <c r="K518">
        <v>178439</v>
      </c>
      <c r="L518">
        <v>119.9</v>
      </c>
    </row>
    <row r="519" spans="2:12" hidden="1" x14ac:dyDescent="0.25">
      <c r="B519" t="s">
        <v>771</v>
      </c>
      <c r="C519">
        <v>12</v>
      </c>
      <c r="D519" t="s">
        <v>515</v>
      </c>
      <c r="E519">
        <v>12053</v>
      </c>
      <c r="F519">
        <v>2016</v>
      </c>
      <c r="G519">
        <v>2016</v>
      </c>
      <c r="H519" t="s">
        <v>787</v>
      </c>
      <c r="I519" t="s">
        <v>788</v>
      </c>
      <c r="J519">
        <v>157</v>
      </c>
      <c r="K519">
        <v>182835</v>
      </c>
      <c r="L519">
        <v>85.9</v>
      </c>
    </row>
    <row r="520" spans="2:12" hidden="1" x14ac:dyDescent="0.25">
      <c r="B520" t="s">
        <v>771</v>
      </c>
      <c r="C520">
        <v>12</v>
      </c>
      <c r="D520" t="s">
        <v>515</v>
      </c>
      <c r="E520">
        <v>12053</v>
      </c>
      <c r="F520">
        <v>2017</v>
      </c>
      <c r="G520">
        <v>2017</v>
      </c>
      <c r="H520" t="s">
        <v>787</v>
      </c>
      <c r="I520" t="s">
        <v>788</v>
      </c>
      <c r="J520">
        <v>127</v>
      </c>
      <c r="K520">
        <v>186553</v>
      </c>
      <c r="L520">
        <v>68.099999999999994</v>
      </c>
    </row>
    <row r="521" spans="2:12" hidden="1" x14ac:dyDescent="0.25">
      <c r="B521" t="s">
        <v>771</v>
      </c>
      <c r="C521">
        <v>12</v>
      </c>
      <c r="D521" t="s">
        <v>515</v>
      </c>
      <c r="E521">
        <v>12053</v>
      </c>
      <c r="F521">
        <v>2018</v>
      </c>
      <c r="G521">
        <v>2018</v>
      </c>
      <c r="H521" t="s">
        <v>787</v>
      </c>
      <c r="I521" t="s">
        <v>788</v>
      </c>
      <c r="J521">
        <v>129</v>
      </c>
      <c r="K521">
        <v>190865</v>
      </c>
      <c r="L521">
        <v>67.599999999999994</v>
      </c>
    </row>
    <row r="522" spans="2:12" hidden="1" x14ac:dyDescent="0.25">
      <c r="B522" t="s">
        <v>771</v>
      </c>
      <c r="C522">
        <v>12</v>
      </c>
      <c r="D522" t="s">
        <v>516</v>
      </c>
      <c r="E522">
        <v>12055</v>
      </c>
      <c r="F522">
        <v>1999</v>
      </c>
      <c r="G522">
        <v>1999</v>
      </c>
      <c r="H522" t="s">
        <v>787</v>
      </c>
      <c r="I522" t="s">
        <v>788</v>
      </c>
      <c r="J522" t="s">
        <v>772</v>
      </c>
      <c r="K522">
        <v>86604</v>
      </c>
      <c r="L522" t="s">
        <v>772</v>
      </c>
    </row>
    <row r="523" spans="2:12" hidden="1" x14ac:dyDescent="0.25">
      <c r="B523" t="s">
        <v>771</v>
      </c>
      <c r="C523">
        <v>12</v>
      </c>
      <c r="D523" t="s">
        <v>516</v>
      </c>
      <c r="E523">
        <v>12055</v>
      </c>
      <c r="F523">
        <v>2000</v>
      </c>
      <c r="G523">
        <v>2000</v>
      </c>
      <c r="H523" t="s">
        <v>787</v>
      </c>
      <c r="I523" t="s">
        <v>788</v>
      </c>
      <c r="J523">
        <v>13</v>
      </c>
      <c r="K523">
        <v>87366</v>
      </c>
      <c r="L523" t="s">
        <v>789</v>
      </c>
    </row>
    <row r="524" spans="2:12" hidden="1" x14ac:dyDescent="0.25">
      <c r="B524" t="s">
        <v>771</v>
      </c>
      <c r="C524">
        <v>12</v>
      </c>
      <c r="D524" t="s">
        <v>516</v>
      </c>
      <c r="E524">
        <v>12055</v>
      </c>
      <c r="F524">
        <v>2001</v>
      </c>
      <c r="G524">
        <v>2001</v>
      </c>
      <c r="H524" t="s">
        <v>787</v>
      </c>
      <c r="I524" t="s">
        <v>788</v>
      </c>
      <c r="J524" t="s">
        <v>772</v>
      </c>
      <c r="K524">
        <v>88510</v>
      </c>
      <c r="L524" t="s">
        <v>772</v>
      </c>
    </row>
    <row r="525" spans="2:12" hidden="1" x14ac:dyDescent="0.25">
      <c r="B525" t="s">
        <v>771</v>
      </c>
      <c r="C525">
        <v>12</v>
      </c>
      <c r="D525" t="s">
        <v>516</v>
      </c>
      <c r="E525">
        <v>12055</v>
      </c>
      <c r="F525">
        <v>2002</v>
      </c>
      <c r="G525">
        <v>2002</v>
      </c>
      <c r="H525" t="s">
        <v>787</v>
      </c>
      <c r="I525" t="s">
        <v>788</v>
      </c>
      <c r="J525">
        <v>15</v>
      </c>
      <c r="K525">
        <v>89939</v>
      </c>
      <c r="L525" t="s">
        <v>789</v>
      </c>
    </row>
    <row r="526" spans="2:12" hidden="1" x14ac:dyDescent="0.25">
      <c r="B526" t="s">
        <v>771</v>
      </c>
      <c r="C526">
        <v>12</v>
      </c>
      <c r="D526" t="s">
        <v>516</v>
      </c>
      <c r="E526">
        <v>12055</v>
      </c>
      <c r="F526">
        <v>2003</v>
      </c>
      <c r="G526">
        <v>2003</v>
      </c>
      <c r="H526" t="s">
        <v>787</v>
      </c>
      <c r="I526" t="s">
        <v>788</v>
      </c>
      <c r="J526">
        <v>16</v>
      </c>
      <c r="K526">
        <v>90943</v>
      </c>
      <c r="L526" t="s">
        <v>789</v>
      </c>
    </row>
    <row r="527" spans="2:12" hidden="1" x14ac:dyDescent="0.25">
      <c r="B527" t="s">
        <v>771</v>
      </c>
      <c r="C527">
        <v>12</v>
      </c>
      <c r="D527" t="s">
        <v>516</v>
      </c>
      <c r="E527">
        <v>12055</v>
      </c>
      <c r="F527">
        <v>2004</v>
      </c>
      <c r="G527">
        <v>2004</v>
      </c>
      <c r="H527" t="s">
        <v>787</v>
      </c>
      <c r="I527" t="s">
        <v>788</v>
      </c>
      <c r="J527">
        <v>10</v>
      </c>
      <c r="K527">
        <v>93079</v>
      </c>
      <c r="L527" t="s">
        <v>789</v>
      </c>
    </row>
    <row r="528" spans="2:12" hidden="1" x14ac:dyDescent="0.25">
      <c r="B528" t="s">
        <v>771</v>
      </c>
      <c r="C528">
        <v>12</v>
      </c>
      <c r="D528" t="s">
        <v>516</v>
      </c>
      <c r="E528">
        <v>12055</v>
      </c>
      <c r="F528">
        <v>2005</v>
      </c>
      <c r="G528">
        <v>2005</v>
      </c>
      <c r="H528" t="s">
        <v>787</v>
      </c>
      <c r="I528" t="s">
        <v>788</v>
      </c>
      <c r="J528">
        <v>13</v>
      </c>
      <c r="K528">
        <v>95614</v>
      </c>
      <c r="L528" t="s">
        <v>789</v>
      </c>
    </row>
    <row r="529" spans="2:12" hidden="1" x14ac:dyDescent="0.25">
      <c r="B529" t="s">
        <v>771</v>
      </c>
      <c r="C529">
        <v>12</v>
      </c>
      <c r="D529" t="s">
        <v>516</v>
      </c>
      <c r="E529">
        <v>12055</v>
      </c>
      <c r="F529">
        <v>2006</v>
      </c>
      <c r="G529">
        <v>2006</v>
      </c>
      <c r="H529" t="s">
        <v>787</v>
      </c>
      <c r="I529" t="s">
        <v>788</v>
      </c>
      <c r="J529" t="s">
        <v>772</v>
      </c>
      <c r="K529">
        <v>97788</v>
      </c>
      <c r="L529" t="s">
        <v>772</v>
      </c>
    </row>
    <row r="530" spans="2:12" hidden="1" x14ac:dyDescent="0.25">
      <c r="B530" t="s">
        <v>771</v>
      </c>
      <c r="C530">
        <v>12</v>
      </c>
      <c r="D530" t="s">
        <v>516</v>
      </c>
      <c r="E530">
        <v>12055</v>
      </c>
      <c r="F530">
        <v>2007</v>
      </c>
      <c r="G530">
        <v>2007</v>
      </c>
      <c r="H530" t="s">
        <v>787</v>
      </c>
      <c r="I530" t="s">
        <v>788</v>
      </c>
      <c r="J530" t="s">
        <v>772</v>
      </c>
      <c r="K530">
        <v>99023</v>
      </c>
      <c r="L530" t="s">
        <v>772</v>
      </c>
    </row>
    <row r="531" spans="2:12" hidden="1" x14ac:dyDescent="0.25">
      <c r="B531" t="s">
        <v>771</v>
      </c>
      <c r="C531">
        <v>12</v>
      </c>
      <c r="D531" t="s">
        <v>516</v>
      </c>
      <c r="E531">
        <v>12055</v>
      </c>
      <c r="F531">
        <v>2008</v>
      </c>
      <c r="G531">
        <v>2008</v>
      </c>
      <c r="H531" t="s">
        <v>787</v>
      </c>
      <c r="I531" t="s">
        <v>788</v>
      </c>
      <c r="J531">
        <v>13</v>
      </c>
      <c r="K531">
        <v>99568</v>
      </c>
      <c r="L531" t="s">
        <v>789</v>
      </c>
    </row>
    <row r="532" spans="2:12" hidden="1" x14ac:dyDescent="0.25">
      <c r="B532" t="s">
        <v>771</v>
      </c>
      <c r="C532">
        <v>12</v>
      </c>
      <c r="D532" t="s">
        <v>516</v>
      </c>
      <c r="E532">
        <v>12055</v>
      </c>
      <c r="F532">
        <v>2009</v>
      </c>
      <c r="G532">
        <v>2009</v>
      </c>
      <c r="H532" t="s">
        <v>787</v>
      </c>
      <c r="I532" t="s">
        <v>788</v>
      </c>
      <c r="J532" t="s">
        <v>772</v>
      </c>
      <c r="K532">
        <v>98956</v>
      </c>
      <c r="L532" t="s">
        <v>772</v>
      </c>
    </row>
    <row r="533" spans="2:12" hidden="1" x14ac:dyDescent="0.25">
      <c r="B533" t="s">
        <v>771</v>
      </c>
      <c r="C533">
        <v>12</v>
      </c>
      <c r="D533" t="s">
        <v>516</v>
      </c>
      <c r="E533">
        <v>12055</v>
      </c>
      <c r="F533">
        <v>2010</v>
      </c>
      <c r="G533">
        <v>2010</v>
      </c>
      <c r="H533" t="s">
        <v>787</v>
      </c>
      <c r="I533" t="s">
        <v>788</v>
      </c>
      <c r="J533">
        <v>22</v>
      </c>
      <c r="K533">
        <v>98786</v>
      </c>
      <c r="L533">
        <v>22.3</v>
      </c>
    </row>
    <row r="534" spans="2:12" hidden="1" x14ac:dyDescent="0.25">
      <c r="B534" t="s">
        <v>771</v>
      </c>
      <c r="C534">
        <v>12</v>
      </c>
      <c r="D534" t="s">
        <v>516</v>
      </c>
      <c r="E534">
        <v>12055</v>
      </c>
      <c r="F534">
        <v>2011</v>
      </c>
      <c r="G534">
        <v>2011</v>
      </c>
      <c r="H534" t="s">
        <v>787</v>
      </c>
      <c r="I534" t="s">
        <v>788</v>
      </c>
      <c r="J534">
        <v>11</v>
      </c>
      <c r="K534">
        <v>98630</v>
      </c>
      <c r="L534" t="s">
        <v>789</v>
      </c>
    </row>
    <row r="535" spans="2:12" hidden="1" x14ac:dyDescent="0.25">
      <c r="B535" t="s">
        <v>771</v>
      </c>
      <c r="C535">
        <v>12</v>
      </c>
      <c r="D535" t="s">
        <v>516</v>
      </c>
      <c r="E535">
        <v>12055</v>
      </c>
      <c r="F535">
        <v>2012</v>
      </c>
      <c r="G535">
        <v>2012</v>
      </c>
      <c r="H535" t="s">
        <v>787</v>
      </c>
      <c r="I535" t="s">
        <v>788</v>
      </c>
      <c r="J535" t="s">
        <v>772</v>
      </c>
      <c r="K535">
        <v>98128</v>
      </c>
      <c r="L535" t="s">
        <v>772</v>
      </c>
    </row>
    <row r="536" spans="2:12" hidden="1" x14ac:dyDescent="0.25">
      <c r="B536" t="s">
        <v>771</v>
      </c>
      <c r="C536">
        <v>12</v>
      </c>
      <c r="D536" t="s">
        <v>516</v>
      </c>
      <c r="E536">
        <v>12055</v>
      </c>
      <c r="F536">
        <v>2013</v>
      </c>
      <c r="G536">
        <v>2013</v>
      </c>
      <c r="H536" t="s">
        <v>787</v>
      </c>
      <c r="I536" t="s">
        <v>788</v>
      </c>
      <c r="J536">
        <v>13</v>
      </c>
      <c r="K536">
        <v>97616</v>
      </c>
      <c r="L536" t="s">
        <v>789</v>
      </c>
    </row>
    <row r="537" spans="2:12" hidden="1" x14ac:dyDescent="0.25">
      <c r="B537" t="s">
        <v>771</v>
      </c>
      <c r="C537">
        <v>12</v>
      </c>
      <c r="D537" t="s">
        <v>516</v>
      </c>
      <c r="E537">
        <v>12055</v>
      </c>
      <c r="F537">
        <v>2014</v>
      </c>
      <c r="G537">
        <v>2014</v>
      </c>
      <c r="H537" t="s">
        <v>787</v>
      </c>
      <c r="I537" t="s">
        <v>788</v>
      </c>
      <c r="J537" t="s">
        <v>772</v>
      </c>
      <c r="K537">
        <v>98236</v>
      </c>
      <c r="L537" t="s">
        <v>772</v>
      </c>
    </row>
    <row r="538" spans="2:12" hidden="1" x14ac:dyDescent="0.25">
      <c r="B538" t="s">
        <v>771</v>
      </c>
      <c r="C538">
        <v>12</v>
      </c>
      <c r="D538" t="s">
        <v>516</v>
      </c>
      <c r="E538">
        <v>12055</v>
      </c>
      <c r="F538">
        <v>2015</v>
      </c>
      <c r="G538">
        <v>2015</v>
      </c>
      <c r="H538" t="s">
        <v>787</v>
      </c>
      <c r="I538" t="s">
        <v>788</v>
      </c>
      <c r="J538" t="s">
        <v>772</v>
      </c>
      <c r="K538">
        <v>99491</v>
      </c>
      <c r="L538" t="s">
        <v>772</v>
      </c>
    </row>
    <row r="539" spans="2:12" hidden="1" x14ac:dyDescent="0.25">
      <c r="B539" t="s">
        <v>771</v>
      </c>
      <c r="C539">
        <v>12</v>
      </c>
      <c r="D539" t="s">
        <v>516</v>
      </c>
      <c r="E539">
        <v>12055</v>
      </c>
      <c r="F539">
        <v>2016</v>
      </c>
      <c r="G539">
        <v>2016</v>
      </c>
      <c r="H539" t="s">
        <v>787</v>
      </c>
      <c r="I539" t="s">
        <v>788</v>
      </c>
      <c r="J539" t="s">
        <v>772</v>
      </c>
      <c r="K539">
        <v>100917</v>
      </c>
      <c r="L539" t="s">
        <v>772</v>
      </c>
    </row>
    <row r="540" spans="2:12" hidden="1" x14ac:dyDescent="0.25">
      <c r="B540" t="s">
        <v>771</v>
      </c>
      <c r="C540">
        <v>12</v>
      </c>
      <c r="D540" t="s">
        <v>516</v>
      </c>
      <c r="E540">
        <v>12055</v>
      </c>
      <c r="F540">
        <v>2017</v>
      </c>
      <c r="G540">
        <v>2017</v>
      </c>
      <c r="H540" t="s">
        <v>787</v>
      </c>
      <c r="I540" t="s">
        <v>788</v>
      </c>
      <c r="J540">
        <v>11</v>
      </c>
      <c r="K540">
        <v>102883</v>
      </c>
      <c r="L540" t="s">
        <v>789</v>
      </c>
    </row>
    <row r="541" spans="2:12" hidden="1" x14ac:dyDescent="0.25">
      <c r="B541" t="s">
        <v>771</v>
      </c>
      <c r="C541">
        <v>12</v>
      </c>
      <c r="D541" t="s">
        <v>516</v>
      </c>
      <c r="E541">
        <v>12055</v>
      </c>
      <c r="F541">
        <v>2018</v>
      </c>
      <c r="G541">
        <v>2018</v>
      </c>
      <c r="H541" t="s">
        <v>787</v>
      </c>
      <c r="I541" t="s">
        <v>788</v>
      </c>
      <c r="J541" t="s">
        <v>772</v>
      </c>
      <c r="K541">
        <v>105424</v>
      </c>
      <c r="L541" t="s">
        <v>772</v>
      </c>
    </row>
    <row r="542" spans="2:12" hidden="1" x14ac:dyDescent="0.25">
      <c r="B542" t="s">
        <v>771</v>
      </c>
      <c r="C542">
        <v>12</v>
      </c>
      <c r="D542" t="s">
        <v>517</v>
      </c>
      <c r="E542">
        <v>12057</v>
      </c>
      <c r="F542">
        <v>1999</v>
      </c>
      <c r="G542">
        <v>1999</v>
      </c>
      <c r="H542" t="s">
        <v>787</v>
      </c>
      <c r="I542" t="s">
        <v>788</v>
      </c>
      <c r="J542">
        <v>151</v>
      </c>
      <c r="K542">
        <v>984930</v>
      </c>
      <c r="L542">
        <v>15.3</v>
      </c>
    </row>
    <row r="543" spans="2:12" hidden="1" x14ac:dyDescent="0.25">
      <c r="B543" t="s">
        <v>771</v>
      </c>
      <c r="C543">
        <v>12</v>
      </c>
      <c r="D543" t="s">
        <v>517</v>
      </c>
      <c r="E543">
        <v>12057</v>
      </c>
      <c r="F543">
        <v>2000</v>
      </c>
      <c r="G543">
        <v>2000</v>
      </c>
      <c r="H543" t="s">
        <v>787</v>
      </c>
      <c r="I543" t="s">
        <v>788</v>
      </c>
      <c r="J543">
        <v>161</v>
      </c>
      <c r="K543">
        <v>998948</v>
      </c>
      <c r="L543">
        <v>16.100000000000001</v>
      </c>
    </row>
    <row r="544" spans="2:12" hidden="1" x14ac:dyDescent="0.25">
      <c r="B544" t="s">
        <v>771</v>
      </c>
      <c r="C544">
        <v>12</v>
      </c>
      <c r="D544" t="s">
        <v>517</v>
      </c>
      <c r="E544">
        <v>12057</v>
      </c>
      <c r="F544">
        <v>2001</v>
      </c>
      <c r="G544">
        <v>2001</v>
      </c>
      <c r="H544" t="s">
        <v>787</v>
      </c>
      <c r="I544" t="s">
        <v>788</v>
      </c>
      <c r="J544">
        <v>139</v>
      </c>
      <c r="K544">
        <v>1028385</v>
      </c>
      <c r="L544">
        <v>13.5</v>
      </c>
    </row>
    <row r="545" spans="2:12" hidden="1" x14ac:dyDescent="0.25">
      <c r="B545" t="s">
        <v>771</v>
      </c>
      <c r="C545">
        <v>12</v>
      </c>
      <c r="D545" t="s">
        <v>517</v>
      </c>
      <c r="E545">
        <v>12057</v>
      </c>
      <c r="F545">
        <v>2002</v>
      </c>
      <c r="G545">
        <v>2002</v>
      </c>
      <c r="H545" t="s">
        <v>787</v>
      </c>
      <c r="I545" t="s">
        <v>788</v>
      </c>
      <c r="J545">
        <v>140</v>
      </c>
      <c r="K545">
        <v>1054860</v>
      </c>
      <c r="L545">
        <v>13.3</v>
      </c>
    </row>
    <row r="546" spans="2:12" hidden="1" x14ac:dyDescent="0.25">
      <c r="B546" t="s">
        <v>771</v>
      </c>
      <c r="C546">
        <v>12</v>
      </c>
      <c r="D546" t="s">
        <v>517</v>
      </c>
      <c r="E546">
        <v>12057</v>
      </c>
      <c r="F546">
        <v>2003</v>
      </c>
      <c r="G546">
        <v>2003</v>
      </c>
      <c r="H546" t="s">
        <v>787</v>
      </c>
      <c r="I546" t="s">
        <v>788</v>
      </c>
      <c r="J546">
        <v>159</v>
      </c>
      <c r="K546">
        <v>1077462</v>
      </c>
      <c r="L546">
        <v>14.8</v>
      </c>
    </row>
    <row r="547" spans="2:12" hidden="1" x14ac:dyDescent="0.25">
      <c r="B547" t="s">
        <v>771</v>
      </c>
      <c r="C547">
        <v>12</v>
      </c>
      <c r="D547" t="s">
        <v>517</v>
      </c>
      <c r="E547">
        <v>12057</v>
      </c>
      <c r="F547">
        <v>2004</v>
      </c>
      <c r="G547">
        <v>2004</v>
      </c>
      <c r="H547" t="s">
        <v>787</v>
      </c>
      <c r="I547" t="s">
        <v>788</v>
      </c>
      <c r="J547">
        <v>146</v>
      </c>
      <c r="K547">
        <v>1108225</v>
      </c>
      <c r="L547">
        <v>13.2</v>
      </c>
    </row>
    <row r="548" spans="2:12" hidden="1" x14ac:dyDescent="0.25">
      <c r="B548" t="s">
        <v>771</v>
      </c>
      <c r="C548">
        <v>12</v>
      </c>
      <c r="D548" t="s">
        <v>517</v>
      </c>
      <c r="E548">
        <v>12057</v>
      </c>
      <c r="F548">
        <v>2005</v>
      </c>
      <c r="G548">
        <v>2005</v>
      </c>
      <c r="H548" t="s">
        <v>787</v>
      </c>
      <c r="I548" t="s">
        <v>788</v>
      </c>
      <c r="J548">
        <v>121</v>
      </c>
      <c r="K548">
        <v>1143154</v>
      </c>
      <c r="L548">
        <v>10.6</v>
      </c>
    </row>
    <row r="549" spans="2:12" hidden="1" x14ac:dyDescent="0.25">
      <c r="B549" t="s">
        <v>771</v>
      </c>
      <c r="C549">
        <v>12</v>
      </c>
      <c r="D549" t="s">
        <v>517</v>
      </c>
      <c r="E549">
        <v>12057</v>
      </c>
      <c r="F549">
        <v>2006</v>
      </c>
      <c r="G549">
        <v>2006</v>
      </c>
      <c r="H549" t="s">
        <v>787</v>
      </c>
      <c r="I549" t="s">
        <v>788</v>
      </c>
      <c r="J549">
        <v>102</v>
      </c>
      <c r="K549">
        <v>1171826</v>
      </c>
      <c r="L549">
        <v>8.6999999999999993</v>
      </c>
    </row>
    <row r="550" spans="2:12" hidden="1" x14ac:dyDescent="0.25">
      <c r="B550" t="s">
        <v>771</v>
      </c>
      <c r="C550">
        <v>12</v>
      </c>
      <c r="D550" t="s">
        <v>517</v>
      </c>
      <c r="E550">
        <v>12057</v>
      </c>
      <c r="F550">
        <v>2007</v>
      </c>
      <c r="G550">
        <v>2007</v>
      </c>
      <c r="H550" t="s">
        <v>787</v>
      </c>
      <c r="I550" t="s">
        <v>788</v>
      </c>
      <c r="J550">
        <v>99</v>
      </c>
      <c r="K550">
        <v>1184686</v>
      </c>
      <c r="L550">
        <v>8.4</v>
      </c>
    </row>
    <row r="551" spans="2:12" hidden="1" x14ac:dyDescent="0.25">
      <c r="B551" t="s">
        <v>771</v>
      </c>
      <c r="C551">
        <v>12</v>
      </c>
      <c r="D551" t="s">
        <v>517</v>
      </c>
      <c r="E551">
        <v>12057</v>
      </c>
      <c r="F551">
        <v>2008</v>
      </c>
      <c r="G551">
        <v>2008</v>
      </c>
      <c r="H551" t="s">
        <v>787</v>
      </c>
      <c r="I551" t="s">
        <v>788</v>
      </c>
      <c r="J551">
        <v>105</v>
      </c>
      <c r="K551">
        <v>1196773</v>
      </c>
      <c r="L551">
        <v>8.8000000000000007</v>
      </c>
    </row>
    <row r="552" spans="2:12" hidden="1" x14ac:dyDescent="0.25">
      <c r="B552" t="s">
        <v>771</v>
      </c>
      <c r="C552">
        <v>12</v>
      </c>
      <c r="D552" t="s">
        <v>517</v>
      </c>
      <c r="E552">
        <v>12057</v>
      </c>
      <c r="F552">
        <v>2009</v>
      </c>
      <c r="G552">
        <v>2009</v>
      </c>
      <c r="H552" t="s">
        <v>787</v>
      </c>
      <c r="I552" t="s">
        <v>788</v>
      </c>
      <c r="J552">
        <v>121</v>
      </c>
      <c r="K552">
        <v>1214050</v>
      </c>
      <c r="L552">
        <v>10</v>
      </c>
    </row>
    <row r="553" spans="2:12" hidden="1" x14ac:dyDescent="0.25">
      <c r="B553" t="s">
        <v>771</v>
      </c>
      <c r="C553">
        <v>12</v>
      </c>
      <c r="D553" t="s">
        <v>517</v>
      </c>
      <c r="E553">
        <v>12057</v>
      </c>
      <c r="F553">
        <v>2010</v>
      </c>
      <c r="G553">
        <v>2010</v>
      </c>
      <c r="H553" t="s">
        <v>787</v>
      </c>
      <c r="I553" t="s">
        <v>788</v>
      </c>
      <c r="J553">
        <v>128</v>
      </c>
      <c r="K553">
        <v>1229226</v>
      </c>
      <c r="L553">
        <v>10.4</v>
      </c>
    </row>
    <row r="554" spans="2:12" hidden="1" x14ac:dyDescent="0.25">
      <c r="B554" t="s">
        <v>771</v>
      </c>
      <c r="C554">
        <v>12</v>
      </c>
      <c r="D554" t="s">
        <v>517</v>
      </c>
      <c r="E554">
        <v>12057</v>
      </c>
      <c r="F554">
        <v>2011</v>
      </c>
      <c r="G554">
        <v>2011</v>
      </c>
      <c r="H554" t="s">
        <v>787</v>
      </c>
      <c r="I554" t="s">
        <v>788</v>
      </c>
      <c r="J554">
        <v>190</v>
      </c>
      <c r="K554">
        <v>1267775</v>
      </c>
      <c r="L554">
        <v>15</v>
      </c>
    </row>
    <row r="555" spans="2:12" hidden="1" x14ac:dyDescent="0.25">
      <c r="B555" t="s">
        <v>771</v>
      </c>
      <c r="C555">
        <v>12</v>
      </c>
      <c r="D555" t="s">
        <v>517</v>
      </c>
      <c r="E555">
        <v>12057</v>
      </c>
      <c r="F555">
        <v>2012</v>
      </c>
      <c r="G555">
        <v>2012</v>
      </c>
      <c r="H555" t="s">
        <v>787</v>
      </c>
      <c r="I555" t="s">
        <v>788</v>
      </c>
      <c r="J555">
        <v>139</v>
      </c>
      <c r="K555">
        <v>1277746</v>
      </c>
      <c r="L555">
        <v>10.9</v>
      </c>
    </row>
    <row r="556" spans="2:12" hidden="1" x14ac:dyDescent="0.25">
      <c r="B556" t="s">
        <v>771</v>
      </c>
      <c r="C556">
        <v>12</v>
      </c>
      <c r="D556" t="s">
        <v>517</v>
      </c>
      <c r="E556">
        <v>12057</v>
      </c>
      <c r="F556">
        <v>2013</v>
      </c>
      <c r="G556">
        <v>2013</v>
      </c>
      <c r="H556" t="s">
        <v>787</v>
      </c>
      <c r="I556" t="s">
        <v>788</v>
      </c>
      <c r="J556">
        <v>159</v>
      </c>
      <c r="K556">
        <v>1291578</v>
      </c>
      <c r="L556">
        <v>12.3</v>
      </c>
    </row>
    <row r="557" spans="2:12" hidden="1" x14ac:dyDescent="0.25">
      <c r="B557" t="s">
        <v>771</v>
      </c>
      <c r="C557">
        <v>12</v>
      </c>
      <c r="D557" t="s">
        <v>517</v>
      </c>
      <c r="E557">
        <v>12057</v>
      </c>
      <c r="F557">
        <v>2014</v>
      </c>
      <c r="G557">
        <v>2014</v>
      </c>
      <c r="H557" t="s">
        <v>787</v>
      </c>
      <c r="I557" t="s">
        <v>788</v>
      </c>
      <c r="J557">
        <v>133</v>
      </c>
      <c r="K557">
        <v>1316298</v>
      </c>
      <c r="L557">
        <v>10.1</v>
      </c>
    </row>
    <row r="558" spans="2:12" hidden="1" x14ac:dyDescent="0.25">
      <c r="B558" t="s">
        <v>771</v>
      </c>
      <c r="C558">
        <v>12</v>
      </c>
      <c r="D558" t="s">
        <v>517</v>
      </c>
      <c r="E558">
        <v>12057</v>
      </c>
      <c r="F558">
        <v>2015</v>
      </c>
      <c r="G558">
        <v>2015</v>
      </c>
      <c r="H558" t="s">
        <v>787</v>
      </c>
      <c r="I558" t="s">
        <v>788</v>
      </c>
      <c r="J558">
        <v>122</v>
      </c>
      <c r="K558">
        <v>1349050</v>
      </c>
      <c r="L558">
        <v>9</v>
      </c>
    </row>
    <row r="559" spans="2:12" hidden="1" x14ac:dyDescent="0.25">
      <c r="B559" t="s">
        <v>771</v>
      </c>
      <c r="C559">
        <v>12</v>
      </c>
      <c r="D559" t="s">
        <v>517</v>
      </c>
      <c r="E559">
        <v>12057</v>
      </c>
      <c r="F559">
        <v>2016</v>
      </c>
      <c r="G559">
        <v>2016</v>
      </c>
      <c r="H559" t="s">
        <v>787</v>
      </c>
      <c r="I559" t="s">
        <v>788</v>
      </c>
      <c r="J559">
        <v>136</v>
      </c>
      <c r="K559">
        <v>1376238</v>
      </c>
      <c r="L559">
        <v>9.9</v>
      </c>
    </row>
    <row r="560" spans="2:12" hidden="1" x14ac:dyDescent="0.25">
      <c r="B560" t="s">
        <v>771</v>
      </c>
      <c r="C560">
        <v>12</v>
      </c>
      <c r="D560" t="s">
        <v>517</v>
      </c>
      <c r="E560">
        <v>12057</v>
      </c>
      <c r="F560">
        <v>2017</v>
      </c>
      <c r="G560">
        <v>2017</v>
      </c>
      <c r="H560" t="s">
        <v>787</v>
      </c>
      <c r="I560" t="s">
        <v>788</v>
      </c>
      <c r="J560">
        <v>134</v>
      </c>
      <c r="K560">
        <v>1408566</v>
      </c>
      <c r="L560">
        <v>9.5</v>
      </c>
    </row>
    <row r="561" spans="2:12" hidden="1" x14ac:dyDescent="0.25">
      <c r="B561" t="s">
        <v>771</v>
      </c>
      <c r="C561">
        <v>12</v>
      </c>
      <c r="D561" t="s">
        <v>517</v>
      </c>
      <c r="E561">
        <v>12057</v>
      </c>
      <c r="F561">
        <v>2018</v>
      </c>
      <c r="G561">
        <v>2018</v>
      </c>
      <c r="H561" t="s">
        <v>787</v>
      </c>
      <c r="I561" t="s">
        <v>788</v>
      </c>
      <c r="J561">
        <v>152</v>
      </c>
      <c r="K561">
        <v>1436888</v>
      </c>
      <c r="L561">
        <v>10.6</v>
      </c>
    </row>
    <row r="562" spans="2:12" hidden="1" x14ac:dyDescent="0.25">
      <c r="B562" t="s">
        <v>771</v>
      </c>
      <c r="C562">
        <v>12</v>
      </c>
      <c r="D562" t="s">
        <v>518</v>
      </c>
      <c r="E562">
        <v>12059</v>
      </c>
      <c r="F562">
        <v>1999</v>
      </c>
      <c r="G562">
        <v>1999</v>
      </c>
      <c r="H562" t="s">
        <v>787</v>
      </c>
      <c r="I562" t="s">
        <v>788</v>
      </c>
      <c r="J562" t="s">
        <v>772</v>
      </c>
      <c r="K562">
        <v>18666</v>
      </c>
      <c r="L562" t="s">
        <v>772</v>
      </c>
    </row>
    <row r="563" spans="2:12" hidden="1" x14ac:dyDescent="0.25">
      <c r="B563" t="s">
        <v>771</v>
      </c>
      <c r="C563">
        <v>12</v>
      </c>
      <c r="D563" t="s">
        <v>518</v>
      </c>
      <c r="E563">
        <v>12059</v>
      </c>
      <c r="F563">
        <v>2000</v>
      </c>
      <c r="G563">
        <v>2000</v>
      </c>
      <c r="H563" t="s">
        <v>787</v>
      </c>
      <c r="I563" t="s">
        <v>788</v>
      </c>
      <c r="J563" t="s">
        <v>772</v>
      </c>
      <c r="K563">
        <v>18564</v>
      </c>
      <c r="L563" t="s">
        <v>772</v>
      </c>
    </row>
    <row r="564" spans="2:12" hidden="1" x14ac:dyDescent="0.25">
      <c r="B564" t="s">
        <v>771</v>
      </c>
      <c r="C564">
        <v>12</v>
      </c>
      <c r="D564" t="s">
        <v>518</v>
      </c>
      <c r="E564">
        <v>12059</v>
      </c>
      <c r="F564">
        <v>2001</v>
      </c>
      <c r="G564">
        <v>2001</v>
      </c>
      <c r="H564" t="s">
        <v>787</v>
      </c>
      <c r="I564" t="s">
        <v>788</v>
      </c>
      <c r="J564" t="s">
        <v>772</v>
      </c>
      <c r="K564">
        <v>18757</v>
      </c>
      <c r="L564" t="s">
        <v>772</v>
      </c>
    </row>
    <row r="565" spans="2:12" hidden="1" x14ac:dyDescent="0.25">
      <c r="B565" t="s">
        <v>771</v>
      </c>
      <c r="C565">
        <v>12</v>
      </c>
      <c r="D565" t="s">
        <v>518</v>
      </c>
      <c r="E565">
        <v>12059</v>
      </c>
      <c r="F565">
        <v>2002</v>
      </c>
      <c r="G565">
        <v>2002</v>
      </c>
      <c r="H565" t="s">
        <v>787</v>
      </c>
      <c r="I565" t="s">
        <v>788</v>
      </c>
      <c r="J565" t="s">
        <v>772</v>
      </c>
      <c r="K565">
        <v>18880</v>
      </c>
      <c r="L565" t="s">
        <v>772</v>
      </c>
    </row>
    <row r="566" spans="2:12" hidden="1" x14ac:dyDescent="0.25">
      <c r="B566" t="s">
        <v>771</v>
      </c>
      <c r="C566">
        <v>12</v>
      </c>
      <c r="D566" t="s">
        <v>518</v>
      </c>
      <c r="E566">
        <v>12059</v>
      </c>
      <c r="F566">
        <v>2003</v>
      </c>
      <c r="G566">
        <v>2003</v>
      </c>
      <c r="H566" t="s">
        <v>787</v>
      </c>
      <c r="I566" t="s">
        <v>788</v>
      </c>
      <c r="J566" t="s">
        <v>772</v>
      </c>
      <c r="K566">
        <v>19254</v>
      </c>
      <c r="L566" t="s">
        <v>772</v>
      </c>
    </row>
    <row r="567" spans="2:12" hidden="1" x14ac:dyDescent="0.25">
      <c r="B567" t="s">
        <v>771</v>
      </c>
      <c r="C567">
        <v>12</v>
      </c>
      <c r="D567" t="s">
        <v>518</v>
      </c>
      <c r="E567">
        <v>12059</v>
      </c>
      <c r="F567">
        <v>2004</v>
      </c>
      <c r="G567">
        <v>2004</v>
      </c>
      <c r="H567" t="s">
        <v>787</v>
      </c>
      <c r="I567" t="s">
        <v>788</v>
      </c>
      <c r="J567" t="s">
        <v>772</v>
      </c>
      <c r="K567">
        <v>19319</v>
      </c>
      <c r="L567" t="s">
        <v>772</v>
      </c>
    </row>
    <row r="568" spans="2:12" hidden="1" x14ac:dyDescent="0.25">
      <c r="B568" t="s">
        <v>771</v>
      </c>
      <c r="C568">
        <v>12</v>
      </c>
      <c r="D568" t="s">
        <v>518</v>
      </c>
      <c r="E568">
        <v>12059</v>
      </c>
      <c r="F568">
        <v>2005</v>
      </c>
      <c r="G568">
        <v>2005</v>
      </c>
      <c r="H568" t="s">
        <v>787</v>
      </c>
      <c r="I568" t="s">
        <v>788</v>
      </c>
      <c r="J568" t="s">
        <v>772</v>
      </c>
      <c r="K568">
        <v>19523</v>
      </c>
      <c r="L568" t="s">
        <v>772</v>
      </c>
    </row>
    <row r="569" spans="2:12" hidden="1" x14ac:dyDescent="0.25">
      <c r="B569" t="s">
        <v>771</v>
      </c>
      <c r="C569">
        <v>12</v>
      </c>
      <c r="D569" t="s">
        <v>518</v>
      </c>
      <c r="E569">
        <v>12059</v>
      </c>
      <c r="F569">
        <v>2006</v>
      </c>
      <c r="G569">
        <v>2006</v>
      </c>
      <c r="H569" t="s">
        <v>787</v>
      </c>
      <c r="I569" t="s">
        <v>788</v>
      </c>
      <c r="J569" t="s">
        <v>772</v>
      </c>
      <c r="K569">
        <v>19824</v>
      </c>
      <c r="L569" t="s">
        <v>772</v>
      </c>
    </row>
    <row r="570" spans="2:12" hidden="1" x14ac:dyDescent="0.25">
      <c r="B570" t="s">
        <v>771</v>
      </c>
      <c r="C570">
        <v>12</v>
      </c>
      <c r="D570" t="s">
        <v>518</v>
      </c>
      <c r="E570">
        <v>12059</v>
      </c>
      <c r="F570">
        <v>2007</v>
      </c>
      <c r="G570">
        <v>2007</v>
      </c>
      <c r="H570" t="s">
        <v>787</v>
      </c>
      <c r="I570" t="s">
        <v>788</v>
      </c>
      <c r="J570" t="s">
        <v>772</v>
      </c>
      <c r="K570">
        <v>19991</v>
      </c>
      <c r="L570" t="s">
        <v>772</v>
      </c>
    </row>
    <row r="571" spans="2:12" hidden="1" x14ac:dyDescent="0.25">
      <c r="B571" t="s">
        <v>771</v>
      </c>
      <c r="C571">
        <v>12</v>
      </c>
      <c r="D571" t="s">
        <v>518</v>
      </c>
      <c r="E571">
        <v>12059</v>
      </c>
      <c r="F571">
        <v>2008</v>
      </c>
      <c r="G571">
        <v>2008</v>
      </c>
      <c r="H571" t="s">
        <v>787</v>
      </c>
      <c r="I571" t="s">
        <v>788</v>
      </c>
      <c r="J571" t="s">
        <v>772</v>
      </c>
      <c r="K571">
        <v>20141</v>
      </c>
      <c r="L571" t="s">
        <v>772</v>
      </c>
    </row>
    <row r="572" spans="2:12" hidden="1" x14ac:dyDescent="0.25">
      <c r="B572" t="s">
        <v>771</v>
      </c>
      <c r="C572">
        <v>12</v>
      </c>
      <c r="D572" t="s">
        <v>518</v>
      </c>
      <c r="E572">
        <v>12059</v>
      </c>
      <c r="F572">
        <v>2009</v>
      </c>
      <c r="G572">
        <v>2009</v>
      </c>
      <c r="H572" t="s">
        <v>787</v>
      </c>
      <c r="I572" t="s">
        <v>788</v>
      </c>
      <c r="J572" t="s">
        <v>772</v>
      </c>
      <c r="K572">
        <v>20147</v>
      </c>
      <c r="L572" t="s">
        <v>772</v>
      </c>
    </row>
    <row r="573" spans="2:12" hidden="1" x14ac:dyDescent="0.25">
      <c r="B573" t="s">
        <v>771</v>
      </c>
      <c r="C573">
        <v>12</v>
      </c>
      <c r="D573" t="s">
        <v>518</v>
      </c>
      <c r="E573">
        <v>12059</v>
      </c>
      <c r="F573">
        <v>2010</v>
      </c>
      <c r="G573">
        <v>2010</v>
      </c>
      <c r="H573" t="s">
        <v>787</v>
      </c>
      <c r="I573" t="s">
        <v>788</v>
      </c>
      <c r="J573" t="s">
        <v>772</v>
      </c>
      <c r="K573">
        <v>19927</v>
      </c>
      <c r="L573" t="s">
        <v>772</v>
      </c>
    </row>
    <row r="574" spans="2:12" hidden="1" x14ac:dyDescent="0.25">
      <c r="B574" t="s">
        <v>771</v>
      </c>
      <c r="C574">
        <v>12</v>
      </c>
      <c r="D574" t="s">
        <v>518</v>
      </c>
      <c r="E574">
        <v>12059</v>
      </c>
      <c r="F574">
        <v>2011</v>
      </c>
      <c r="G574">
        <v>2011</v>
      </c>
      <c r="H574" t="s">
        <v>787</v>
      </c>
      <c r="I574" t="s">
        <v>788</v>
      </c>
      <c r="J574" t="s">
        <v>772</v>
      </c>
      <c r="K574">
        <v>19873</v>
      </c>
      <c r="L574" t="s">
        <v>772</v>
      </c>
    </row>
    <row r="575" spans="2:12" hidden="1" x14ac:dyDescent="0.25">
      <c r="B575" t="s">
        <v>771</v>
      </c>
      <c r="C575">
        <v>12</v>
      </c>
      <c r="D575" t="s">
        <v>518</v>
      </c>
      <c r="E575">
        <v>12059</v>
      </c>
      <c r="F575">
        <v>2012</v>
      </c>
      <c r="G575">
        <v>2012</v>
      </c>
      <c r="H575" t="s">
        <v>787</v>
      </c>
      <c r="I575" t="s">
        <v>788</v>
      </c>
      <c r="J575" t="s">
        <v>772</v>
      </c>
      <c r="K575">
        <v>19804</v>
      </c>
      <c r="L575" t="s">
        <v>772</v>
      </c>
    </row>
    <row r="576" spans="2:12" hidden="1" x14ac:dyDescent="0.25">
      <c r="B576" t="s">
        <v>771</v>
      </c>
      <c r="C576">
        <v>12</v>
      </c>
      <c r="D576" t="s">
        <v>518</v>
      </c>
      <c r="E576">
        <v>12059</v>
      </c>
      <c r="F576">
        <v>2013</v>
      </c>
      <c r="G576">
        <v>2013</v>
      </c>
      <c r="H576" t="s">
        <v>787</v>
      </c>
      <c r="I576" t="s">
        <v>788</v>
      </c>
      <c r="J576" t="s">
        <v>772</v>
      </c>
      <c r="K576">
        <v>19717</v>
      </c>
      <c r="L576" t="s">
        <v>772</v>
      </c>
    </row>
    <row r="577" spans="2:12" hidden="1" x14ac:dyDescent="0.25">
      <c r="B577" t="s">
        <v>771</v>
      </c>
      <c r="C577">
        <v>12</v>
      </c>
      <c r="D577" t="s">
        <v>518</v>
      </c>
      <c r="E577">
        <v>12059</v>
      </c>
      <c r="F577">
        <v>2014</v>
      </c>
      <c r="G577">
        <v>2014</v>
      </c>
      <c r="H577" t="s">
        <v>787</v>
      </c>
      <c r="I577" t="s">
        <v>788</v>
      </c>
      <c r="J577" t="s">
        <v>772</v>
      </c>
      <c r="K577">
        <v>19650</v>
      </c>
      <c r="L577" t="s">
        <v>772</v>
      </c>
    </row>
    <row r="578" spans="2:12" hidden="1" x14ac:dyDescent="0.25">
      <c r="B578" t="s">
        <v>771</v>
      </c>
      <c r="C578">
        <v>12</v>
      </c>
      <c r="D578" t="s">
        <v>518</v>
      </c>
      <c r="E578">
        <v>12059</v>
      </c>
      <c r="F578">
        <v>2015</v>
      </c>
      <c r="G578">
        <v>2015</v>
      </c>
      <c r="H578" t="s">
        <v>787</v>
      </c>
      <c r="I578" t="s">
        <v>788</v>
      </c>
      <c r="J578" t="s">
        <v>772</v>
      </c>
      <c r="K578">
        <v>19324</v>
      </c>
      <c r="L578" t="s">
        <v>772</v>
      </c>
    </row>
    <row r="579" spans="2:12" hidden="1" x14ac:dyDescent="0.25">
      <c r="B579" t="s">
        <v>771</v>
      </c>
      <c r="C579">
        <v>12</v>
      </c>
      <c r="D579" t="s">
        <v>518</v>
      </c>
      <c r="E579">
        <v>12059</v>
      </c>
      <c r="F579">
        <v>2016</v>
      </c>
      <c r="G579">
        <v>2016</v>
      </c>
      <c r="H579" t="s">
        <v>787</v>
      </c>
      <c r="I579" t="s">
        <v>788</v>
      </c>
      <c r="J579" t="s">
        <v>772</v>
      </c>
      <c r="K579">
        <v>19487</v>
      </c>
      <c r="L579" t="s">
        <v>772</v>
      </c>
    </row>
    <row r="580" spans="2:12" hidden="1" x14ac:dyDescent="0.25">
      <c r="B580" t="s">
        <v>771</v>
      </c>
      <c r="C580">
        <v>12</v>
      </c>
      <c r="D580" t="s">
        <v>518</v>
      </c>
      <c r="E580">
        <v>12059</v>
      </c>
      <c r="F580">
        <v>2017</v>
      </c>
      <c r="G580">
        <v>2017</v>
      </c>
      <c r="H580" t="s">
        <v>787</v>
      </c>
      <c r="I580" t="s">
        <v>788</v>
      </c>
      <c r="J580" t="s">
        <v>772</v>
      </c>
      <c r="K580">
        <v>19558</v>
      </c>
      <c r="L580" t="s">
        <v>772</v>
      </c>
    </row>
    <row r="581" spans="2:12" hidden="1" x14ac:dyDescent="0.25">
      <c r="B581" t="s">
        <v>771</v>
      </c>
      <c r="C581">
        <v>12</v>
      </c>
      <c r="D581" t="s">
        <v>518</v>
      </c>
      <c r="E581">
        <v>12059</v>
      </c>
      <c r="F581">
        <v>2018</v>
      </c>
      <c r="G581">
        <v>2018</v>
      </c>
      <c r="H581" t="s">
        <v>787</v>
      </c>
      <c r="I581" t="s">
        <v>788</v>
      </c>
      <c r="J581" t="s">
        <v>772</v>
      </c>
      <c r="K581">
        <v>19477</v>
      </c>
      <c r="L581" t="s">
        <v>772</v>
      </c>
    </row>
    <row r="582" spans="2:12" hidden="1" x14ac:dyDescent="0.25">
      <c r="B582" t="s">
        <v>771</v>
      </c>
      <c r="C582">
        <v>12</v>
      </c>
      <c r="D582" t="s">
        <v>519</v>
      </c>
      <c r="E582">
        <v>12061</v>
      </c>
      <c r="F582">
        <v>1999</v>
      </c>
      <c r="G582">
        <v>1999</v>
      </c>
      <c r="H582" t="s">
        <v>787</v>
      </c>
      <c r="I582" t="s">
        <v>788</v>
      </c>
      <c r="J582" t="s">
        <v>772</v>
      </c>
      <c r="K582">
        <v>111294</v>
      </c>
      <c r="L582" t="s">
        <v>772</v>
      </c>
    </row>
    <row r="583" spans="2:12" hidden="1" x14ac:dyDescent="0.25">
      <c r="B583" t="s">
        <v>771</v>
      </c>
      <c r="C583">
        <v>12</v>
      </c>
      <c r="D583" t="s">
        <v>519</v>
      </c>
      <c r="E583">
        <v>12061</v>
      </c>
      <c r="F583">
        <v>2000</v>
      </c>
      <c r="G583">
        <v>2000</v>
      </c>
      <c r="H583" t="s">
        <v>787</v>
      </c>
      <c r="I583" t="s">
        <v>788</v>
      </c>
      <c r="J583">
        <v>10</v>
      </c>
      <c r="K583">
        <v>112947</v>
      </c>
      <c r="L583" t="s">
        <v>789</v>
      </c>
    </row>
    <row r="584" spans="2:12" hidden="1" x14ac:dyDescent="0.25">
      <c r="B584" t="s">
        <v>771</v>
      </c>
      <c r="C584">
        <v>12</v>
      </c>
      <c r="D584" t="s">
        <v>519</v>
      </c>
      <c r="E584">
        <v>12061</v>
      </c>
      <c r="F584">
        <v>2001</v>
      </c>
      <c r="G584">
        <v>2001</v>
      </c>
      <c r="H584" t="s">
        <v>787</v>
      </c>
      <c r="I584" t="s">
        <v>788</v>
      </c>
      <c r="J584">
        <v>15</v>
      </c>
      <c r="K584">
        <v>115456</v>
      </c>
      <c r="L584" t="s">
        <v>789</v>
      </c>
    </row>
    <row r="585" spans="2:12" hidden="1" x14ac:dyDescent="0.25">
      <c r="B585" t="s">
        <v>771</v>
      </c>
      <c r="C585">
        <v>12</v>
      </c>
      <c r="D585" t="s">
        <v>519</v>
      </c>
      <c r="E585">
        <v>12061</v>
      </c>
      <c r="F585">
        <v>2002</v>
      </c>
      <c r="G585">
        <v>2002</v>
      </c>
      <c r="H585" t="s">
        <v>787</v>
      </c>
      <c r="I585" t="s">
        <v>788</v>
      </c>
      <c r="J585" t="s">
        <v>772</v>
      </c>
      <c r="K585">
        <v>118144</v>
      </c>
      <c r="L585" t="s">
        <v>772</v>
      </c>
    </row>
    <row r="586" spans="2:12" hidden="1" x14ac:dyDescent="0.25">
      <c r="B586" t="s">
        <v>771</v>
      </c>
      <c r="C586">
        <v>12</v>
      </c>
      <c r="D586" t="s">
        <v>519</v>
      </c>
      <c r="E586">
        <v>12061</v>
      </c>
      <c r="F586">
        <v>2003</v>
      </c>
      <c r="G586">
        <v>2003</v>
      </c>
      <c r="H586" t="s">
        <v>787</v>
      </c>
      <c r="I586" t="s">
        <v>788</v>
      </c>
      <c r="J586" t="s">
        <v>772</v>
      </c>
      <c r="K586">
        <v>120450</v>
      </c>
      <c r="L586" t="s">
        <v>772</v>
      </c>
    </row>
    <row r="587" spans="2:12" hidden="1" x14ac:dyDescent="0.25">
      <c r="B587" t="s">
        <v>771</v>
      </c>
      <c r="C587">
        <v>12</v>
      </c>
      <c r="D587" t="s">
        <v>519</v>
      </c>
      <c r="E587">
        <v>12061</v>
      </c>
      <c r="F587">
        <v>2004</v>
      </c>
      <c r="G587">
        <v>2004</v>
      </c>
      <c r="H587" t="s">
        <v>787</v>
      </c>
      <c r="I587" t="s">
        <v>788</v>
      </c>
      <c r="J587" t="s">
        <v>772</v>
      </c>
      <c r="K587">
        <v>125001</v>
      </c>
      <c r="L587" t="s">
        <v>772</v>
      </c>
    </row>
    <row r="588" spans="2:12" hidden="1" x14ac:dyDescent="0.25">
      <c r="B588" t="s">
        <v>771</v>
      </c>
      <c r="C588">
        <v>12</v>
      </c>
      <c r="D588" t="s">
        <v>519</v>
      </c>
      <c r="E588">
        <v>12061</v>
      </c>
      <c r="F588">
        <v>2005</v>
      </c>
      <c r="G588">
        <v>2005</v>
      </c>
      <c r="H588" t="s">
        <v>787</v>
      </c>
      <c r="I588" t="s">
        <v>788</v>
      </c>
      <c r="J588" t="s">
        <v>772</v>
      </c>
      <c r="K588">
        <v>127955</v>
      </c>
      <c r="L588" t="s">
        <v>772</v>
      </c>
    </row>
    <row r="589" spans="2:12" hidden="1" x14ac:dyDescent="0.25">
      <c r="B589" t="s">
        <v>771</v>
      </c>
      <c r="C589">
        <v>12</v>
      </c>
      <c r="D589" t="s">
        <v>519</v>
      </c>
      <c r="E589">
        <v>12061</v>
      </c>
      <c r="F589">
        <v>2006</v>
      </c>
      <c r="G589">
        <v>2006</v>
      </c>
      <c r="H589" t="s">
        <v>787</v>
      </c>
      <c r="I589" t="s">
        <v>788</v>
      </c>
      <c r="J589" t="s">
        <v>772</v>
      </c>
      <c r="K589">
        <v>131463</v>
      </c>
      <c r="L589" t="s">
        <v>772</v>
      </c>
    </row>
    <row r="590" spans="2:12" hidden="1" x14ac:dyDescent="0.25">
      <c r="B590" t="s">
        <v>771</v>
      </c>
      <c r="C590">
        <v>12</v>
      </c>
      <c r="D590" t="s">
        <v>519</v>
      </c>
      <c r="E590">
        <v>12061</v>
      </c>
      <c r="F590">
        <v>2007</v>
      </c>
      <c r="G590">
        <v>2007</v>
      </c>
      <c r="H590" t="s">
        <v>787</v>
      </c>
      <c r="I590" t="s">
        <v>788</v>
      </c>
      <c r="J590" t="s">
        <v>772</v>
      </c>
      <c r="K590">
        <v>134564</v>
      </c>
      <c r="L590" t="s">
        <v>772</v>
      </c>
    </row>
    <row r="591" spans="2:12" hidden="1" x14ac:dyDescent="0.25">
      <c r="B591" t="s">
        <v>771</v>
      </c>
      <c r="C591">
        <v>12</v>
      </c>
      <c r="D591" t="s">
        <v>519</v>
      </c>
      <c r="E591">
        <v>12061</v>
      </c>
      <c r="F591">
        <v>2008</v>
      </c>
      <c r="G591">
        <v>2008</v>
      </c>
      <c r="H591" t="s">
        <v>787</v>
      </c>
      <c r="I591" t="s">
        <v>788</v>
      </c>
      <c r="J591">
        <v>16</v>
      </c>
      <c r="K591">
        <v>136277</v>
      </c>
      <c r="L591" t="s">
        <v>789</v>
      </c>
    </row>
    <row r="592" spans="2:12" hidden="1" x14ac:dyDescent="0.25">
      <c r="B592" t="s">
        <v>771</v>
      </c>
      <c r="C592">
        <v>12</v>
      </c>
      <c r="D592" t="s">
        <v>519</v>
      </c>
      <c r="E592">
        <v>12061</v>
      </c>
      <c r="F592">
        <v>2009</v>
      </c>
      <c r="G592">
        <v>2009</v>
      </c>
      <c r="H592" t="s">
        <v>787</v>
      </c>
      <c r="I592" t="s">
        <v>788</v>
      </c>
      <c r="J592">
        <v>18</v>
      </c>
      <c r="K592">
        <v>137016</v>
      </c>
      <c r="L592" t="s">
        <v>789</v>
      </c>
    </row>
    <row r="593" spans="2:12" hidden="1" x14ac:dyDescent="0.25">
      <c r="B593" t="s">
        <v>771</v>
      </c>
      <c r="C593">
        <v>12</v>
      </c>
      <c r="D593" t="s">
        <v>519</v>
      </c>
      <c r="E593">
        <v>12061</v>
      </c>
      <c r="F593">
        <v>2010</v>
      </c>
      <c r="G593">
        <v>2010</v>
      </c>
      <c r="H593" t="s">
        <v>787</v>
      </c>
      <c r="I593" t="s">
        <v>788</v>
      </c>
      <c r="J593">
        <v>13</v>
      </c>
      <c r="K593">
        <v>138028</v>
      </c>
      <c r="L593" t="s">
        <v>789</v>
      </c>
    </row>
    <row r="594" spans="2:12" hidden="1" x14ac:dyDescent="0.25">
      <c r="B594" t="s">
        <v>771</v>
      </c>
      <c r="C594">
        <v>12</v>
      </c>
      <c r="D594" t="s">
        <v>519</v>
      </c>
      <c r="E594">
        <v>12061</v>
      </c>
      <c r="F594">
        <v>2011</v>
      </c>
      <c r="G594">
        <v>2011</v>
      </c>
      <c r="H594" t="s">
        <v>787</v>
      </c>
      <c r="I594" t="s">
        <v>788</v>
      </c>
      <c r="J594">
        <v>11</v>
      </c>
      <c r="K594">
        <v>138894</v>
      </c>
      <c r="L594" t="s">
        <v>789</v>
      </c>
    </row>
    <row r="595" spans="2:12" hidden="1" x14ac:dyDescent="0.25">
      <c r="B595" t="s">
        <v>771</v>
      </c>
      <c r="C595">
        <v>12</v>
      </c>
      <c r="D595" t="s">
        <v>519</v>
      </c>
      <c r="E595">
        <v>12061</v>
      </c>
      <c r="F595">
        <v>2012</v>
      </c>
      <c r="G595">
        <v>2012</v>
      </c>
      <c r="H595" t="s">
        <v>787</v>
      </c>
      <c r="I595" t="s">
        <v>788</v>
      </c>
      <c r="J595">
        <v>29</v>
      </c>
      <c r="K595">
        <v>140567</v>
      </c>
      <c r="L595">
        <v>20.6</v>
      </c>
    </row>
    <row r="596" spans="2:12" hidden="1" x14ac:dyDescent="0.25">
      <c r="B596" t="s">
        <v>771</v>
      </c>
      <c r="C596">
        <v>12</v>
      </c>
      <c r="D596" t="s">
        <v>519</v>
      </c>
      <c r="E596">
        <v>12061</v>
      </c>
      <c r="F596">
        <v>2013</v>
      </c>
      <c r="G596">
        <v>2013</v>
      </c>
      <c r="H596" t="s">
        <v>787</v>
      </c>
      <c r="I596" t="s">
        <v>788</v>
      </c>
      <c r="J596">
        <v>35</v>
      </c>
      <c r="K596">
        <v>141994</v>
      </c>
      <c r="L596">
        <v>24.6</v>
      </c>
    </row>
    <row r="597" spans="2:12" hidden="1" x14ac:dyDescent="0.25">
      <c r="B597" t="s">
        <v>771</v>
      </c>
      <c r="C597">
        <v>12</v>
      </c>
      <c r="D597" t="s">
        <v>519</v>
      </c>
      <c r="E597">
        <v>12061</v>
      </c>
      <c r="F597">
        <v>2014</v>
      </c>
      <c r="G597">
        <v>2014</v>
      </c>
      <c r="H597" t="s">
        <v>787</v>
      </c>
      <c r="I597" t="s">
        <v>788</v>
      </c>
      <c r="J597">
        <v>63</v>
      </c>
      <c r="K597">
        <v>144755</v>
      </c>
      <c r="L597">
        <v>43.5</v>
      </c>
    </row>
    <row r="598" spans="2:12" hidden="1" x14ac:dyDescent="0.25">
      <c r="B598" t="s">
        <v>771</v>
      </c>
      <c r="C598">
        <v>12</v>
      </c>
      <c r="D598" t="s">
        <v>519</v>
      </c>
      <c r="E598">
        <v>12061</v>
      </c>
      <c r="F598">
        <v>2015</v>
      </c>
      <c r="G598">
        <v>2015</v>
      </c>
      <c r="H598" t="s">
        <v>787</v>
      </c>
      <c r="I598" t="s">
        <v>788</v>
      </c>
      <c r="J598">
        <v>48</v>
      </c>
      <c r="K598">
        <v>147919</v>
      </c>
      <c r="L598">
        <v>32.5</v>
      </c>
    </row>
    <row r="599" spans="2:12" hidden="1" x14ac:dyDescent="0.25">
      <c r="B599" t="s">
        <v>771</v>
      </c>
      <c r="C599">
        <v>12</v>
      </c>
      <c r="D599" t="s">
        <v>519</v>
      </c>
      <c r="E599">
        <v>12061</v>
      </c>
      <c r="F599">
        <v>2016</v>
      </c>
      <c r="G599">
        <v>2016</v>
      </c>
      <c r="H599" t="s">
        <v>787</v>
      </c>
      <c r="I599" t="s">
        <v>788</v>
      </c>
      <c r="J599">
        <v>12</v>
      </c>
      <c r="K599">
        <v>151563</v>
      </c>
      <c r="L599" t="s">
        <v>789</v>
      </c>
    </row>
    <row r="600" spans="2:12" hidden="1" x14ac:dyDescent="0.25">
      <c r="B600" t="s">
        <v>771</v>
      </c>
      <c r="C600">
        <v>12</v>
      </c>
      <c r="D600" t="s">
        <v>519</v>
      </c>
      <c r="E600">
        <v>12061</v>
      </c>
      <c r="F600">
        <v>2017</v>
      </c>
      <c r="G600">
        <v>2017</v>
      </c>
      <c r="H600" t="s">
        <v>787</v>
      </c>
      <c r="I600" t="s">
        <v>788</v>
      </c>
      <c r="J600">
        <v>10</v>
      </c>
      <c r="K600">
        <v>154383</v>
      </c>
      <c r="L600" t="s">
        <v>789</v>
      </c>
    </row>
    <row r="601" spans="2:12" hidden="1" x14ac:dyDescent="0.25">
      <c r="B601" t="s">
        <v>771</v>
      </c>
      <c r="C601">
        <v>12</v>
      </c>
      <c r="D601" t="s">
        <v>519</v>
      </c>
      <c r="E601">
        <v>12061</v>
      </c>
      <c r="F601">
        <v>2018</v>
      </c>
      <c r="G601">
        <v>2018</v>
      </c>
      <c r="H601" t="s">
        <v>787</v>
      </c>
      <c r="I601" t="s">
        <v>788</v>
      </c>
      <c r="J601">
        <v>10</v>
      </c>
      <c r="K601">
        <v>157413</v>
      </c>
      <c r="L601" t="s">
        <v>789</v>
      </c>
    </row>
    <row r="602" spans="2:12" hidden="1" x14ac:dyDescent="0.25">
      <c r="B602" t="s">
        <v>771</v>
      </c>
      <c r="C602">
        <v>12</v>
      </c>
      <c r="D602" t="s">
        <v>520</v>
      </c>
      <c r="E602">
        <v>12063</v>
      </c>
      <c r="F602">
        <v>1999</v>
      </c>
      <c r="G602">
        <v>1999</v>
      </c>
      <c r="H602" t="s">
        <v>787</v>
      </c>
      <c r="I602" t="s">
        <v>788</v>
      </c>
      <c r="J602" t="s">
        <v>772</v>
      </c>
      <c r="K602">
        <v>46039</v>
      </c>
      <c r="L602" t="s">
        <v>772</v>
      </c>
    </row>
    <row r="603" spans="2:12" hidden="1" x14ac:dyDescent="0.25">
      <c r="B603" t="s">
        <v>771</v>
      </c>
      <c r="C603">
        <v>12</v>
      </c>
      <c r="D603" t="s">
        <v>520</v>
      </c>
      <c r="E603">
        <v>12063</v>
      </c>
      <c r="F603">
        <v>2000</v>
      </c>
      <c r="G603">
        <v>2000</v>
      </c>
      <c r="H603" t="s">
        <v>787</v>
      </c>
      <c r="I603" t="s">
        <v>788</v>
      </c>
      <c r="J603" t="s">
        <v>772</v>
      </c>
      <c r="K603">
        <v>46755</v>
      </c>
      <c r="L603" t="s">
        <v>772</v>
      </c>
    </row>
    <row r="604" spans="2:12" hidden="1" x14ac:dyDescent="0.25">
      <c r="B604" t="s">
        <v>771</v>
      </c>
      <c r="C604">
        <v>12</v>
      </c>
      <c r="D604" t="s">
        <v>520</v>
      </c>
      <c r="E604">
        <v>12063</v>
      </c>
      <c r="F604">
        <v>2001</v>
      </c>
      <c r="G604">
        <v>2001</v>
      </c>
      <c r="H604" t="s">
        <v>787</v>
      </c>
      <c r="I604" t="s">
        <v>788</v>
      </c>
      <c r="J604" t="s">
        <v>772</v>
      </c>
      <c r="K604">
        <v>46242</v>
      </c>
      <c r="L604" t="s">
        <v>772</v>
      </c>
    </row>
    <row r="605" spans="2:12" hidden="1" x14ac:dyDescent="0.25">
      <c r="B605" t="s">
        <v>771</v>
      </c>
      <c r="C605">
        <v>12</v>
      </c>
      <c r="D605" t="s">
        <v>520</v>
      </c>
      <c r="E605">
        <v>12063</v>
      </c>
      <c r="F605">
        <v>2002</v>
      </c>
      <c r="G605">
        <v>2002</v>
      </c>
      <c r="H605" t="s">
        <v>787</v>
      </c>
      <c r="I605" t="s">
        <v>788</v>
      </c>
      <c r="J605" t="s">
        <v>772</v>
      </c>
      <c r="K605">
        <v>46139</v>
      </c>
      <c r="L605" t="s">
        <v>772</v>
      </c>
    </row>
    <row r="606" spans="2:12" hidden="1" x14ac:dyDescent="0.25">
      <c r="B606" t="s">
        <v>771</v>
      </c>
      <c r="C606">
        <v>12</v>
      </c>
      <c r="D606" t="s">
        <v>520</v>
      </c>
      <c r="E606">
        <v>12063</v>
      </c>
      <c r="F606">
        <v>2003</v>
      </c>
      <c r="G606">
        <v>2003</v>
      </c>
      <c r="H606" t="s">
        <v>787</v>
      </c>
      <c r="I606" t="s">
        <v>788</v>
      </c>
      <c r="J606" t="s">
        <v>772</v>
      </c>
      <c r="K606">
        <v>46274</v>
      </c>
      <c r="L606" t="s">
        <v>772</v>
      </c>
    </row>
    <row r="607" spans="2:12" hidden="1" x14ac:dyDescent="0.25">
      <c r="B607" t="s">
        <v>771</v>
      </c>
      <c r="C607">
        <v>12</v>
      </c>
      <c r="D607" t="s">
        <v>520</v>
      </c>
      <c r="E607">
        <v>12063</v>
      </c>
      <c r="F607">
        <v>2004</v>
      </c>
      <c r="G607">
        <v>2004</v>
      </c>
      <c r="H607" t="s">
        <v>787</v>
      </c>
      <c r="I607" t="s">
        <v>788</v>
      </c>
      <c r="J607">
        <v>11</v>
      </c>
      <c r="K607">
        <v>46946</v>
      </c>
      <c r="L607" t="s">
        <v>789</v>
      </c>
    </row>
    <row r="608" spans="2:12" hidden="1" x14ac:dyDescent="0.25">
      <c r="B608" t="s">
        <v>771</v>
      </c>
      <c r="C608">
        <v>12</v>
      </c>
      <c r="D608" t="s">
        <v>520</v>
      </c>
      <c r="E608">
        <v>12063</v>
      </c>
      <c r="F608">
        <v>2005</v>
      </c>
      <c r="G608">
        <v>2005</v>
      </c>
      <c r="H608" t="s">
        <v>787</v>
      </c>
      <c r="I608" t="s">
        <v>788</v>
      </c>
      <c r="J608" t="s">
        <v>772</v>
      </c>
      <c r="K608">
        <v>47930</v>
      </c>
      <c r="L608" t="s">
        <v>772</v>
      </c>
    </row>
    <row r="609" spans="2:12" hidden="1" x14ac:dyDescent="0.25">
      <c r="B609" t="s">
        <v>771</v>
      </c>
      <c r="C609">
        <v>12</v>
      </c>
      <c r="D609" t="s">
        <v>520</v>
      </c>
      <c r="E609">
        <v>12063</v>
      </c>
      <c r="F609">
        <v>2006</v>
      </c>
      <c r="G609">
        <v>2006</v>
      </c>
      <c r="H609" t="s">
        <v>787</v>
      </c>
      <c r="I609" t="s">
        <v>788</v>
      </c>
      <c r="J609" t="s">
        <v>772</v>
      </c>
      <c r="K609">
        <v>48265</v>
      </c>
      <c r="L609" t="s">
        <v>772</v>
      </c>
    </row>
    <row r="610" spans="2:12" hidden="1" x14ac:dyDescent="0.25">
      <c r="B610" t="s">
        <v>771</v>
      </c>
      <c r="C610">
        <v>12</v>
      </c>
      <c r="D610" t="s">
        <v>520</v>
      </c>
      <c r="E610">
        <v>12063</v>
      </c>
      <c r="F610">
        <v>2007</v>
      </c>
      <c r="G610">
        <v>2007</v>
      </c>
      <c r="H610" t="s">
        <v>787</v>
      </c>
      <c r="I610" t="s">
        <v>788</v>
      </c>
      <c r="J610">
        <v>12</v>
      </c>
      <c r="K610">
        <v>48368</v>
      </c>
      <c r="L610" t="s">
        <v>789</v>
      </c>
    </row>
    <row r="611" spans="2:12" hidden="1" x14ac:dyDescent="0.25">
      <c r="B611" t="s">
        <v>771</v>
      </c>
      <c r="C611">
        <v>12</v>
      </c>
      <c r="D611" t="s">
        <v>520</v>
      </c>
      <c r="E611">
        <v>12063</v>
      </c>
      <c r="F611">
        <v>2008</v>
      </c>
      <c r="G611">
        <v>2008</v>
      </c>
      <c r="H611" t="s">
        <v>787</v>
      </c>
      <c r="I611" t="s">
        <v>788</v>
      </c>
      <c r="J611" t="s">
        <v>772</v>
      </c>
      <c r="K611">
        <v>50272</v>
      </c>
      <c r="L611" t="s">
        <v>772</v>
      </c>
    </row>
    <row r="612" spans="2:12" hidden="1" x14ac:dyDescent="0.25">
      <c r="B612" t="s">
        <v>771</v>
      </c>
      <c r="C612">
        <v>12</v>
      </c>
      <c r="D612" t="s">
        <v>520</v>
      </c>
      <c r="E612">
        <v>12063</v>
      </c>
      <c r="F612">
        <v>2009</v>
      </c>
      <c r="G612">
        <v>2009</v>
      </c>
      <c r="H612" t="s">
        <v>787</v>
      </c>
      <c r="I612" t="s">
        <v>788</v>
      </c>
      <c r="J612" t="s">
        <v>772</v>
      </c>
      <c r="K612">
        <v>50064</v>
      </c>
      <c r="L612" t="s">
        <v>772</v>
      </c>
    </row>
    <row r="613" spans="2:12" hidden="1" x14ac:dyDescent="0.25">
      <c r="B613" t="s">
        <v>771</v>
      </c>
      <c r="C613">
        <v>12</v>
      </c>
      <c r="D613" t="s">
        <v>520</v>
      </c>
      <c r="E613">
        <v>12063</v>
      </c>
      <c r="F613">
        <v>2010</v>
      </c>
      <c r="G613">
        <v>2010</v>
      </c>
      <c r="H613" t="s">
        <v>787</v>
      </c>
      <c r="I613" t="s">
        <v>788</v>
      </c>
      <c r="J613" t="s">
        <v>772</v>
      </c>
      <c r="K613">
        <v>49746</v>
      </c>
      <c r="L613" t="s">
        <v>772</v>
      </c>
    </row>
    <row r="614" spans="2:12" hidden="1" x14ac:dyDescent="0.25">
      <c r="B614" t="s">
        <v>771</v>
      </c>
      <c r="C614">
        <v>12</v>
      </c>
      <c r="D614" t="s">
        <v>520</v>
      </c>
      <c r="E614">
        <v>12063</v>
      </c>
      <c r="F614">
        <v>2011</v>
      </c>
      <c r="G614">
        <v>2011</v>
      </c>
      <c r="H614" t="s">
        <v>787</v>
      </c>
      <c r="I614" t="s">
        <v>788</v>
      </c>
      <c r="J614" t="s">
        <v>772</v>
      </c>
      <c r="K614">
        <v>49292</v>
      </c>
      <c r="L614" t="s">
        <v>772</v>
      </c>
    </row>
    <row r="615" spans="2:12" hidden="1" x14ac:dyDescent="0.25">
      <c r="B615" t="s">
        <v>771</v>
      </c>
      <c r="C615">
        <v>12</v>
      </c>
      <c r="D615" t="s">
        <v>520</v>
      </c>
      <c r="E615">
        <v>12063</v>
      </c>
      <c r="F615">
        <v>2012</v>
      </c>
      <c r="G615">
        <v>2012</v>
      </c>
      <c r="H615" t="s">
        <v>787</v>
      </c>
      <c r="I615" t="s">
        <v>788</v>
      </c>
      <c r="J615" t="s">
        <v>772</v>
      </c>
      <c r="K615">
        <v>48968</v>
      </c>
      <c r="L615" t="s">
        <v>772</v>
      </c>
    </row>
    <row r="616" spans="2:12" hidden="1" x14ac:dyDescent="0.25">
      <c r="B616" t="s">
        <v>771</v>
      </c>
      <c r="C616">
        <v>12</v>
      </c>
      <c r="D616" t="s">
        <v>520</v>
      </c>
      <c r="E616">
        <v>12063</v>
      </c>
      <c r="F616">
        <v>2013</v>
      </c>
      <c r="G616">
        <v>2013</v>
      </c>
      <c r="H616" t="s">
        <v>787</v>
      </c>
      <c r="I616" t="s">
        <v>788</v>
      </c>
      <c r="J616" t="s">
        <v>772</v>
      </c>
      <c r="K616">
        <v>48922</v>
      </c>
      <c r="L616" t="s">
        <v>772</v>
      </c>
    </row>
    <row r="617" spans="2:12" hidden="1" x14ac:dyDescent="0.25">
      <c r="B617" t="s">
        <v>771</v>
      </c>
      <c r="C617">
        <v>12</v>
      </c>
      <c r="D617" t="s">
        <v>520</v>
      </c>
      <c r="E617">
        <v>12063</v>
      </c>
      <c r="F617">
        <v>2014</v>
      </c>
      <c r="G617">
        <v>2014</v>
      </c>
      <c r="H617" t="s">
        <v>787</v>
      </c>
      <c r="I617" t="s">
        <v>788</v>
      </c>
      <c r="J617" t="s">
        <v>772</v>
      </c>
      <c r="K617">
        <v>48801</v>
      </c>
      <c r="L617" t="s">
        <v>772</v>
      </c>
    </row>
    <row r="618" spans="2:12" hidden="1" x14ac:dyDescent="0.25">
      <c r="B618" t="s">
        <v>771</v>
      </c>
      <c r="C618">
        <v>12</v>
      </c>
      <c r="D618" t="s">
        <v>520</v>
      </c>
      <c r="E618">
        <v>12063</v>
      </c>
      <c r="F618">
        <v>2015</v>
      </c>
      <c r="G618">
        <v>2015</v>
      </c>
      <c r="H618" t="s">
        <v>787</v>
      </c>
      <c r="I618" t="s">
        <v>788</v>
      </c>
      <c r="J618">
        <v>10</v>
      </c>
      <c r="K618">
        <v>48599</v>
      </c>
      <c r="L618" t="s">
        <v>789</v>
      </c>
    </row>
    <row r="619" spans="2:12" hidden="1" x14ac:dyDescent="0.25">
      <c r="B619" t="s">
        <v>771</v>
      </c>
      <c r="C619">
        <v>12</v>
      </c>
      <c r="D619" t="s">
        <v>520</v>
      </c>
      <c r="E619">
        <v>12063</v>
      </c>
      <c r="F619">
        <v>2016</v>
      </c>
      <c r="G619">
        <v>2016</v>
      </c>
      <c r="H619" t="s">
        <v>787</v>
      </c>
      <c r="I619" t="s">
        <v>788</v>
      </c>
      <c r="J619" t="s">
        <v>772</v>
      </c>
      <c r="K619">
        <v>48229</v>
      </c>
      <c r="L619" t="s">
        <v>772</v>
      </c>
    </row>
    <row r="620" spans="2:12" hidden="1" x14ac:dyDescent="0.25">
      <c r="B620" t="s">
        <v>771</v>
      </c>
      <c r="C620">
        <v>12</v>
      </c>
      <c r="D620" t="s">
        <v>520</v>
      </c>
      <c r="E620">
        <v>12063</v>
      </c>
      <c r="F620">
        <v>2017</v>
      </c>
      <c r="G620">
        <v>2017</v>
      </c>
      <c r="H620" t="s">
        <v>787</v>
      </c>
      <c r="I620" t="s">
        <v>788</v>
      </c>
      <c r="J620" t="s">
        <v>772</v>
      </c>
      <c r="K620">
        <v>48330</v>
      </c>
      <c r="L620" t="s">
        <v>772</v>
      </c>
    </row>
    <row r="621" spans="2:12" hidden="1" x14ac:dyDescent="0.25">
      <c r="B621" t="s">
        <v>771</v>
      </c>
      <c r="C621">
        <v>12</v>
      </c>
      <c r="D621" t="s">
        <v>520</v>
      </c>
      <c r="E621">
        <v>12063</v>
      </c>
      <c r="F621">
        <v>2018</v>
      </c>
      <c r="G621">
        <v>2018</v>
      </c>
      <c r="H621" t="s">
        <v>787</v>
      </c>
      <c r="I621" t="s">
        <v>788</v>
      </c>
      <c r="J621" t="s">
        <v>772</v>
      </c>
      <c r="K621">
        <v>48305</v>
      </c>
      <c r="L621" t="s">
        <v>772</v>
      </c>
    </row>
    <row r="622" spans="2:12" hidden="1" x14ac:dyDescent="0.25">
      <c r="B622" t="s">
        <v>771</v>
      </c>
      <c r="C622">
        <v>12</v>
      </c>
      <c r="D622" t="s">
        <v>521</v>
      </c>
      <c r="E622">
        <v>12065</v>
      </c>
      <c r="F622">
        <v>1999</v>
      </c>
      <c r="G622">
        <v>1999</v>
      </c>
      <c r="H622" t="s">
        <v>787</v>
      </c>
      <c r="I622" t="s">
        <v>788</v>
      </c>
      <c r="J622" t="s">
        <v>772</v>
      </c>
      <c r="K622">
        <v>13538</v>
      </c>
      <c r="L622" t="s">
        <v>772</v>
      </c>
    </row>
    <row r="623" spans="2:12" hidden="1" x14ac:dyDescent="0.25">
      <c r="B623" t="s">
        <v>771</v>
      </c>
      <c r="C623">
        <v>12</v>
      </c>
      <c r="D623" t="s">
        <v>521</v>
      </c>
      <c r="E623">
        <v>12065</v>
      </c>
      <c r="F623">
        <v>2000</v>
      </c>
      <c r="G623">
        <v>2000</v>
      </c>
      <c r="H623" t="s">
        <v>787</v>
      </c>
      <c r="I623" t="s">
        <v>788</v>
      </c>
      <c r="J623" t="s">
        <v>772</v>
      </c>
      <c r="K623">
        <v>12902</v>
      </c>
      <c r="L623" t="s">
        <v>772</v>
      </c>
    </row>
    <row r="624" spans="2:12" hidden="1" x14ac:dyDescent="0.25">
      <c r="B624" t="s">
        <v>771</v>
      </c>
      <c r="C624">
        <v>12</v>
      </c>
      <c r="D624" t="s">
        <v>521</v>
      </c>
      <c r="E624">
        <v>12065</v>
      </c>
      <c r="F624">
        <v>2001</v>
      </c>
      <c r="G624">
        <v>2001</v>
      </c>
      <c r="H624" t="s">
        <v>787</v>
      </c>
      <c r="I624" t="s">
        <v>788</v>
      </c>
      <c r="J624" t="s">
        <v>772</v>
      </c>
      <c r="K624">
        <v>12871</v>
      </c>
      <c r="L624" t="s">
        <v>772</v>
      </c>
    </row>
    <row r="625" spans="2:12" hidden="1" x14ac:dyDescent="0.25">
      <c r="B625" t="s">
        <v>771</v>
      </c>
      <c r="C625">
        <v>12</v>
      </c>
      <c r="D625" t="s">
        <v>521</v>
      </c>
      <c r="E625">
        <v>12065</v>
      </c>
      <c r="F625">
        <v>2002</v>
      </c>
      <c r="G625">
        <v>2002</v>
      </c>
      <c r="H625" t="s">
        <v>787</v>
      </c>
      <c r="I625" t="s">
        <v>788</v>
      </c>
      <c r="J625" t="s">
        <v>772</v>
      </c>
      <c r="K625">
        <v>13316</v>
      </c>
      <c r="L625" t="s">
        <v>772</v>
      </c>
    </row>
    <row r="626" spans="2:12" hidden="1" x14ac:dyDescent="0.25">
      <c r="B626" t="s">
        <v>771</v>
      </c>
      <c r="C626">
        <v>12</v>
      </c>
      <c r="D626" t="s">
        <v>521</v>
      </c>
      <c r="E626">
        <v>12065</v>
      </c>
      <c r="F626">
        <v>2003</v>
      </c>
      <c r="G626">
        <v>2003</v>
      </c>
      <c r="H626" t="s">
        <v>787</v>
      </c>
      <c r="I626" t="s">
        <v>788</v>
      </c>
      <c r="J626" t="s">
        <v>772</v>
      </c>
      <c r="K626">
        <v>13602</v>
      </c>
      <c r="L626" t="s">
        <v>772</v>
      </c>
    </row>
    <row r="627" spans="2:12" hidden="1" x14ac:dyDescent="0.25">
      <c r="B627" t="s">
        <v>771</v>
      </c>
      <c r="C627">
        <v>12</v>
      </c>
      <c r="D627" t="s">
        <v>521</v>
      </c>
      <c r="E627">
        <v>12065</v>
      </c>
      <c r="F627">
        <v>2004</v>
      </c>
      <c r="G627">
        <v>2004</v>
      </c>
      <c r="H627" t="s">
        <v>787</v>
      </c>
      <c r="I627" t="s">
        <v>788</v>
      </c>
      <c r="J627" t="s">
        <v>772</v>
      </c>
      <c r="K627">
        <v>14030</v>
      </c>
      <c r="L627" t="s">
        <v>772</v>
      </c>
    </row>
    <row r="628" spans="2:12" hidden="1" x14ac:dyDescent="0.25">
      <c r="B628" t="s">
        <v>771</v>
      </c>
      <c r="C628">
        <v>12</v>
      </c>
      <c r="D628" t="s">
        <v>521</v>
      </c>
      <c r="E628">
        <v>12065</v>
      </c>
      <c r="F628">
        <v>2005</v>
      </c>
      <c r="G628">
        <v>2005</v>
      </c>
      <c r="H628" t="s">
        <v>787</v>
      </c>
      <c r="I628" t="s">
        <v>788</v>
      </c>
      <c r="J628" t="s">
        <v>772</v>
      </c>
      <c r="K628">
        <v>14210</v>
      </c>
      <c r="L628" t="s">
        <v>772</v>
      </c>
    </row>
    <row r="629" spans="2:12" hidden="1" x14ac:dyDescent="0.25">
      <c r="B629" t="s">
        <v>771</v>
      </c>
      <c r="C629">
        <v>12</v>
      </c>
      <c r="D629" t="s">
        <v>521</v>
      </c>
      <c r="E629">
        <v>12065</v>
      </c>
      <c r="F629">
        <v>2006</v>
      </c>
      <c r="G629">
        <v>2006</v>
      </c>
      <c r="H629" t="s">
        <v>787</v>
      </c>
      <c r="I629" t="s">
        <v>788</v>
      </c>
      <c r="J629" t="s">
        <v>772</v>
      </c>
      <c r="K629">
        <v>14461</v>
      </c>
      <c r="L629" t="s">
        <v>772</v>
      </c>
    </row>
    <row r="630" spans="2:12" hidden="1" x14ac:dyDescent="0.25">
      <c r="B630" t="s">
        <v>771</v>
      </c>
      <c r="C630">
        <v>12</v>
      </c>
      <c r="D630" t="s">
        <v>521</v>
      </c>
      <c r="E630">
        <v>12065</v>
      </c>
      <c r="F630">
        <v>2007</v>
      </c>
      <c r="G630">
        <v>2007</v>
      </c>
      <c r="H630" t="s">
        <v>787</v>
      </c>
      <c r="I630" t="s">
        <v>788</v>
      </c>
      <c r="J630" t="s">
        <v>772</v>
      </c>
      <c r="K630">
        <v>14383</v>
      </c>
      <c r="L630" t="s">
        <v>772</v>
      </c>
    </row>
    <row r="631" spans="2:12" hidden="1" x14ac:dyDescent="0.25">
      <c r="B631" t="s">
        <v>771</v>
      </c>
      <c r="C631">
        <v>12</v>
      </c>
      <c r="D631" t="s">
        <v>521</v>
      </c>
      <c r="E631">
        <v>12065</v>
      </c>
      <c r="F631">
        <v>2008</v>
      </c>
      <c r="G631">
        <v>2008</v>
      </c>
      <c r="H631" t="s">
        <v>787</v>
      </c>
      <c r="I631" t="s">
        <v>788</v>
      </c>
      <c r="J631" t="s">
        <v>772</v>
      </c>
      <c r="K631">
        <v>14606</v>
      </c>
      <c r="L631" t="s">
        <v>772</v>
      </c>
    </row>
    <row r="632" spans="2:12" hidden="1" x14ac:dyDescent="0.25">
      <c r="B632" t="s">
        <v>771</v>
      </c>
      <c r="C632">
        <v>12</v>
      </c>
      <c r="D632" t="s">
        <v>521</v>
      </c>
      <c r="E632">
        <v>12065</v>
      </c>
      <c r="F632">
        <v>2009</v>
      </c>
      <c r="G632">
        <v>2009</v>
      </c>
      <c r="H632" t="s">
        <v>787</v>
      </c>
      <c r="I632" t="s">
        <v>788</v>
      </c>
      <c r="J632" t="s">
        <v>772</v>
      </c>
      <c r="K632">
        <v>14704</v>
      </c>
      <c r="L632" t="s">
        <v>772</v>
      </c>
    </row>
    <row r="633" spans="2:12" hidden="1" x14ac:dyDescent="0.25">
      <c r="B633" t="s">
        <v>771</v>
      </c>
      <c r="C633">
        <v>12</v>
      </c>
      <c r="D633" t="s">
        <v>521</v>
      </c>
      <c r="E633">
        <v>12065</v>
      </c>
      <c r="F633">
        <v>2010</v>
      </c>
      <c r="G633">
        <v>2010</v>
      </c>
      <c r="H633" t="s">
        <v>787</v>
      </c>
      <c r="I633" t="s">
        <v>788</v>
      </c>
      <c r="J633" t="s">
        <v>772</v>
      </c>
      <c r="K633">
        <v>14761</v>
      </c>
      <c r="L633" t="s">
        <v>772</v>
      </c>
    </row>
    <row r="634" spans="2:12" hidden="1" x14ac:dyDescent="0.25">
      <c r="B634" t="s">
        <v>771</v>
      </c>
      <c r="C634">
        <v>12</v>
      </c>
      <c r="D634" t="s">
        <v>521</v>
      </c>
      <c r="E634">
        <v>12065</v>
      </c>
      <c r="F634">
        <v>2011</v>
      </c>
      <c r="G634">
        <v>2011</v>
      </c>
      <c r="H634" t="s">
        <v>787</v>
      </c>
      <c r="I634" t="s">
        <v>788</v>
      </c>
      <c r="J634" t="s">
        <v>772</v>
      </c>
      <c r="K634">
        <v>14658</v>
      </c>
      <c r="L634" t="s">
        <v>772</v>
      </c>
    </row>
    <row r="635" spans="2:12" hidden="1" x14ac:dyDescent="0.25">
      <c r="B635" t="s">
        <v>771</v>
      </c>
      <c r="C635">
        <v>12</v>
      </c>
      <c r="D635" t="s">
        <v>521</v>
      </c>
      <c r="E635">
        <v>12065</v>
      </c>
      <c r="F635">
        <v>2012</v>
      </c>
      <c r="G635">
        <v>2012</v>
      </c>
      <c r="H635" t="s">
        <v>787</v>
      </c>
      <c r="I635" t="s">
        <v>788</v>
      </c>
      <c r="J635" t="s">
        <v>772</v>
      </c>
      <c r="K635">
        <v>14256</v>
      </c>
      <c r="L635" t="s">
        <v>772</v>
      </c>
    </row>
    <row r="636" spans="2:12" hidden="1" x14ac:dyDescent="0.25">
      <c r="B636" t="s">
        <v>771</v>
      </c>
      <c r="C636">
        <v>12</v>
      </c>
      <c r="D636" t="s">
        <v>521</v>
      </c>
      <c r="E636">
        <v>12065</v>
      </c>
      <c r="F636">
        <v>2013</v>
      </c>
      <c r="G636">
        <v>2013</v>
      </c>
      <c r="H636" t="s">
        <v>787</v>
      </c>
      <c r="I636" t="s">
        <v>788</v>
      </c>
      <c r="J636" t="s">
        <v>772</v>
      </c>
      <c r="K636">
        <v>14194</v>
      </c>
      <c r="L636" t="s">
        <v>772</v>
      </c>
    </row>
    <row r="637" spans="2:12" hidden="1" x14ac:dyDescent="0.25">
      <c r="B637" t="s">
        <v>771</v>
      </c>
      <c r="C637">
        <v>12</v>
      </c>
      <c r="D637" t="s">
        <v>521</v>
      </c>
      <c r="E637">
        <v>12065</v>
      </c>
      <c r="F637">
        <v>2014</v>
      </c>
      <c r="G637">
        <v>2014</v>
      </c>
      <c r="H637" t="s">
        <v>787</v>
      </c>
      <c r="I637" t="s">
        <v>788</v>
      </c>
      <c r="J637" t="s">
        <v>772</v>
      </c>
      <c r="K637">
        <v>14050</v>
      </c>
      <c r="L637" t="s">
        <v>772</v>
      </c>
    </row>
    <row r="638" spans="2:12" hidden="1" x14ac:dyDescent="0.25">
      <c r="B638" t="s">
        <v>771</v>
      </c>
      <c r="C638">
        <v>12</v>
      </c>
      <c r="D638" t="s">
        <v>521</v>
      </c>
      <c r="E638">
        <v>12065</v>
      </c>
      <c r="F638">
        <v>2015</v>
      </c>
      <c r="G638">
        <v>2015</v>
      </c>
      <c r="H638" t="s">
        <v>787</v>
      </c>
      <c r="I638" t="s">
        <v>788</v>
      </c>
      <c r="J638" t="s">
        <v>772</v>
      </c>
      <c r="K638">
        <v>14081</v>
      </c>
      <c r="L638" t="s">
        <v>772</v>
      </c>
    </row>
    <row r="639" spans="2:12" hidden="1" x14ac:dyDescent="0.25">
      <c r="B639" t="s">
        <v>771</v>
      </c>
      <c r="C639">
        <v>12</v>
      </c>
      <c r="D639" t="s">
        <v>521</v>
      </c>
      <c r="E639">
        <v>12065</v>
      </c>
      <c r="F639">
        <v>2016</v>
      </c>
      <c r="G639">
        <v>2016</v>
      </c>
      <c r="H639" t="s">
        <v>787</v>
      </c>
      <c r="I639" t="s">
        <v>788</v>
      </c>
      <c r="J639" t="s">
        <v>772</v>
      </c>
      <c r="K639">
        <v>13906</v>
      </c>
      <c r="L639" t="s">
        <v>772</v>
      </c>
    </row>
    <row r="640" spans="2:12" hidden="1" x14ac:dyDescent="0.25">
      <c r="B640" t="s">
        <v>771</v>
      </c>
      <c r="C640">
        <v>12</v>
      </c>
      <c r="D640" t="s">
        <v>521</v>
      </c>
      <c r="E640">
        <v>12065</v>
      </c>
      <c r="F640">
        <v>2017</v>
      </c>
      <c r="G640">
        <v>2017</v>
      </c>
      <c r="H640" t="s">
        <v>787</v>
      </c>
      <c r="I640" t="s">
        <v>788</v>
      </c>
      <c r="J640" t="s">
        <v>772</v>
      </c>
      <c r="K640">
        <v>14144</v>
      </c>
      <c r="L640" t="s">
        <v>772</v>
      </c>
    </row>
    <row r="641" spans="2:12" hidden="1" x14ac:dyDescent="0.25">
      <c r="B641" t="s">
        <v>771</v>
      </c>
      <c r="C641">
        <v>12</v>
      </c>
      <c r="D641" t="s">
        <v>521</v>
      </c>
      <c r="E641">
        <v>12065</v>
      </c>
      <c r="F641">
        <v>2018</v>
      </c>
      <c r="G641">
        <v>2018</v>
      </c>
      <c r="H641" t="s">
        <v>787</v>
      </c>
      <c r="I641" t="s">
        <v>788</v>
      </c>
      <c r="J641" t="s">
        <v>772</v>
      </c>
      <c r="K641">
        <v>14288</v>
      </c>
      <c r="L641" t="s">
        <v>772</v>
      </c>
    </row>
    <row r="642" spans="2:12" hidden="1" x14ac:dyDescent="0.25">
      <c r="B642" t="s">
        <v>771</v>
      </c>
      <c r="C642">
        <v>12</v>
      </c>
      <c r="D642" t="s">
        <v>522</v>
      </c>
      <c r="E642">
        <v>12067</v>
      </c>
      <c r="F642">
        <v>1999</v>
      </c>
      <c r="G642">
        <v>1999</v>
      </c>
      <c r="H642" t="s">
        <v>787</v>
      </c>
      <c r="I642" t="s">
        <v>788</v>
      </c>
      <c r="J642" t="s">
        <v>772</v>
      </c>
      <c r="K642">
        <v>6513</v>
      </c>
      <c r="L642" t="s">
        <v>772</v>
      </c>
    </row>
    <row r="643" spans="2:12" hidden="1" x14ac:dyDescent="0.25">
      <c r="B643" t="s">
        <v>771</v>
      </c>
      <c r="C643">
        <v>12</v>
      </c>
      <c r="D643" t="s">
        <v>522</v>
      </c>
      <c r="E643">
        <v>12067</v>
      </c>
      <c r="F643">
        <v>2000</v>
      </c>
      <c r="G643">
        <v>2000</v>
      </c>
      <c r="H643" t="s">
        <v>787</v>
      </c>
      <c r="I643" t="s">
        <v>788</v>
      </c>
      <c r="J643" t="s">
        <v>772</v>
      </c>
      <c r="K643">
        <v>7022</v>
      </c>
      <c r="L643" t="s">
        <v>772</v>
      </c>
    </row>
    <row r="644" spans="2:12" hidden="1" x14ac:dyDescent="0.25">
      <c r="B644" t="s">
        <v>771</v>
      </c>
      <c r="C644">
        <v>12</v>
      </c>
      <c r="D644" t="s">
        <v>522</v>
      </c>
      <c r="E644">
        <v>12067</v>
      </c>
      <c r="F644">
        <v>2001</v>
      </c>
      <c r="G644">
        <v>2001</v>
      </c>
      <c r="H644" t="s">
        <v>787</v>
      </c>
      <c r="I644" t="s">
        <v>788</v>
      </c>
      <c r="J644" t="s">
        <v>772</v>
      </c>
      <c r="K644">
        <v>7153</v>
      </c>
      <c r="L644" t="s">
        <v>772</v>
      </c>
    </row>
    <row r="645" spans="2:12" hidden="1" x14ac:dyDescent="0.25">
      <c r="B645" t="s">
        <v>771</v>
      </c>
      <c r="C645">
        <v>12</v>
      </c>
      <c r="D645" t="s">
        <v>522</v>
      </c>
      <c r="E645">
        <v>12067</v>
      </c>
      <c r="F645">
        <v>2002</v>
      </c>
      <c r="G645">
        <v>2002</v>
      </c>
      <c r="H645" t="s">
        <v>787</v>
      </c>
      <c r="I645" t="s">
        <v>788</v>
      </c>
      <c r="J645" t="s">
        <v>772</v>
      </c>
      <c r="K645">
        <v>7287</v>
      </c>
      <c r="L645" t="s">
        <v>772</v>
      </c>
    </row>
    <row r="646" spans="2:12" hidden="1" x14ac:dyDescent="0.25">
      <c r="B646" t="s">
        <v>771</v>
      </c>
      <c r="C646">
        <v>12</v>
      </c>
      <c r="D646" t="s">
        <v>522</v>
      </c>
      <c r="E646">
        <v>12067</v>
      </c>
      <c r="F646">
        <v>2003</v>
      </c>
      <c r="G646">
        <v>2003</v>
      </c>
      <c r="H646" t="s">
        <v>787</v>
      </c>
      <c r="I646" t="s">
        <v>788</v>
      </c>
      <c r="J646" t="s">
        <v>772</v>
      </c>
      <c r="K646">
        <v>7356</v>
      </c>
      <c r="L646" t="s">
        <v>772</v>
      </c>
    </row>
    <row r="647" spans="2:12" hidden="1" x14ac:dyDescent="0.25">
      <c r="B647" t="s">
        <v>771</v>
      </c>
      <c r="C647">
        <v>12</v>
      </c>
      <c r="D647" t="s">
        <v>522</v>
      </c>
      <c r="E647">
        <v>12067</v>
      </c>
      <c r="F647">
        <v>2004</v>
      </c>
      <c r="G647">
        <v>2004</v>
      </c>
      <c r="H647" t="s">
        <v>787</v>
      </c>
      <c r="I647" t="s">
        <v>788</v>
      </c>
      <c r="J647" t="s">
        <v>772</v>
      </c>
      <c r="K647">
        <v>7630</v>
      </c>
      <c r="L647" t="s">
        <v>772</v>
      </c>
    </row>
    <row r="648" spans="2:12" hidden="1" x14ac:dyDescent="0.25">
      <c r="B648" t="s">
        <v>771</v>
      </c>
      <c r="C648">
        <v>12</v>
      </c>
      <c r="D648" t="s">
        <v>522</v>
      </c>
      <c r="E648">
        <v>12067</v>
      </c>
      <c r="F648">
        <v>2005</v>
      </c>
      <c r="G648">
        <v>2005</v>
      </c>
      <c r="H648" t="s">
        <v>787</v>
      </c>
      <c r="I648" t="s">
        <v>788</v>
      </c>
      <c r="J648" t="s">
        <v>772</v>
      </c>
      <c r="K648">
        <v>8131</v>
      </c>
      <c r="L648" t="s">
        <v>772</v>
      </c>
    </row>
    <row r="649" spans="2:12" hidden="1" x14ac:dyDescent="0.25">
      <c r="B649" t="s">
        <v>771</v>
      </c>
      <c r="C649">
        <v>12</v>
      </c>
      <c r="D649" t="s">
        <v>522</v>
      </c>
      <c r="E649">
        <v>12067</v>
      </c>
      <c r="F649">
        <v>2006</v>
      </c>
      <c r="G649">
        <v>2006</v>
      </c>
      <c r="H649" t="s">
        <v>787</v>
      </c>
      <c r="I649" t="s">
        <v>788</v>
      </c>
      <c r="J649" t="s">
        <v>772</v>
      </c>
      <c r="K649">
        <v>8341</v>
      </c>
      <c r="L649" t="s">
        <v>772</v>
      </c>
    </row>
    <row r="650" spans="2:12" hidden="1" x14ac:dyDescent="0.25">
      <c r="B650" t="s">
        <v>771</v>
      </c>
      <c r="C650">
        <v>12</v>
      </c>
      <c r="D650" t="s">
        <v>522</v>
      </c>
      <c r="E650">
        <v>12067</v>
      </c>
      <c r="F650">
        <v>2007</v>
      </c>
      <c r="G650">
        <v>2007</v>
      </c>
      <c r="H650" t="s">
        <v>787</v>
      </c>
      <c r="I650" t="s">
        <v>788</v>
      </c>
      <c r="J650" t="s">
        <v>772</v>
      </c>
      <c r="K650">
        <v>8398</v>
      </c>
      <c r="L650" t="s">
        <v>772</v>
      </c>
    </row>
    <row r="651" spans="2:12" hidden="1" x14ac:dyDescent="0.25">
      <c r="B651" t="s">
        <v>771</v>
      </c>
      <c r="C651">
        <v>12</v>
      </c>
      <c r="D651" t="s">
        <v>522</v>
      </c>
      <c r="E651">
        <v>12067</v>
      </c>
      <c r="F651">
        <v>2008</v>
      </c>
      <c r="G651">
        <v>2008</v>
      </c>
      <c r="H651" t="s">
        <v>787</v>
      </c>
      <c r="I651" t="s">
        <v>788</v>
      </c>
      <c r="J651" t="s">
        <v>772</v>
      </c>
      <c r="K651">
        <v>8465</v>
      </c>
      <c r="L651" t="s">
        <v>772</v>
      </c>
    </row>
    <row r="652" spans="2:12" hidden="1" x14ac:dyDescent="0.25">
      <c r="B652" t="s">
        <v>771</v>
      </c>
      <c r="C652">
        <v>12</v>
      </c>
      <c r="D652" t="s">
        <v>522</v>
      </c>
      <c r="E652">
        <v>12067</v>
      </c>
      <c r="F652">
        <v>2009</v>
      </c>
      <c r="G652">
        <v>2009</v>
      </c>
      <c r="H652" t="s">
        <v>787</v>
      </c>
      <c r="I652" t="s">
        <v>788</v>
      </c>
      <c r="J652" t="s">
        <v>772</v>
      </c>
      <c r="K652">
        <v>8435</v>
      </c>
      <c r="L652" t="s">
        <v>772</v>
      </c>
    </row>
    <row r="653" spans="2:12" hidden="1" x14ac:dyDescent="0.25">
      <c r="B653" t="s">
        <v>771</v>
      </c>
      <c r="C653">
        <v>12</v>
      </c>
      <c r="D653" t="s">
        <v>522</v>
      </c>
      <c r="E653">
        <v>12067</v>
      </c>
      <c r="F653">
        <v>2010</v>
      </c>
      <c r="G653">
        <v>2010</v>
      </c>
      <c r="H653" t="s">
        <v>787</v>
      </c>
      <c r="I653" t="s">
        <v>788</v>
      </c>
      <c r="J653" t="s">
        <v>772</v>
      </c>
      <c r="K653">
        <v>8870</v>
      </c>
      <c r="L653" t="s">
        <v>772</v>
      </c>
    </row>
    <row r="654" spans="2:12" hidden="1" x14ac:dyDescent="0.25">
      <c r="B654" t="s">
        <v>771</v>
      </c>
      <c r="C654">
        <v>12</v>
      </c>
      <c r="D654" t="s">
        <v>522</v>
      </c>
      <c r="E654">
        <v>12067</v>
      </c>
      <c r="F654">
        <v>2011</v>
      </c>
      <c r="G654">
        <v>2011</v>
      </c>
      <c r="H654" t="s">
        <v>787</v>
      </c>
      <c r="I654" t="s">
        <v>788</v>
      </c>
      <c r="J654" t="s">
        <v>772</v>
      </c>
      <c r="K654">
        <v>8942</v>
      </c>
      <c r="L654" t="s">
        <v>772</v>
      </c>
    </row>
    <row r="655" spans="2:12" hidden="1" x14ac:dyDescent="0.25">
      <c r="B655" t="s">
        <v>771</v>
      </c>
      <c r="C655">
        <v>12</v>
      </c>
      <c r="D655" t="s">
        <v>522</v>
      </c>
      <c r="E655">
        <v>12067</v>
      </c>
      <c r="F655">
        <v>2012</v>
      </c>
      <c r="G655">
        <v>2012</v>
      </c>
      <c r="H655" t="s">
        <v>787</v>
      </c>
      <c r="I655" t="s">
        <v>788</v>
      </c>
      <c r="J655" t="s">
        <v>772</v>
      </c>
      <c r="K655">
        <v>8804</v>
      </c>
      <c r="L655" t="s">
        <v>772</v>
      </c>
    </row>
    <row r="656" spans="2:12" hidden="1" x14ac:dyDescent="0.25">
      <c r="B656" t="s">
        <v>771</v>
      </c>
      <c r="C656">
        <v>12</v>
      </c>
      <c r="D656" t="s">
        <v>522</v>
      </c>
      <c r="E656">
        <v>12067</v>
      </c>
      <c r="F656">
        <v>2013</v>
      </c>
      <c r="G656">
        <v>2013</v>
      </c>
      <c r="H656" t="s">
        <v>787</v>
      </c>
      <c r="I656" t="s">
        <v>788</v>
      </c>
      <c r="J656" t="s">
        <v>772</v>
      </c>
      <c r="K656">
        <v>8848</v>
      </c>
      <c r="L656" t="s">
        <v>772</v>
      </c>
    </row>
    <row r="657" spans="2:12" hidden="1" x14ac:dyDescent="0.25">
      <c r="B657" t="s">
        <v>771</v>
      </c>
      <c r="C657">
        <v>12</v>
      </c>
      <c r="D657" t="s">
        <v>522</v>
      </c>
      <c r="E657">
        <v>12067</v>
      </c>
      <c r="F657">
        <v>2014</v>
      </c>
      <c r="G657">
        <v>2014</v>
      </c>
      <c r="H657" t="s">
        <v>787</v>
      </c>
      <c r="I657" t="s">
        <v>788</v>
      </c>
      <c r="J657" t="s">
        <v>772</v>
      </c>
      <c r="K657">
        <v>8835</v>
      </c>
      <c r="L657" t="s">
        <v>772</v>
      </c>
    </row>
    <row r="658" spans="2:12" hidden="1" x14ac:dyDescent="0.25">
      <c r="B658" t="s">
        <v>771</v>
      </c>
      <c r="C658">
        <v>12</v>
      </c>
      <c r="D658" t="s">
        <v>522</v>
      </c>
      <c r="E658">
        <v>12067</v>
      </c>
      <c r="F658">
        <v>2015</v>
      </c>
      <c r="G658">
        <v>2015</v>
      </c>
      <c r="H658" t="s">
        <v>787</v>
      </c>
      <c r="I658" t="s">
        <v>788</v>
      </c>
      <c r="J658" t="s">
        <v>772</v>
      </c>
      <c r="K658">
        <v>8663</v>
      </c>
      <c r="L658" t="s">
        <v>772</v>
      </c>
    </row>
    <row r="659" spans="2:12" hidden="1" x14ac:dyDescent="0.25">
      <c r="B659" t="s">
        <v>771</v>
      </c>
      <c r="C659">
        <v>12</v>
      </c>
      <c r="D659" t="s">
        <v>522</v>
      </c>
      <c r="E659">
        <v>12067</v>
      </c>
      <c r="F659">
        <v>2016</v>
      </c>
      <c r="G659">
        <v>2016</v>
      </c>
      <c r="H659" t="s">
        <v>787</v>
      </c>
      <c r="I659" t="s">
        <v>788</v>
      </c>
      <c r="J659" t="s">
        <v>772</v>
      </c>
      <c r="K659">
        <v>8617</v>
      </c>
      <c r="L659" t="s">
        <v>772</v>
      </c>
    </row>
    <row r="660" spans="2:12" hidden="1" x14ac:dyDescent="0.25">
      <c r="B660" t="s">
        <v>771</v>
      </c>
      <c r="C660">
        <v>12</v>
      </c>
      <c r="D660" t="s">
        <v>522</v>
      </c>
      <c r="E660">
        <v>12067</v>
      </c>
      <c r="F660">
        <v>2017</v>
      </c>
      <c r="G660">
        <v>2017</v>
      </c>
      <c r="H660" t="s">
        <v>787</v>
      </c>
      <c r="I660" t="s">
        <v>788</v>
      </c>
      <c r="J660" t="s">
        <v>772</v>
      </c>
      <c r="K660">
        <v>8451</v>
      </c>
      <c r="L660" t="s">
        <v>772</v>
      </c>
    </row>
    <row r="661" spans="2:12" hidden="1" x14ac:dyDescent="0.25">
      <c r="B661" t="s">
        <v>771</v>
      </c>
      <c r="C661">
        <v>12</v>
      </c>
      <c r="D661" t="s">
        <v>522</v>
      </c>
      <c r="E661">
        <v>12067</v>
      </c>
      <c r="F661">
        <v>2018</v>
      </c>
      <c r="G661">
        <v>2018</v>
      </c>
      <c r="H661" t="s">
        <v>787</v>
      </c>
      <c r="I661" t="s">
        <v>788</v>
      </c>
      <c r="J661" t="s">
        <v>772</v>
      </c>
      <c r="K661">
        <v>8732</v>
      </c>
      <c r="L661" t="s">
        <v>772</v>
      </c>
    </row>
    <row r="662" spans="2:12" hidden="1" x14ac:dyDescent="0.25">
      <c r="B662" t="s">
        <v>771</v>
      </c>
      <c r="C662">
        <v>12</v>
      </c>
      <c r="D662" t="s">
        <v>523</v>
      </c>
      <c r="E662">
        <v>12069</v>
      </c>
      <c r="F662">
        <v>1999</v>
      </c>
      <c r="G662">
        <v>1999</v>
      </c>
      <c r="H662" t="s">
        <v>787</v>
      </c>
      <c r="I662" t="s">
        <v>788</v>
      </c>
      <c r="J662">
        <v>53</v>
      </c>
      <c r="K662">
        <v>205123</v>
      </c>
      <c r="L662">
        <v>25.8</v>
      </c>
    </row>
    <row r="663" spans="2:12" hidden="1" x14ac:dyDescent="0.25">
      <c r="B663" t="s">
        <v>771</v>
      </c>
      <c r="C663">
        <v>12</v>
      </c>
      <c r="D663" t="s">
        <v>523</v>
      </c>
      <c r="E663">
        <v>12069</v>
      </c>
      <c r="F663">
        <v>2000</v>
      </c>
      <c r="G663">
        <v>2000</v>
      </c>
      <c r="H663" t="s">
        <v>787</v>
      </c>
      <c r="I663" t="s">
        <v>788</v>
      </c>
      <c r="J663">
        <v>53</v>
      </c>
      <c r="K663">
        <v>210528</v>
      </c>
      <c r="L663">
        <v>25.2</v>
      </c>
    </row>
    <row r="664" spans="2:12" hidden="1" x14ac:dyDescent="0.25">
      <c r="B664" t="s">
        <v>771</v>
      </c>
      <c r="C664">
        <v>12</v>
      </c>
      <c r="D664" t="s">
        <v>523</v>
      </c>
      <c r="E664">
        <v>12069</v>
      </c>
      <c r="F664">
        <v>2001</v>
      </c>
      <c r="G664">
        <v>2001</v>
      </c>
      <c r="H664" t="s">
        <v>787</v>
      </c>
      <c r="I664" t="s">
        <v>788</v>
      </c>
      <c r="J664">
        <v>85</v>
      </c>
      <c r="K664">
        <v>222297</v>
      </c>
      <c r="L664">
        <v>38.200000000000003</v>
      </c>
    </row>
    <row r="665" spans="2:12" hidden="1" x14ac:dyDescent="0.25">
      <c r="B665" t="s">
        <v>771</v>
      </c>
      <c r="C665">
        <v>12</v>
      </c>
      <c r="D665" t="s">
        <v>523</v>
      </c>
      <c r="E665">
        <v>12069</v>
      </c>
      <c r="F665">
        <v>2002</v>
      </c>
      <c r="G665">
        <v>2002</v>
      </c>
      <c r="H665" t="s">
        <v>787</v>
      </c>
      <c r="I665" t="s">
        <v>788</v>
      </c>
      <c r="J665">
        <v>61</v>
      </c>
      <c r="K665">
        <v>231519</v>
      </c>
      <c r="L665">
        <v>26.3</v>
      </c>
    </row>
    <row r="666" spans="2:12" hidden="1" x14ac:dyDescent="0.25">
      <c r="B666" t="s">
        <v>771</v>
      </c>
      <c r="C666">
        <v>12</v>
      </c>
      <c r="D666" t="s">
        <v>523</v>
      </c>
      <c r="E666">
        <v>12069</v>
      </c>
      <c r="F666">
        <v>2003</v>
      </c>
      <c r="G666">
        <v>2003</v>
      </c>
      <c r="H666" t="s">
        <v>787</v>
      </c>
      <c r="I666" t="s">
        <v>788</v>
      </c>
      <c r="J666">
        <v>83</v>
      </c>
      <c r="K666">
        <v>241489</v>
      </c>
      <c r="L666">
        <v>34.4</v>
      </c>
    </row>
    <row r="667" spans="2:12" hidden="1" x14ac:dyDescent="0.25">
      <c r="B667" t="s">
        <v>771</v>
      </c>
      <c r="C667">
        <v>12</v>
      </c>
      <c r="D667" t="s">
        <v>523</v>
      </c>
      <c r="E667">
        <v>12069</v>
      </c>
      <c r="F667">
        <v>2004</v>
      </c>
      <c r="G667">
        <v>2004</v>
      </c>
      <c r="H667" t="s">
        <v>787</v>
      </c>
      <c r="I667" t="s">
        <v>788</v>
      </c>
      <c r="J667">
        <v>72</v>
      </c>
      <c r="K667">
        <v>254625</v>
      </c>
      <c r="L667">
        <v>28.3</v>
      </c>
    </row>
    <row r="668" spans="2:12" hidden="1" x14ac:dyDescent="0.25">
      <c r="B668" t="s">
        <v>771</v>
      </c>
      <c r="C668">
        <v>12</v>
      </c>
      <c r="D668" t="s">
        <v>523</v>
      </c>
      <c r="E668">
        <v>12069</v>
      </c>
      <c r="F668">
        <v>2005</v>
      </c>
      <c r="G668">
        <v>2005</v>
      </c>
      <c r="H668" t="s">
        <v>787</v>
      </c>
      <c r="I668" t="s">
        <v>788</v>
      </c>
      <c r="J668">
        <v>66</v>
      </c>
      <c r="K668">
        <v>267587</v>
      </c>
      <c r="L668">
        <v>24.7</v>
      </c>
    </row>
    <row r="669" spans="2:12" hidden="1" x14ac:dyDescent="0.25">
      <c r="B669" t="s">
        <v>771</v>
      </c>
      <c r="C669">
        <v>12</v>
      </c>
      <c r="D669" t="s">
        <v>523</v>
      </c>
      <c r="E669">
        <v>12069</v>
      </c>
      <c r="F669">
        <v>2006</v>
      </c>
      <c r="G669">
        <v>2006</v>
      </c>
      <c r="H669" t="s">
        <v>787</v>
      </c>
      <c r="I669" t="s">
        <v>788</v>
      </c>
      <c r="J669">
        <v>61</v>
      </c>
      <c r="K669">
        <v>281329</v>
      </c>
      <c r="L669">
        <v>21.7</v>
      </c>
    </row>
    <row r="670" spans="2:12" hidden="1" x14ac:dyDescent="0.25">
      <c r="B670" t="s">
        <v>771</v>
      </c>
      <c r="C670">
        <v>12</v>
      </c>
      <c r="D670" t="s">
        <v>523</v>
      </c>
      <c r="E670">
        <v>12069</v>
      </c>
      <c r="F670">
        <v>2007</v>
      </c>
      <c r="G670">
        <v>2007</v>
      </c>
      <c r="H670" t="s">
        <v>787</v>
      </c>
      <c r="I670" t="s">
        <v>788</v>
      </c>
      <c r="J670">
        <v>83</v>
      </c>
      <c r="K670">
        <v>289909</v>
      </c>
      <c r="L670">
        <v>28.6</v>
      </c>
    </row>
    <row r="671" spans="2:12" hidden="1" x14ac:dyDescent="0.25">
      <c r="B671" t="s">
        <v>771</v>
      </c>
      <c r="C671">
        <v>12</v>
      </c>
      <c r="D671" t="s">
        <v>523</v>
      </c>
      <c r="E671">
        <v>12069</v>
      </c>
      <c r="F671">
        <v>2008</v>
      </c>
      <c r="G671">
        <v>2008</v>
      </c>
      <c r="H671" t="s">
        <v>787</v>
      </c>
      <c r="I671" t="s">
        <v>788</v>
      </c>
      <c r="J671">
        <v>76</v>
      </c>
      <c r="K671">
        <v>293654</v>
      </c>
      <c r="L671">
        <v>25.9</v>
      </c>
    </row>
    <row r="672" spans="2:12" hidden="1" x14ac:dyDescent="0.25">
      <c r="B672" t="s">
        <v>771</v>
      </c>
      <c r="C672">
        <v>12</v>
      </c>
      <c r="D672" t="s">
        <v>523</v>
      </c>
      <c r="E672">
        <v>12069</v>
      </c>
      <c r="F672">
        <v>2009</v>
      </c>
      <c r="G672">
        <v>2009</v>
      </c>
      <c r="H672" t="s">
        <v>787</v>
      </c>
      <c r="I672" t="s">
        <v>788</v>
      </c>
      <c r="J672">
        <v>80</v>
      </c>
      <c r="K672">
        <v>295511</v>
      </c>
      <c r="L672">
        <v>27.1</v>
      </c>
    </row>
    <row r="673" spans="2:12" hidden="1" x14ac:dyDescent="0.25">
      <c r="B673" t="s">
        <v>771</v>
      </c>
      <c r="C673">
        <v>12</v>
      </c>
      <c r="D673" t="s">
        <v>523</v>
      </c>
      <c r="E673">
        <v>12069</v>
      </c>
      <c r="F673">
        <v>2010</v>
      </c>
      <c r="G673">
        <v>2010</v>
      </c>
      <c r="H673" t="s">
        <v>787</v>
      </c>
      <c r="I673" t="s">
        <v>788</v>
      </c>
      <c r="J673">
        <v>68</v>
      </c>
      <c r="K673">
        <v>297052</v>
      </c>
      <c r="L673">
        <v>22.9</v>
      </c>
    </row>
    <row r="674" spans="2:12" hidden="1" x14ac:dyDescent="0.25">
      <c r="B674" t="s">
        <v>771</v>
      </c>
      <c r="C674">
        <v>12</v>
      </c>
      <c r="D674" t="s">
        <v>523</v>
      </c>
      <c r="E674">
        <v>12069</v>
      </c>
      <c r="F674">
        <v>2011</v>
      </c>
      <c r="G674">
        <v>2011</v>
      </c>
      <c r="H674" t="s">
        <v>787</v>
      </c>
      <c r="I674" t="s">
        <v>788</v>
      </c>
      <c r="J674">
        <v>59</v>
      </c>
      <c r="K674">
        <v>301019</v>
      </c>
      <c r="L674">
        <v>19.600000000000001</v>
      </c>
    </row>
    <row r="675" spans="2:12" hidden="1" x14ac:dyDescent="0.25">
      <c r="B675" t="s">
        <v>771</v>
      </c>
      <c r="C675">
        <v>12</v>
      </c>
      <c r="D675" t="s">
        <v>523</v>
      </c>
      <c r="E675">
        <v>12069</v>
      </c>
      <c r="F675">
        <v>2012</v>
      </c>
      <c r="G675">
        <v>2012</v>
      </c>
      <c r="H675" t="s">
        <v>787</v>
      </c>
      <c r="I675" t="s">
        <v>788</v>
      </c>
      <c r="J675">
        <v>72</v>
      </c>
      <c r="K675">
        <v>303186</v>
      </c>
      <c r="L675">
        <v>23.7</v>
      </c>
    </row>
    <row r="676" spans="2:12" hidden="1" x14ac:dyDescent="0.25">
      <c r="B676" t="s">
        <v>771</v>
      </c>
      <c r="C676">
        <v>12</v>
      </c>
      <c r="D676" t="s">
        <v>523</v>
      </c>
      <c r="E676">
        <v>12069</v>
      </c>
      <c r="F676">
        <v>2013</v>
      </c>
      <c r="G676">
        <v>2013</v>
      </c>
      <c r="H676" t="s">
        <v>787</v>
      </c>
      <c r="I676" t="s">
        <v>788</v>
      </c>
      <c r="J676">
        <v>49</v>
      </c>
      <c r="K676">
        <v>308034</v>
      </c>
      <c r="L676">
        <v>15.9</v>
      </c>
    </row>
    <row r="677" spans="2:12" hidden="1" x14ac:dyDescent="0.25">
      <c r="B677" t="s">
        <v>771</v>
      </c>
      <c r="C677">
        <v>12</v>
      </c>
      <c r="D677" t="s">
        <v>523</v>
      </c>
      <c r="E677">
        <v>12069</v>
      </c>
      <c r="F677">
        <v>2014</v>
      </c>
      <c r="G677">
        <v>2014</v>
      </c>
      <c r="H677" t="s">
        <v>787</v>
      </c>
      <c r="I677" t="s">
        <v>788</v>
      </c>
      <c r="J677">
        <v>37</v>
      </c>
      <c r="K677">
        <v>315690</v>
      </c>
      <c r="L677">
        <v>11.7</v>
      </c>
    </row>
    <row r="678" spans="2:12" hidden="1" x14ac:dyDescent="0.25">
      <c r="B678" t="s">
        <v>771</v>
      </c>
      <c r="C678">
        <v>12</v>
      </c>
      <c r="D678" t="s">
        <v>523</v>
      </c>
      <c r="E678">
        <v>12069</v>
      </c>
      <c r="F678">
        <v>2015</v>
      </c>
      <c r="G678">
        <v>2015</v>
      </c>
      <c r="H678" t="s">
        <v>787</v>
      </c>
      <c r="I678" t="s">
        <v>788</v>
      </c>
      <c r="J678">
        <v>34</v>
      </c>
      <c r="K678">
        <v>325875</v>
      </c>
      <c r="L678">
        <v>10.4</v>
      </c>
    </row>
    <row r="679" spans="2:12" hidden="1" x14ac:dyDescent="0.25">
      <c r="B679" t="s">
        <v>771</v>
      </c>
      <c r="C679">
        <v>12</v>
      </c>
      <c r="D679" t="s">
        <v>523</v>
      </c>
      <c r="E679">
        <v>12069</v>
      </c>
      <c r="F679">
        <v>2016</v>
      </c>
      <c r="G679">
        <v>2016</v>
      </c>
      <c r="H679" t="s">
        <v>787</v>
      </c>
      <c r="I679" t="s">
        <v>788</v>
      </c>
      <c r="J679">
        <v>34</v>
      </c>
      <c r="K679">
        <v>335396</v>
      </c>
      <c r="L679">
        <v>10.1</v>
      </c>
    </row>
    <row r="680" spans="2:12" hidden="1" x14ac:dyDescent="0.25">
      <c r="B680" t="s">
        <v>771</v>
      </c>
      <c r="C680">
        <v>12</v>
      </c>
      <c r="D680" t="s">
        <v>523</v>
      </c>
      <c r="E680">
        <v>12069</v>
      </c>
      <c r="F680">
        <v>2017</v>
      </c>
      <c r="G680">
        <v>2017</v>
      </c>
      <c r="H680" t="s">
        <v>787</v>
      </c>
      <c r="I680" t="s">
        <v>788</v>
      </c>
      <c r="J680">
        <v>24</v>
      </c>
      <c r="K680">
        <v>346017</v>
      </c>
      <c r="L680">
        <v>6.9</v>
      </c>
    </row>
    <row r="681" spans="2:12" hidden="1" x14ac:dyDescent="0.25">
      <c r="B681" t="s">
        <v>771</v>
      </c>
      <c r="C681">
        <v>12</v>
      </c>
      <c r="D681" t="s">
        <v>523</v>
      </c>
      <c r="E681">
        <v>12069</v>
      </c>
      <c r="F681">
        <v>2018</v>
      </c>
      <c r="G681">
        <v>2018</v>
      </c>
      <c r="H681" t="s">
        <v>787</v>
      </c>
      <c r="I681" t="s">
        <v>788</v>
      </c>
      <c r="J681">
        <v>23</v>
      </c>
      <c r="K681">
        <v>356495</v>
      </c>
      <c r="L681">
        <v>6.5</v>
      </c>
    </row>
    <row r="682" spans="2:12" hidden="1" x14ac:dyDescent="0.25">
      <c r="B682" t="s">
        <v>771</v>
      </c>
      <c r="C682">
        <v>12</v>
      </c>
      <c r="D682" t="s">
        <v>524</v>
      </c>
      <c r="E682">
        <v>12071</v>
      </c>
      <c r="F682">
        <v>1999</v>
      </c>
      <c r="G682">
        <v>1999</v>
      </c>
      <c r="H682" t="s">
        <v>787</v>
      </c>
      <c r="I682" t="s">
        <v>788</v>
      </c>
      <c r="J682">
        <v>35</v>
      </c>
      <c r="K682">
        <v>431981</v>
      </c>
      <c r="L682">
        <v>8.1</v>
      </c>
    </row>
    <row r="683" spans="2:12" hidden="1" x14ac:dyDescent="0.25">
      <c r="B683" t="s">
        <v>771</v>
      </c>
      <c r="C683">
        <v>12</v>
      </c>
      <c r="D683" t="s">
        <v>524</v>
      </c>
      <c r="E683">
        <v>12071</v>
      </c>
      <c r="F683">
        <v>2000</v>
      </c>
      <c r="G683">
        <v>2000</v>
      </c>
      <c r="H683" t="s">
        <v>787</v>
      </c>
      <c r="I683" t="s">
        <v>788</v>
      </c>
      <c r="J683">
        <v>50</v>
      </c>
      <c r="K683">
        <v>440888</v>
      </c>
      <c r="L683">
        <v>11.3</v>
      </c>
    </row>
    <row r="684" spans="2:12" hidden="1" x14ac:dyDescent="0.25">
      <c r="B684" t="s">
        <v>771</v>
      </c>
      <c r="C684">
        <v>12</v>
      </c>
      <c r="D684" t="s">
        <v>524</v>
      </c>
      <c r="E684">
        <v>12071</v>
      </c>
      <c r="F684">
        <v>2001</v>
      </c>
      <c r="G684">
        <v>2001</v>
      </c>
      <c r="H684" t="s">
        <v>787</v>
      </c>
      <c r="I684" t="s">
        <v>788</v>
      </c>
      <c r="J684">
        <v>53</v>
      </c>
      <c r="K684">
        <v>461037</v>
      </c>
      <c r="L684">
        <v>11.5</v>
      </c>
    </row>
    <row r="685" spans="2:12" hidden="1" x14ac:dyDescent="0.25">
      <c r="B685" t="s">
        <v>771</v>
      </c>
      <c r="C685">
        <v>12</v>
      </c>
      <c r="D685" t="s">
        <v>524</v>
      </c>
      <c r="E685">
        <v>12071</v>
      </c>
      <c r="F685">
        <v>2002</v>
      </c>
      <c r="G685">
        <v>2002</v>
      </c>
      <c r="H685" t="s">
        <v>787</v>
      </c>
      <c r="I685" t="s">
        <v>788</v>
      </c>
      <c r="J685">
        <v>42</v>
      </c>
      <c r="K685">
        <v>478889</v>
      </c>
      <c r="L685">
        <v>8.8000000000000007</v>
      </c>
    </row>
    <row r="686" spans="2:12" hidden="1" x14ac:dyDescent="0.25">
      <c r="B686" t="s">
        <v>771</v>
      </c>
      <c r="C686">
        <v>12</v>
      </c>
      <c r="D686" t="s">
        <v>524</v>
      </c>
      <c r="E686">
        <v>12071</v>
      </c>
      <c r="F686">
        <v>2003</v>
      </c>
      <c r="G686">
        <v>2003</v>
      </c>
      <c r="H686" t="s">
        <v>787</v>
      </c>
      <c r="I686" t="s">
        <v>788</v>
      </c>
      <c r="J686">
        <v>41</v>
      </c>
      <c r="K686">
        <v>497662</v>
      </c>
      <c r="L686">
        <v>8.1999999999999993</v>
      </c>
    </row>
    <row r="687" spans="2:12" hidden="1" x14ac:dyDescent="0.25">
      <c r="B687" t="s">
        <v>771</v>
      </c>
      <c r="C687">
        <v>12</v>
      </c>
      <c r="D687" t="s">
        <v>524</v>
      </c>
      <c r="E687">
        <v>12071</v>
      </c>
      <c r="F687">
        <v>2004</v>
      </c>
      <c r="G687">
        <v>2004</v>
      </c>
      <c r="H687" t="s">
        <v>787</v>
      </c>
      <c r="I687" t="s">
        <v>788</v>
      </c>
      <c r="J687">
        <v>34</v>
      </c>
      <c r="K687">
        <v>522431</v>
      </c>
      <c r="L687">
        <v>6.5</v>
      </c>
    </row>
    <row r="688" spans="2:12" hidden="1" x14ac:dyDescent="0.25">
      <c r="B688" t="s">
        <v>771</v>
      </c>
      <c r="C688">
        <v>12</v>
      </c>
      <c r="D688" t="s">
        <v>524</v>
      </c>
      <c r="E688">
        <v>12071</v>
      </c>
      <c r="F688">
        <v>2005</v>
      </c>
      <c r="G688">
        <v>2005</v>
      </c>
      <c r="H688" t="s">
        <v>787</v>
      </c>
      <c r="I688" t="s">
        <v>788</v>
      </c>
      <c r="J688">
        <v>39</v>
      </c>
      <c r="K688">
        <v>555029</v>
      </c>
      <c r="L688">
        <v>7</v>
      </c>
    </row>
    <row r="689" spans="2:12" hidden="1" x14ac:dyDescent="0.25">
      <c r="B689" t="s">
        <v>771</v>
      </c>
      <c r="C689">
        <v>12</v>
      </c>
      <c r="D689" t="s">
        <v>524</v>
      </c>
      <c r="E689">
        <v>12071</v>
      </c>
      <c r="F689">
        <v>2006</v>
      </c>
      <c r="G689">
        <v>2006</v>
      </c>
      <c r="H689" t="s">
        <v>787</v>
      </c>
      <c r="I689" t="s">
        <v>788</v>
      </c>
      <c r="J689">
        <v>35</v>
      </c>
      <c r="K689">
        <v>582678</v>
      </c>
      <c r="L689">
        <v>6</v>
      </c>
    </row>
    <row r="690" spans="2:12" hidden="1" x14ac:dyDescent="0.25">
      <c r="B690" t="s">
        <v>771</v>
      </c>
      <c r="C690">
        <v>12</v>
      </c>
      <c r="D690" t="s">
        <v>524</v>
      </c>
      <c r="E690">
        <v>12071</v>
      </c>
      <c r="F690">
        <v>2007</v>
      </c>
      <c r="G690">
        <v>2007</v>
      </c>
      <c r="H690" t="s">
        <v>787</v>
      </c>
      <c r="I690" t="s">
        <v>788</v>
      </c>
      <c r="J690">
        <v>35</v>
      </c>
      <c r="K690">
        <v>604716</v>
      </c>
      <c r="L690">
        <v>5.8</v>
      </c>
    </row>
    <row r="691" spans="2:12" hidden="1" x14ac:dyDescent="0.25">
      <c r="B691" t="s">
        <v>771</v>
      </c>
      <c r="C691">
        <v>12</v>
      </c>
      <c r="D691" t="s">
        <v>524</v>
      </c>
      <c r="E691">
        <v>12071</v>
      </c>
      <c r="F691">
        <v>2008</v>
      </c>
      <c r="G691">
        <v>2008</v>
      </c>
      <c r="H691" t="s">
        <v>787</v>
      </c>
      <c r="I691" t="s">
        <v>788</v>
      </c>
      <c r="J691">
        <v>50</v>
      </c>
      <c r="K691">
        <v>610984</v>
      </c>
      <c r="L691">
        <v>8.1999999999999993</v>
      </c>
    </row>
    <row r="692" spans="2:12" hidden="1" x14ac:dyDescent="0.25">
      <c r="B692" t="s">
        <v>771</v>
      </c>
      <c r="C692">
        <v>12</v>
      </c>
      <c r="D692" t="s">
        <v>524</v>
      </c>
      <c r="E692">
        <v>12071</v>
      </c>
      <c r="F692">
        <v>2009</v>
      </c>
      <c r="G692">
        <v>2009</v>
      </c>
      <c r="H692" t="s">
        <v>787</v>
      </c>
      <c r="I692" t="s">
        <v>788</v>
      </c>
      <c r="J692">
        <v>34</v>
      </c>
      <c r="K692">
        <v>612297</v>
      </c>
      <c r="L692">
        <v>5.6</v>
      </c>
    </row>
    <row r="693" spans="2:12" hidden="1" x14ac:dyDescent="0.25">
      <c r="B693" t="s">
        <v>771</v>
      </c>
      <c r="C693">
        <v>12</v>
      </c>
      <c r="D693" t="s">
        <v>524</v>
      </c>
      <c r="E693">
        <v>12071</v>
      </c>
      <c r="F693">
        <v>2010</v>
      </c>
      <c r="G693">
        <v>2010</v>
      </c>
      <c r="H693" t="s">
        <v>787</v>
      </c>
      <c r="I693" t="s">
        <v>788</v>
      </c>
      <c r="J693">
        <v>116</v>
      </c>
      <c r="K693">
        <v>618754</v>
      </c>
      <c r="L693">
        <v>18.7</v>
      </c>
    </row>
    <row r="694" spans="2:12" hidden="1" x14ac:dyDescent="0.25">
      <c r="B694" t="s">
        <v>771</v>
      </c>
      <c r="C694">
        <v>12</v>
      </c>
      <c r="D694" t="s">
        <v>524</v>
      </c>
      <c r="E694">
        <v>12071</v>
      </c>
      <c r="F694">
        <v>2011</v>
      </c>
      <c r="G694">
        <v>2011</v>
      </c>
      <c r="H694" t="s">
        <v>787</v>
      </c>
      <c r="I694" t="s">
        <v>788</v>
      </c>
      <c r="J694">
        <v>104</v>
      </c>
      <c r="K694">
        <v>631330</v>
      </c>
      <c r="L694">
        <v>16.5</v>
      </c>
    </row>
    <row r="695" spans="2:12" hidden="1" x14ac:dyDescent="0.25">
      <c r="B695" t="s">
        <v>771</v>
      </c>
      <c r="C695">
        <v>12</v>
      </c>
      <c r="D695" t="s">
        <v>524</v>
      </c>
      <c r="E695">
        <v>12071</v>
      </c>
      <c r="F695">
        <v>2012</v>
      </c>
      <c r="G695">
        <v>2012</v>
      </c>
      <c r="H695" t="s">
        <v>787</v>
      </c>
      <c r="I695" t="s">
        <v>788</v>
      </c>
      <c r="J695">
        <v>108</v>
      </c>
      <c r="K695">
        <v>645293</v>
      </c>
      <c r="L695">
        <v>16.7</v>
      </c>
    </row>
    <row r="696" spans="2:12" hidden="1" x14ac:dyDescent="0.25">
      <c r="B696" t="s">
        <v>771</v>
      </c>
      <c r="C696">
        <v>12</v>
      </c>
      <c r="D696" t="s">
        <v>524</v>
      </c>
      <c r="E696">
        <v>12071</v>
      </c>
      <c r="F696">
        <v>2013</v>
      </c>
      <c r="G696">
        <v>2013</v>
      </c>
      <c r="H696" t="s">
        <v>787</v>
      </c>
      <c r="I696" t="s">
        <v>788</v>
      </c>
      <c r="J696">
        <v>53</v>
      </c>
      <c r="K696">
        <v>661115</v>
      </c>
      <c r="L696">
        <v>8</v>
      </c>
    </row>
    <row r="697" spans="2:12" hidden="1" x14ac:dyDescent="0.25">
      <c r="B697" t="s">
        <v>771</v>
      </c>
      <c r="C697">
        <v>12</v>
      </c>
      <c r="D697" t="s">
        <v>524</v>
      </c>
      <c r="E697">
        <v>12071</v>
      </c>
      <c r="F697">
        <v>2014</v>
      </c>
      <c r="G697">
        <v>2014</v>
      </c>
      <c r="H697" t="s">
        <v>787</v>
      </c>
      <c r="I697" t="s">
        <v>788</v>
      </c>
      <c r="J697">
        <v>72</v>
      </c>
      <c r="K697">
        <v>679513</v>
      </c>
      <c r="L697">
        <v>10.6</v>
      </c>
    </row>
    <row r="698" spans="2:12" hidden="1" x14ac:dyDescent="0.25">
      <c r="B698" t="s">
        <v>771</v>
      </c>
      <c r="C698">
        <v>12</v>
      </c>
      <c r="D698" t="s">
        <v>524</v>
      </c>
      <c r="E698">
        <v>12071</v>
      </c>
      <c r="F698">
        <v>2015</v>
      </c>
      <c r="G698">
        <v>2015</v>
      </c>
      <c r="H698" t="s">
        <v>787</v>
      </c>
      <c r="I698" t="s">
        <v>788</v>
      </c>
      <c r="J698">
        <v>63</v>
      </c>
      <c r="K698">
        <v>701982</v>
      </c>
      <c r="L698">
        <v>9</v>
      </c>
    </row>
    <row r="699" spans="2:12" hidden="1" x14ac:dyDescent="0.25">
      <c r="B699" t="s">
        <v>771</v>
      </c>
      <c r="C699">
        <v>12</v>
      </c>
      <c r="D699" t="s">
        <v>524</v>
      </c>
      <c r="E699">
        <v>12071</v>
      </c>
      <c r="F699">
        <v>2016</v>
      </c>
      <c r="G699">
        <v>2016</v>
      </c>
      <c r="H699" t="s">
        <v>787</v>
      </c>
      <c r="I699" t="s">
        <v>788</v>
      </c>
      <c r="J699">
        <v>36</v>
      </c>
      <c r="K699">
        <v>722336</v>
      </c>
      <c r="L699">
        <v>5</v>
      </c>
    </row>
    <row r="700" spans="2:12" hidden="1" x14ac:dyDescent="0.25">
      <c r="B700" t="s">
        <v>771</v>
      </c>
      <c r="C700">
        <v>12</v>
      </c>
      <c r="D700" t="s">
        <v>524</v>
      </c>
      <c r="E700">
        <v>12071</v>
      </c>
      <c r="F700">
        <v>2017</v>
      </c>
      <c r="G700">
        <v>2017</v>
      </c>
      <c r="H700" t="s">
        <v>787</v>
      </c>
      <c r="I700" t="s">
        <v>788</v>
      </c>
      <c r="J700">
        <v>59</v>
      </c>
      <c r="K700">
        <v>739224</v>
      </c>
      <c r="L700">
        <v>8</v>
      </c>
    </row>
    <row r="701" spans="2:12" hidden="1" x14ac:dyDescent="0.25">
      <c r="B701" t="s">
        <v>771</v>
      </c>
      <c r="C701">
        <v>12</v>
      </c>
      <c r="D701" t="s">
        <v>524</v>
      </c>
      <c r="E701">
        <v>12071</v>
      </c>
      <c r="F701">
        <v>2018</v>
      </c>
      <c r="G701">
        <v>2018</v>
      </c>
      <c r="H701" t="s">
        <v>787</v>
      </c>
      <c r="I701" t="s">
        <v>788</v>
      </c>
      <c r="J701">
        <v>42</v>
      </c>
      <c r="K701">
        <v>754610</v>
      </c>
      <c r="L701">
        <v>5.6</v>
      </c>
    </row>
    <row r="702" spans="2:12" hidden="1" x14ac:dyDescent="0.25">
      <c r="B702" t="s">
        <v>771</v>
      </c>
      <c r="C702">
        <v>12</v>
      </c>
      <c r="D702" t="s">
        <v>525</v>
      </c>
      <c r="E702">
        <v>12073</v>
      </c>
      <c r="F702">
        <v>1999</v>
      </c>
      <c r="G702">
        <v>1999</v>
      </c>
      <c r="H702" t="s">
        <v>787</v>
      </c>
      <c r="I702" t="s">
        <v>788</v>
      </c>
      <c r="J702">
        <v>36</v>
      </c>
      <c r="K702">
        <v>235871</v>
      </c>
      <c r="L702">
        <v>15.3</v>
      </c>
    </row>
    <row r="703" spans="2:12" hidden="1" x14ac:dyDescent="0.25">
      <c r="B703" t="s">
        <v>771</v>
      </c>
      <c r="C703">
        <v>12</v>
      </c>
      <c r="D703" t="s">
        <v>525</v>
      </c>
      <c r="E703">
        <v>12073</v>
      </c>
      <c r="F703">
        <v>2000</v>
      </c>
      <c r="G703">
        <v>2000</v>
      </c>
      <c r="H703" t="s">
        <v>787</v>
      </c>
      <c r="I703" t="s">
        <v>788</v>
      </c>
      <c r="J703">
        <v>63</v>
      </c>
      <c r="K703">
        <v>239452</v>
      </c>
      <c r="L703">
        <v>26.3</v>
      </c>
    </row>
    <row r="704" spans="2:12" hidden="1" x14ac:dyDescent="0.25">
      <c r="B704" t="s">
        <v>771</v>
      </c>
      <c r="C704">
        <v>12</v>
      </c>
      <c r="D704" t="s">
        <v>525</v>
      </c>
      <c r="E704">
        <v>12073</v>
      </c>
      <c r="F704">
        <v>2001</v>
      </c>
      <c r="G704">
        <v>2001</v>
      </c>
      <c r="H704" t="s">
        <v>787</v>
      </c>
      <c r="I704" t="s">
        <v>788</v>
      </c>
      <c r="J704">
        <v>27</v>
      </c>
      <c r="K704">
        <v>242583</v>
      </c>
      <c r="L704">
        <v>11.1</v>
      </c>
    </row>
    <row r="705" spans="2:12" hidden="1" x14ac:dyDescent="0.25">
      <c r="B705" t="s">
        <v>771</v>
      </c>
      <c r="C705">
        <v>12</v>
      </c>
      <c r="D705" t="s">
        <v>525</v>
      </c>
      <c r="E705">
        <v>12073</v>
      </c>
      <c r="F705">
        <v>2002</v>
      </c>
      <c r="G705">
        <v>2002</v>
      </c>
      <c r="H705" t="s">
        <v>787</v>
      </c>
      <c r="I705" t="s">
        <v>788</v>
      </c>
      <c r="J705">
        <v>51</v>
      </c>
      <c r="K705">
        <v>245404</v>
      </c>
      <c r="L705">
        <v>20.8</v>
      </c>
    </row>
    <row r="706" spans="2:12" hidden="1" x14ac:dyDescent="0.25">
      <c r="B706" t="s">
        <v>771</v>
      </c>
      <c r="C706">
        <v>12</v>
      </c>
      <c r="D706" t="s">
        <v>525</v>
      </c>
      <c r="E706">
        <v>12073</v>
      </c>
      <c r="F706">
        <v>2003</v>
      </c>
      <c r="G706">
        <v>2003</v>
      </c>
      <c r="H706" t="s">
        <v>787</v>
      </c>
      <c r="I706" t="s">
        <v>788</v>
      </c>
      <c r="J706">
        <v>22</v>
      </c>
      <c r="K706">
        <v>250673</v>
      </c>
      <c r="L706">
        <v>8.8000000000000007</v>
      </c>
    </row>
    <row r="707" spans="2:12" hidden="1" x14ac:dyDescent="0.25">
      <c r="B707" t="s">
        <v>771</v>
      </c>
      <c r="C707">
        <v>12</v>
      </c>
      <c r="D707" t="s">
        <v>525</v>
      </c>
      <c r="E707">
        <v>12073</v>
      </c>
      <c r="F707">
        <v>2004</v>
      </c>
      <c r="G707">
        <v>2004</v>
      </c>
      <c r="H707" t="s">
        <v>787</v>
      </c>
      <c r="I707" t="s">
        <v>788</v>
      </c>
      <c r="J707">
        <v>27</v>
      </c>
      <c r="K707">
        <v>254188</v>
      </c>
      <c r="L707">
        <v>10.6</v>
      </c>
    </row>
    <row r="708" spans="2:12" hidden="1" x14ac:dyDescent="0.25">
      <c r="B708" t="s">
        <v>771</v>
      </c>
      <c r="C708">
        <v>12</v>
      </c>
      <c r="D708" t="s">
        <v>525</v>
      </c>
      <c r="E708">
        <v>12073</v>
      </c>
      <c r="F708">
        <v>2005</v>
      </c>
      <c r="G708">
        <v>2005</v>
      </c>
      <c r="H708" t="s">
        <v>787</v>
      </c>
      <c r="I708" t="s">
        <v>788</v>
      </c>
      <c r="J708">
        <v>25</v>
      </c>
      <c r="K708">
        <v>258083</v>
      </c>
      <c r="L708">
        <v>9.6999999999999993</v>
      </c>
    </row>
    <row r="709" spans="2:12" hidden="1" x14ac:dyDescent="0.25">
      <c r="B709" t="s">
        <v>771</v>
      </c>
      <c r="C709">
        <v>12</v>
      </c>
      <c r="D709" t="s">
        <v>525</v>
      </c>
      <c r="E709">
        <v>12073</v>
      </c>
      <c r="F709">
        <v>2006</v>
      </c>
      <c r="G709">
        <v>2006</v>
      </c>
      <c r="H709" t="s">
        <v>787</v>
      </c>
      <c r="I709" t="s">
        <v>788</v>
      </c>
      <c r="J709">
        <v>36</v>
      </c>
      <c r="K709">
        <v>263076</v>
      </c>
      <c r="L709">
        <v>13.7</v>
      </c>
    </row>
    <row r="710" spans="2:12" hidden="1" x14ac:dyDescent="0.25">
      <c r="B710" t="s">
        <v>771</v>
      </c>
      <c r="C710">
        <v>12</v>
      </c>
      <c r="D710" t="s">
        <v>525</v>
      </c>
      <c r="E710">
        <v>12073</v>
      </c>
      <c r="F710">
        <v>2007</v>
      </c>
      <c r="G710">
        <v>2007</v>
      </c>
      <c r="H710" t="s">
        <v>787</v>
      </c>
      <c r="I710" t="s">
        <v>788</v>
      </c>
      <c r="J710">
        <v>25</v>
      </c>
      <c r="K710">
        <v>268519</v>
      </c>
      <c r="L710">
        <v>9.3000000000000007</v>
      </c>
    </row>
    <row r="711" spans="2:12" hidden="1" x14ac:dyDescent="0.25">
      <c r="B711" t="s">
        <v>771</v>
      </c>
      <c r="C711">
        <v>12</v>
      </c>
      <c r="D711" t="s">
        <v>525</v>
      </c>
      <c r="E711">
        <v>12073</v>
      </c>
      <c r="F711">
        <v>2008</v>
      </c>
      <c r="G711">
        <v>2008</v>
      </c>
      <c r="H711" t="s">
        <v>787</v>
      </c>
      <c r="I711" t="s">
        <v>788</v>
      </c>
      <c r="J711">
        <v>31</v>
      </c>
      <c r="K711">
        <v>271130</v>
      </c>
      <c r="L711">
        <v>11.4</v>
      </c>
    </row>
    <row r="712" spans="2:12" hidden="1" x14ac:dyDescent="0.25">
      <c r="B712" t="s">
        <v>771</v>
      </c>
      <c r="C712">
        <v>12</v>
      </c>
      <c r="D712" t="s">
        <v>525</v>
      </c>
      <c r="E712">
        <v>12073</v>
      </c>
      <c r="F712">
        <v>2009</v>
      </c>
      <c r="G712">
        <v>2009</v>
      </c>
      <c r="H712" t="s">
        <v>787</v>
      </c>
      <c r="I712" t="s">
        <v>788</v>
      </c>
      <c r="J712">
        <v>22</v>
      </c>
      <c r="K712">
        <v>273263</v>
      </c>
      <c r="L712">
        <v>8.1</v>
      </c>
    </row>
    <row r="713" spans="2:12" hidden="1" x14ac:dyDescent="0.25">
      <c r="B713" t="s">
        <v>771</v>
      </c>
      <c r="C713">
        <v>12</v>
      </c>
      <c r="D713" t="s">
        <v>525</v>
      </c>
      <c r="E713">
        <v>12073</v>
      </c>
      <c r="F713">
        <v>2010</v>
      </c>
      <c r="G713">
        <v>2010</v>
      </c>
      <c r="H713" t="s">
        <v>787</v>
      </c>
      <c r="I713" t="s">
        <v>788</v>
      </c>
      <c r="J713">
        <v>40</v>
      </c>
      <c r="K713">
        <v>275487</v>
      </c>
      <c r="L713">
        <v>14.5</v>
      </c>
    </row>
    <row r="714" spans="2:12" hidden="1" x14ac:dyDescent="0.25">
      <c r="B714" t="s">
        <v>771</v>
      </c>
      <c r="C714">
        <v>12</v>
      </c>
      <c r="D714" t="s">
        <v>525</v>
      </c>
      <c r="E714">
        <v>12073</v>
      </c>
      <c r="F714">
        <v>2011</v>
      </c>
      <c r="G714">
        <v>2011</v>
      </c>
      <c r="H714" t="s">
        <v>787</v>
      </c>
      <c r="I714" t="s">
        <v>788</v>
      </c>
      <c r="J714">
        <v>24</v>
      </c>
      <c r="K714">
        <v>277971</v>
      </c>
      <c r="L714">
        <v>8.6</v>
      </c>
    </row>
    <row r="715" spans="2:12" hidden="1" x14ac:dyDescent="0.25">
      <c r="B715" t="s">
        <v>771</v>
      </c>
      <c r="C715">
        <v>12</v>
      </c>
      <c r="D715" t="s">
        <v>525</v>
      </c>
      <c r="E715">
        <v>12073</v>
      </c>
      <c r="F715">
        <v>2012</v>
      </c>
      <c r="G715">
        <v>2012</v>
      </c>
      <c r="H715" t="s">
        <v>787</v>
      </c>
      <c r="I715" t="s">
        <v>788</v>
      </c>
      <c r="J715">
        <v>26</v>
      </c>
      <c r="K715">
        <v>283769</v>
      </c>
      <c r="L715">
        <v>9.1999999999999993</v>
      </c>
    </row>
    <row r="716" spans="2:12" hidden="1" x14ac:dyDescent="0.25">
      <c r="B716" t="s">
        <v>771</v>
      </c>
      <c r="C716">
        <v>12</v>
      </c>
      <c r="D716" t="s">
        <v>525</v>
      </c>
      <c r="E716">
        <v>12073</v>
      </c>
      <c r="F716">
        <v>2013</v>
      </c>
      <c r="G716">
        <v>2013</v>
      </c>
      <c r="H716" t="s">
        <v>787</v>
      </c>
      <c r="I716" t="s">
        <v>788</v>
      </c>
      <c r="J716">
        <v>18</v>
      </c>
      <c r="K716">
        <v>281845</v>
      </c>
      <c r="L716" t="s">
        <v>789</v>
      </c>
    </row>
    <row r="717" spans="2:12" hidden="1" x14ac:dyDescent="0.25">
      <c r="B717" t="s">
        <v>771</v>
      </c>
      <c r="C717">
        <v>12</v>
      </c>
      <c r="D717" t="s">
        <v>525</v>
      </c>
      <c r="E717">
        <v>12073</v>
      </c>
      <c r="F717">
        <v>2014</v>
      </c>
      <c r="G717">
        <v>2014</v>
      </c>
      <c r="H717" t="s">
        <v>787</v>
      </c>
      <c r="I717" t="s">
        <v>788</v>
      </c>
      <c r="J717">
        <v>22</v>
      </c>
      <c r="K717">
        <v>283988</v>
      </c>
      <c r="L717">
        <v>7.7</v>
      </c>
    </row>
    <row r="718" spans="2:12" hidden="1" x14ac:dyDescent="0.25">
      <c r="B718" t="s">
        <v>771</v>
      </c>
      <c r="C718">
        <v>12</v>
      </c>
      <c r="D718" t="s">
        <v>525</v>
      </c>
      <c r="E718">
        <v>12073</v>
      </c>
      <c r="F718">
        <v>2015</v>
      </c>
      <c r="G718">
        <v>2015</v>
      </c>
      <c r="H718" t="s">
        <v>787</v>
      </c>
      <c r="I718" t="s">
        <v>788</v>
      </c>
      <c r="J718">
        <v>33</v>
      </c>
      <c r="K718">
        <v>286272</v>
      </c>
      <c r="L718">
        <v>11.5</v>
      </c>
    </row>
    <row r="719" spans="2:12" hidden="1" x14ac:dyDescent="0.25">
      <c r="B719" t="s">
        <v>771</v>
      </c>
      <c r="C719">
        <v>12</v>
      </c>
      <c r="D719" t="s">
        <v>525</v>
      </c>
      <c r="E719">
        <v>12073</v>
      </c>
      <c r="F719">
        <v>2016</v>
      </c>
      <c r="G719">
        <v>2016</v>
      </c>
      <c r="H719" t="s">
        <v>787</v>
      </c>
      <c r="I719" t="s">
        <v>788</v>
      </c>
      <c r="J719">
        <v>32</v>
      </c>
      <c r="K719">
        <v>287822</v>
      </c>
      <c r="L719">
        <v>11.1</v>
      </c>
    </row>
    <row r="720" spans="2:12" hidden="1" x14ac:dyDescent="0.25">
      <c r="B720" t="s">
        <v>771</v>
      </c>
      <c r="C720">
        <v>12</v>
      </c>
      <c r="D720" t="s">
        <v>525</v>
      </c>
      <c r="E720">
        <v>12073</v>
      </c>
      <c r="F720">
        <v>2017</v>
      </c>
      <c r="G720">
        <v>2017</v>
      </c>
      <c r="H720" t="s">
        <v>787</v>
      </c>
      <c r="I720" t="s">
        <v>788</v>
      </c>
      <c r="J720">
        <v>24</v>
      </c>
      <c r="K720">
        <v>290292</v>
      </c>
      <c r="L720">
        <v>8.3000000000000007</v>
      </c>
    </row>
    <row r="721" spans="2:12" hidden="1" x14ac:dyDescent="0.25">
      <c r="B721" t="s">
        <v>771</v>
      </c>
      <c r="C721">
        <v>12</v>
      </c>
      <c r="D721" t="s">
        <v>525</v>
      </c>
      <c r="E721">
        <v>12073</v>
      </c>
      <c r="F721">
        <v>2018</v>
      </c>
      <c r="G721">
        <v>2018</v>
      </c>
      <c r="H721" t="s">
        <v>787</v>
      </c>
      <c r="I721" t="s">
        <v>788</v>
      </c>
      <c r="J721">
        <v>39</v>
      </c>
      <c r="K721">
        <v>292502</v>
      </c>
      <c r="L721">
        <v>13.3</v>
      </c>
    </row>
    <row r="722" spans="2:12" hidden="1" x14ac:dyDescent="0.25">
      <c r="B722" t="s">
        <v>771</v>
      </c>
      <c r="C722">
        <v>12</v>
      </c>
      <c r="D722" t="s">
        <v>526</v>
      </c>
      <c r="E722">
        <v>12075</v>
      </c>
      <c r="F722">
        <v>1999</v>
      </c>
      <c r="G722">
        <v>1999</v>
      </c>
      <c r="H722" t="s">
        <v>787</v>
      </c>
      <c r="I722" t="s">
        <v>788</v>
      </c>
      <c r="J722">
        <v>19</v>
      </c>
      <c r="K722">
        <v>33893</v>
      </c>
      <c r="L722" t="s">
        <v>789</v>
      </c>
    </row>
    <row r="723" spans="2:12" hidden="1" x14ac:dyDescent="0.25">
      <c r="B723" t="s">
        <v>771</v>
      </c>
      <c r="C723">
        <v>12</v>
      </c>
      <c r="D723" t="s">
        <v>526</v>
      </c>
      <c r="E723">
        <v>12075</v>
      </c>
      <c r="F723">
        <v>2000</v>
      </c>
      <c r="G723">
        <v>2000</v>
      </c>
      <c r="H723" t="s">
        <v>787</v>
      </c>
      <c r="I723" t="s">
        <v>788</v>
      </c>
      <c r="J723">
        <v>20</v>
      </c>
      <c r="K723">
        <v>34450</v>
      </c>
      <c r="L723">
        <v>58.1</v>
      </c>
    </row>
    <row r="724" spans="2:12" hidden="1" x14ac:dyDescent="0.25">
      <c r="B724" t="s">
        <v>771</v>
      </c>
      <c r="C724">
        <v>12</v>
      </c>
      <c r="D724" t="s">
        <v>526</v>
      </c>
      <c r="E724">
        <v>12075</v>
      </c>
      <c r="F724">
        <v>2001</v>
      </c>
      <c r="G724">
        <v>2001</v>
      </c>
      <c r="H724" t="s">
        <v>787</v>
      </c>
      <c r="I724" t="s">
        <v>788</v>
      </c>
      <c r="J724">
        <v>18</v>
      </c>
      <c r="K724">
        <v>35118</v>
      </c>
      <c r="L724" t="s">
        <v>789</v>
      </c>
    </row>
    <row r="725" spans="2:12" hidden="1" x14ac:dyDescent="0.25">
      <c r="B725" t="s">
        <v>771</v>
      </c>
      <c r="C725">
        <v>12</v>
      </c>
      <c r="D725" t="s">
        <v>526</v>
      </c>
      <c r="E725">
        <v>12075</v>
      </c>
      <c r="F725">
        <v>2002</v>
      </c>
      <c r="G725">
        <v>2002</v>
      </c>
      <c r="H725" t="s">
        <v>787</v>
      </c>
      <c r="I725" t="s">
        <v>788</v>
      </c>
      <c r="J725">
        <v>14</v>
      </c>
      <c r="K725">
        <v>35964</v>
      </c>
      <c r="L725" t="s">
        <v>789</v>
      </c>
    </row>
    <row r="726" spans="2:12" hidden="1" x14ac:dyDescent="0.25">
      <c r="B726" t="s">
        <v>771</v>
      </c>
      <c r="C726">
        <v>12</v>
      </c>
      <c r="D726" t="s">
        <v>526</v>
      </c>
      <c r="E726">
        <v>12075</v>
      </c>
      <c r="F726">
        <v>2003</v>
      </c>
      <c r="G726">
        <v>2003</v>
      </c>
      <c r="H726" t="s">
        <v>787</v>
      </c>
      <c r="I726" t="s">
        <v>788</v>
      </c>
      <c r="J726">
        <v>17</v>
      </c>
      <c r="K726">
        <v>36530</v>
      </c>
      <c r="L726" t="s">
        <v>789</v>
      </c>
    </row>
    <row r="727" spans="2:12" hidden="1" x14ac:dyDescent="0.25">
      <c r="B727" t="s">
        <v>771</v>
      </c>
      <c r="C727">
        <v>12</v>
      </c>
      <c r="D727" t="s">
        <v>526</v>
      </c>
      <c r="E727">
        <v>12075</v>
      </c>
      <c r="F727">
        <v>2004</v>
      </c>
      <c r="G727">
        <v>2004</v>
      </c>
      <c r="H727" t="s">
        <v>787</v>
      </c>
      <c r="I727" t="s">
        <v>788</v>
      </c>
      <c r="J727">
        <v>15</v>
      </c>
      <c r="K727">
        <v>37510</v>
      </c>
      <c r="L727" t="s">
        <v>789</v>
      </c>
    </row>
    <row r="728" spans="2:12" hidden="1" x14ac:dyDescent="0.25">
      <c r="B728" t="s">
        <v>771</v>
      </c>
      <c r="C728">
        <v>12</v>
      </c>
      <c r="D728" t="s">
        <v>526</v>
      </c>
      <c r="E728">
        <v>12075</v>
      </c>
      <c r="F728">
        <v>2005</v>
      </c>
      <c r="G728">
        <v>2005</v>
      </c>
      <c r="H728" t="s">
        <v>787</v>
      </c>
      <c r="I728" t="s">
        <v>788</v>
      </c>
      <c r="J728" t="s">
        <v>772</v>
      </c>
      <c r="K728">
        <v>38355</v>
      </c>
      <c r="L728" t="s">
        <v>772</v>
      </c>
    </row>
    <row r="729" spans="2:12" hidden="1" x14ac:dyDescent="0.25">
      <c r="B729" t="s">
        <v>771</v>
      </c>
      <c r="C729">
        <v>12</v>
      </c>
      <c r="D729" t="s">
        <v>526</v>
      </c>
      <c r="E729">
        <v>12075</v>
      </c>
      <c r="F729">
        <v>2006</v>
      </c>
      <c r="G729">
        <v>2006</v>
      </c>
      <c r="H729" t="s">
        <v>787</v>
      </c>
      <c r="I729" t="s">
        <v>788</v>
      </c>
      <c r="J729" t="s">
        <v>772</v>
      </c>
      <c r="K729">
        <v>39447</v>
      </c>
      <c r="L729" t="s">
        <v>772</v>
      </c>
    </row>
    <row r="730" spans="2:12" hidden="1" x14ac:dyDescent="0.25">
      <c r="B730" t="s">
        <v>771</v>
      </c>
      <c r="C730">
        <v>12</v>
      </c>
      <c r="D730" t="s">
        <v>526</v>
      </c>
      <c r="E730">
        <v>12075</v>
      </c>
      <c r="F730">
        <v>2007</v>
      </c>
      <c r="G730">
        <v>2007</v>
      </c>
      <c r="H730" t="s">
        <v>787</v>
      </c>
      <c r="I730" t="s">
        <v>788</v>
      </c>
      <c r="J730">
        <v>11</v>
      </c>
      <c r="K730">
        <v>40204</v>
      </c>
      <c r="L730" t="s">
        <v>789</v>
      </c>
    </row>
    <row r="731" spans="2:12" hidden="1" x14ac:dyDescent="0.25">
      <c r="B731" t="s">
        <v>771</v>
      </c>
      <c r="C731">
        <v>12</v>
      </c>
      <c r="D731" t="s">
        <v>526</v>
      </c>
      <c r="E731">
        <v>12075</v>
      </c>
      <c r="F731">
        <v>2008</v>
      </c>
      <c r="G731">
        <v>2008</v>
      </c>
      <c r="H731" t="s">
        <v>787</v>
      </c>
      <c r="I731" t="s">
        <v>788</v>
      </c>
      <c r="J731">
        <v>15</v>
      </c>
      <c r="K731">
        <v>40809</v>
      </c>
      <c r="L731" t="s">
        <v>789</v>
      </c>
    </row>
    <row r="732" spans="2:12" hidden="1" x14ac:dyDescent="0.25">
      <c r="B732" t="s">
        <v>771</v>
      </c>
      <c r="C732">
        <v>12</v>
      </c>
      <c r="D732" t="s">
        <v>526</v>
      </c>
      <c r="E732">
        <v>12075</v>
      </c>
      <c r="F732">
        <v>2009</v>
      </c>
      <c r="G732">
        <v>2009</v>
      </c>
      <c r="H732" t="s">
        <v>787</v>
      </c>
      <c r="I732" t="s">
        <v>788</v>
      </c>
      <c r="J732" t="s">
        <v>772</v>
      </c>
      <c r="K732">
        <v>40880</v>
      </c>
      <c r="L732" t="s">
        <v>772</v>
      </c>
    </row>
    <row r="733" spans="2:12" hidden="1" x14ac:dyDescent="0.25">
      <c r="B733" t="s">
        <v>771</v>
      </c>
      <c r="C733">
        <v>12</v>
      </c>
      <c r="D733" t="s">
        <v>526</v>
      </c>
      <c r="E733">
        <v>12075</v>
      </c>
      <c r="F733">
        <v>2010</v>
      </c>
      <c r="G733">
        <v>2010</v>
      </c>
      <c r="H733" t="s">
        <v>787</v>
      </c>
      <c r="I733" t="s">
        <v>788</v>
      </c>
      <c r="J733" t="s">
        <v>772</v>
      </c>
      <c r="K733">
        <v>40801</v>
      </c>
      <c r="L733" t="s">
        <v>772</v>
      </c>
    </row>
    <row r="734" spans="2:12" hidden="1" x14ac:dyDescent="0.25">
      <c r="B734" t="s">
        <v>771</v>
      </c>
      <c r="C734">
        <v>12</v>
      </c>
      <c r="D734" t="s">
        <v>526</v>
      </c>
      <c r="E734">
        <v>12075</v>
      </c>
      <c r="F734">
        <v>2011</v>
      </c>
      <c r="G734">
        <v>2011</v>
      </c>
      <c r="H734" t="s">
        <v>787</v>
      </c>
      <c r="I734" t="s">
        <v>788</v>
      </c>
      <c r="J734" t="s">
        <v>772</v>
      </c>
      <c r="K734">
        <v>40156</v>
      </c>
      <c r="L734" t="s">
        <v>772</v>
      </c>
    </row>
    <row r="735" spans="2:12" hidden="1" x14ac:dyDescent="0.25">
      <c r="B735" t="s">
        <v>771</v>
      </c>
      <c r="C735">
        <v>12</v>
      </c>
      <c r="D735" t="s">
        <v>526</v>
      </c>
      <c r="E735">
        <v>12075</v>
      </c>
      <c r="F735">
        <v>2012</v>
      </c>
      <c r="G735">
        <v>2012</v>
      </c>
      <c r="H735" t="s">
        <v>787</v>
      </c>
      <c r="I735" t="s">
        <v>788</v>
      </c>
      <c r="J735" t="s">
        <v>772</v>
      </c>
      <c r="K735">
        <v>40025</v>
      </c>
      <c r="L735" t="s">
        <v>772</v>
      </c>
    </row>
    <row r="736" spans="2:12" hidden="1" x14ac:dyDescent="0.25">
      <c r="B736" t="s">
        <v>771</v>
      </c>
      <c r="C736">
        <v>12</v>
      </c>
      <c r="D736" t="s">
        <v>526</v>
      </c>
      <c r="E736">
        <v>12075</v>
      </c>
      <c r="F736">
        <v>2013</v>
      </c>
      <c r="G736">
        <v>2013</v>
      </c>
      <c r="H736" t="s">
        <v>787</v>
      </c>
      <c r="I736" t="s">
        <v>788</v>
      </c>
      <c r="J736" t="s">
        <v>772</v>
      </c>
      <c r="K736">
        <v>39644</v>
      </c>
      <c r="L736" t="s">
        <v>772</v>
      </c>
    </row>
    <row r="737" spans="2:12" hidden="1" x14ac:dyDescent="0.25">
      <c r="B737" t="s">
        <v>771</v>
      </c>
      <c r="C737">
        <v>12</v>
      </c>
      <c r="D737" t="s">
        <v>526</v>
      </c>
      <c r="E737">
        <v>12075</v>
      </c>
      <c r="F737">
        <v>2014</v>
      </c>
      <c r="G737">
        <v>2014</v>
      </c>
      <c r="H737" t="s">
        <v>787</v>
      </c>
      <c r="I737" t="s">
        <v>788</v>
      </c>
      <c r="J737">
        <v>12</v>
      </c>
      <c r="K737">
        <v>39613</v>
      </c>
      <c r="L737" t="s">
        <v>789</v>
      </c>
    </row>
    <row r="738" spans="2:12" hidden="1" x14ac:dyDescent="0.25">
      <c r="B738" t="s">
        <v>771</v>
      </c>
      <c r="C738">
        <v>12</v>
      </c>
      <c r="D738" t="s">
        <v>526</v>
      </c>
      <c r="E738">
        <v>12075</v>
      </c>
      <c r="F738">
        <v>2015</v>
      </c>
      <c r="G738">
        <v>2015</v>
      </c>
      <c r="H738" t="s">
        <v>787</v>
      </c>
      <c r="I738" t="s">
        <v>788</v>
      </c>
      <c r="J738" t="s">
        <v>772</v>
      </c>
      <c r="K738">
        <v>39832</v>
      </c>
      <c r="L738" t="s">
        <v>772</v>
      </c>
    </row>
    <row r="739" spans="2:12" hidden="1" x14ac:dyDescent="0.25">
      <c r="B739" t="s">
        <v>771</v>
      </c>
      <c r="C739">
        <v>12</v>
      </c>
      <c r="D739" t="s">
        <v>526</v>
      </c>
      <c r="E739">
        <v>12075</v>
      </c>
      <c r="F739">
        <v>2016</v>
      </c>
      <c r="G739">
        <v>2016</v>
      </c>
      <c r="H739" t="s">
        <v>787</v>
      </c>
      <c r="I739" t="s">
        <v>788</v>
      </c>
      <c r="J739">
        <v>10</v>
      </c>
      <c r="K739">
        <v>39961</v>
      </c>
      <c r="L739" t="s">
        <v>789</v>
      </c>
    </row>
    <row r="740" spans="2:12" hidden="1" x14ac:dyDescent="0.25">
      <c r="B740" t="s">
        <v>771</v>
      </c>
      <c r="C740">
        <v>12</v>
      </c>
      <c r="D740" t="s">
        <v>526</v>
      </c>
      <c r="E740">
        <v>12075</v>
      </c>
      <c r="F740">
        <v>2017</v>
      </c>
      <c r="G740">
        <v>2017</v>
      </c>
      <c r="H740" t="s">
        <v>787</v>
      </c>
      <c r="I740" t="s">
        <v>788</v>
      </c>
      <c r="J740">
        <v>19</v>
      </c>
      <c r="K740">
        <v>40355</v>
      </c>
      <c r="L740" t="s">
        <v>789</v>
      </c>
    </row>
    <row r="741" spans="2:12" hidden="1" x14ac:dyDescent="0.25">
      <c r="B741" t="s">
        <v>771</v>
      </c>
      <c r="C741">
        <v>12</v>
      </c>
      <c r="D741" t="s">
        <v>526</v>
      </c>
      <c r="E741">
        <v>12075</v>
      </c>
      <c r="F741">
        <v>2018</v>
      </c>
      <c r="G741">
        <v>2018</v>
      </c>
      <c r="H741" t="s">
        <v>787</v>
      </c>
      <c r="I741" t="s">
        <v>788</v>
      </c>
      <c r="J741">
        <v>13</v>
      </c>
      <c r="K741">
        <v>40770</v>
      </c>
      <c r="L741" t="s">
        <v>789</v>
      </c>
    </row>
    <row r="742" spans="2:12" hidden="1" x14ac:dyDescent="0.25">
      <c r="B742" t="s">
        <v>771</v>
      </c>
      <c r="C742">
        <v>12</v>
      </c>
      <c r="D742" t="s">
        <v>527</v>
      </c>
      <c r="E742">
        <v>12077</v>
      </c>
      <c r="F742">
        <v>1999</v>
      </c>
      <c r="G742">
        <v>1999</v>
      </c>
      <c r="H742" t="s">
        <v>787</v>
      </c>
      <c r="I742" t="s">
        <v>788</v>
      </c>
      <c r="J742" t="s">
        <v>772</v>
      </c>
      <c r="K742">
        <v>7114</v>
      </c>
      <c r="L742" t="s">
        <v>772</v>
      </c>
    </row>
    <row r="743" spans="2:12" hidden="1" x14ac:dyDescent="0.25">
      <c r="B743" t="s">
        <v>771</v>
      </c>
      <c r="C743">
        <v>12</v>
      </c>
      <c r="D743" t="s">
        <v>527</v>
      </c>
      <c r="E743">
        <v>12077</v>
      </c>
      <c r="F743">
        <v>2000</v>
      </c>
      <c r="G743">
        <v>2000</v>
      </c>
      <c r="H743" t="s">
        <v>787</v>
      </c>
      <c r="I743" t="s">
        <v>788</v>
      </c>
      <c r="J743" t="s">
        <v>772</v>
      </c>
      <c r="K743">
        <v>7021</v>
      </c>
      <c r="L743" t="s">
        <v>772</v>
      </c>
    </row>
    <row r="744" spans="2:12" hidden="1" x14ac:dyDescent="0.25">
      <c r="B744" t="s">
        <v>771</v>
      </c>
      <c r="C744">
        <v>12</v>
      </c>
      <c r="D744" t="s">
        <v>527</v>
      </c>
      <c r="E744">
        <v>12077</v>
      </c>
      <c r="F744">
        <v>2001</v>
      </c>
      <c r="G744">
        <v>2001</v>
      </c>
      <c r="H744" t="s">
        <v>787</v>
      </c>
      <c r="I744" t="s">
        <v>788</v>
      </c>
      <c r="J744" t="s">
        <v>772</v>
      </c>
      <c r="K744">
        <v>7049</v>
      </c>
      <c r="L744" t="s">
        <v>772</v>
      </c>
    </row>
    <row r="745" spans="2:12" hidden="1" x14ac:dyDescent="0.25">
      <c r="B745" t="s">
        <v>771</v>
      </c>
      <c r="C745">
        <v>12</v>
      </c>
      <c r="D745" t="s">
        <v>527</v>
      </c>
      <c r="E745">
        <v>12077</v>
      </c>
      <c r="F745">
        <v>2002</v>
      </c>
      <c r="G745">
        <v>2002</v>
      </c>
      <c r="H745" t="s">
        <v>787</v>
      </c>
      <c r="I745" t="s">
        <v>788</v>
      </c>
      <c r="J745" t="s">
        <v>772</v>
      </c>
      <c r="K745">
        <v>7231</v>
      </c>
      <c r="L745" t="s">
        <v>772</v>
      </c>
    </row>
    <row r="746" spans="2:12" hidden="1" x14ac:dyDescent="0.25">
      <c r="B746" t="s">
        <v>771</v>
      </c>
      <c r="C746">
        <v>12</v>
      </c>
      <c r="D746" t="s">
        <v>527</v>
      </c>
      <c r="E746">
        <v>12077</v>
      </c>
      <c r="F746">
        <v>2003</v>
      </c>
      <c r="G746">
        <v>2003</v>
      </c>
      <c r="H746" t="s">
        <v>787</v>
      </c>
      <c r="I746" t="s">
        <v>788</v>
      </c>
      <c r="J746" t="s">
        <v>772</v>
      </c>
      <c r="K746">
        <v>7325</v>
      </c>
      <c r="L746" t="s">
        <v>772</v>
      </c>
    </row>
    <row r="747" spans="2:12" hidden="1" x14ac:dyDescent="0.25">
      <c r="B747" t="s">
        <v>771</v>
      </c>
      <c r="C747">
        <v>12</v>
      </c>
      <c r="D747" t="s">
        <v>527</v>
      </c>
      <c r="E747">
        <v>12077</v>
      </c>
      <c r="F747">
        <v>2004</v>
      </c>
      <c r="G747">
        <v>2004</v>
      </c>
      <c r="H747" t="s">
        <v>787</v>
      </c>
      <c r="I747" t="s">
        <v>788</v>
      </c>
      <c r="J747" t="s">
        <v>772</v>
      </c>
      <c r="K747">
        <v>7449</v>
      </c>
      <c r="L747" t="s">
        <v>772</v>
      </c>
    </row>
    <row r="748" spans="2:12" hidden="1" x14ac:dyDescent="0.25">
      <c r="B748" t="s">
        <v>771</v>
      </c>
      <c r="C748">
        <v>12</v>
      </c>
      <c r="D748" t="s">
        <v>527</v>
      </c>
      <c r="E748">
        <v>12077</v>
      </c>
      <c r="F748">
        <v>2005</v>
      </c>
      <c r="G748">
        <v>2005</v>
      </c>
      <c r="H748" t="s">
        <v>787</v>
      </c>
      <c r="I748" t="s">
        <v>788</v>
      </c>
      <c r="J748" t="s">
        <v>772</v>
      </c>
      <c r="K748">
        <v>7820</v>
      </c>
      <c r="L748" t="s">
        <v>772</v>
      </c>
    </row>
    <row r="749" spans="2:12" hidden="1" x14ac:dyDescent="0.25">
      <c r="B749" t="s">
        <v>771</v>
      </c>
      <c r="C749">
        <v>12</v>
      </c>
      <c r="D749" t="s">
        <v>527</v>
      </c>
      <c r="E749">
        <v>12077</v>
      </c>
      <c r="F749">
        <v>2006</v>
      </c>
      <c r="G749">
        <v>2006</v>
      </c>
      <c r="H749" t="s">
        <v>787</v>
      </c>
      <c r="I749" t="s">
        <v>788</v>
      </c>
      <c r="J749" t="s">
        <v>772</v>
      </c>
      <c r="K749">
        <v>8011</v>
      </c>
      <c r="L749" t="s">
        <v>772</v>
      </c>
    </row>
    <row r="750" spans="2:12" hidden="1" x14ac:dyDescent="0.25">
      <c r="B750" t="s">
        <v>771</v>
      </c>
      <c r="C750">
        <v>12</v>
      </c>
      <c r="D750" t="s">
        <v>527</v>
      </c>
      <c r="E750">
        <v>12077</v>
      </c>
      <c r="F750">
        <v>2007</v>
      </c>
      <c r="G750">
        <v>2007</v>
      </c>
      <c r="H750" t="s">
        <v>787</v>
      </c>
      <c r="I750" t="s">
        <v>788</v>
      </c>
      <c r="J750" t="s">
        <v>772</v>
      </c>
      <c r="K750">
        <v>8113</v>
      </c>
      <c r="L750" t="s">
        <v>772</v>
      </c>
    </row>
    <row r="751" spans="2:12" hidden="1" x14ac:dyDescent="0.25">
      <c r="B751" t="s">
        <v>771</v>
      </c>
      <c r="C751">
        <v>12</v>
      </c>
      <c r="D751" t="s">
        <v>527</v>
      </c>
      <c r="E751">
        <v>12077</v>
      </c>
      <c r="F751">
        <v>2008</v>
      </c>
      <c r="G751">
        <v>2008</v>
      </c>
      <c r="H751" t="s">
        <v>787</v>
      </c>
      <c r="I751" t="s">
        <v>788</v>
      </c>
      <c r="J751" t="s">
        <v>772</v>
      </c>
      <c r="K751">
        <v>8323</v>
      </c>
      <c r="L751" t="s">
        <v>772</v>
      </c>
    </row>
    <row r="752" spans="2:12" hidden="1" x14ac:dyDescent="0.25">
      <c r="B752" t="s">
        <v>771</v>
      </c>
      <c r="C752">
        <v>12</v>
      </c>
      <c r="D752" t="s">
        <v>527</v>
      </c>
      <c r="E752">
        <v>12077</v>
      </c>
      <c r="F752">
        <v>2009</v>
      </c>
      <c r="G752">
        <v>2009</v>
      </c>
      <c r="H752" t="s">
        <v>787</v>
      </c>
      <c r="I752" t="s">
        <v>788</v>
      </c>
      <c r="J752" t="s">
        <v>772</v>
      </c>
      <c r="K752">
        <v>8347</v>
      </c>
      <c r="L752" t="s">
        <v>772</v>
      </c>
    </row>
    <row r="753" spans="2:12" hidden="1" x14ac:dyDescent="0.25">
      <c r="B753" t="s">
        <v>771</v>
      </c>
      <c r="C753">
        <v>12</v>
      </c>
      <c r="D753" t="s">
        <v>527</v>
      </c>
      <c r="E753">
        <v>12077</v>
      </c>
      <c r="F753">
        <v>2010</v>
      </c>
      <c r="G753">
        <v>2010</v>
      </c>
      <c r="H753" t="s">
        <v>787</v>
      </c>
      <c r="I753" t="s">
        <v>788</v>
      </c>
      <c r="J753" t="s">
        <v>772</v>
      </c>
      <c r="K753">
        <v>8365</v>
      </c>
      <c r="L753" t="s">
        <v>772</v>
      </c>
    </row>
    <row r="754" spans="2:12" hidden="1" x14ac:dyDescent="0.25">
      <c r="B754" t="s">
        <v>771</v>
      </c>
      <c r="C754">
        <v>12</v>
      </c>
      <c r="D754" t="s">
        <v>527</v>
      </c>
      <c r="E754">
        <v>12077</v>
      </c>
      <c r="F754">
        <v>2011</v>
      </c>
      <c r="G754">
        <v>2011</v>
      </c>
      <c r="H754" t="s">
        <v>787</v>
      </c>
      <c r="I754" t="s">
        <v>788</v>
      </c>
      <c r="J754" t="s">
        <v>772</v>
      </c>
      <c r="K754">
        <v>8314</v>
      </c>
      <c r="L754" t="s">
        <v>772</v>
      </c>
    </row>
    <row r="755" spans="2:12" hidden="1" x14ac:dyDescent="0.25">
      <c r="B755" t="s">
        <v>771</v>
      </c>
      <c r="C755">
        <v>12</v>
      </c>
      <c r="D755" t="s">
        <v>527</v>
      </c>
      <c r="E755">
        <v>12077</v>
      </c>
      <c r="F755">
        <v>2012</v>
      </c>
      <c r="G755">
        <v>2012</v>
      </c>
      <c r="H755" t="s">
        <v>787</v>
      </c>
      <c r="I755" t="s">
        <v>788</v>
      </c>
      <c r="J755" t="s">
        <v>772</v>
      </c>
      <c r="K755">
        <v>8276</v>
      </c>
      <c r="L755" t="s">
        <v>772</v>
      </c>
    </row>
    <row r="756" spans="2:12" hidden="1" x14ac:dyDescent="0.25">
      <c r="B756" t="s">
        <v>771</v>
      </c>
      <c r="C756">
        <v>12</v>
      </c>
      <c r="D756" t="s">
        <v>527</v>
      </c>
      <c r="E756">
        <v>12077</v>
      </c>
      <c r="F756">
        <v>2013</v>
      </c>
      <c r="G756">
        <v>2013</v>
      </c>
      <c r="H756" t="s">
        <v>787</v>
      </c>
      <c r="I756" t="s">
        <v>788</v>
      </c>
      <c r="J756" t="s">
        <v>772</v>
      </c>
      <c r="K756">
        <v>8349</v>
      </c>
      <c r="L756" t="s">
        <v>772</v>
      </c>
    </row>
    <row r="757" spans="2:12" hidden="1" x14ac:dyDescent="0.25">
      <c r="B757" t="s">
        <v>771</v>
      </c>
      <c r="C757">
        <v>12</v>
      </c>
      <c r="D757" t="s">
        <v>527</v>
      </c>
      <c r="E757">
        <v>12077</v>
      </c>
      <c r="F757">
        <v>2014</v>
      </c>
      <c r="G757">
        <v>2014</v>
      </c>
      <c r="H757" t="s">
        <v>787</v>
      </c>
      <c r="I757" t="s">
        <v>788</v>
      </c>
      <c r="J757" t="s">
        <v>772</v>
      </c>
      <c r="K757">
        <v>8360</v>
      </c>
      <c r="L757" t="s">
        <v>772</v>
      </c>
    </row>
    <row r="758" spans="2:12" hidden="1" x14ac:dyDescent="0.25">
      <c r="B758" t="s">
        <v>771</v>
      </c>
      <c r="C758">
        <v>12</v>
      </c>
      <c r="D758" t="s">
        <v>527</v>
      </c>
      <c r="E758">
        <v>12077</v>
      </c>
      <c r="F758">
        <v>2015</v>
      </c>
      <c r="G758">
        <v>2015</v>
      </c>
      <c r="H758" t="s">
        <v>787</v>
      </c>
      <c r="I758" t="s">
        <v>788</v>
      </c>
      <c r="J758" t="s">
        <v>772</v>
      </c>
      <c r="K758">
        <v>8331</v>
      </c>
      <c r="L758" t="s">
        <v>772</v>
      </c>
    </row>
    <row r="759" spans="2:12" hidden="1" x14ac:dyDescent="0.25">
      <c r="B759" t="s">
        <v>771</v>
      </c>
      <c r="C759">
        <v>12</v>
      </c>
      <c r="D759" t="s">
        <v>527</v>
      </c>
      <c r="E759">
        <v>12077</v>
      </c>
      <c r="F759">
        <v>2016</v>
      </c>
      <c r="G759">
        <v>2016</v>
      </c>
      <c r="H759" t="s">
        <v>787</v>
      </c>
      <c r="I759" t="s">
        <v>788</v>
      </c>
      <c r="J759" t="s">
        <v>772</v>
      </c>
      <c r="K759">
        <v>8202</v>
      </c>
      <c r="L759" t="s">
        <v>772</v>
      </c>
    </row>
    <row r="760" spans="2:12" hidden="1" x14ac:dyDescent="0.25">
      <c r="B760" t="s">
        <v>771</v>
      </c>
      <c r="C760">
        <v>12</v>
      </c>
      <c r="D760" t="s">
        <v>527</v>
      </c>
      <c r="E760">
        <v>12077</v>
      </c>
      <c r="F760">
        <v>2017</v>
      </c>
      <c r="G760">
        <v>2017</v>
      </c>
      <c r="H760" t="s">
        <v>787</v>
      </c>
      <c r="I760" t="s">
        <v>788</v>
      </c>
      <c r="J760" t="s">
        <v>772</v>
      </c>
      <c r="K760">
        <v>8242</v>
      </c>
      <c r="L760" t="s">
        <v>772</v>
      </c>
    </row>
    <row r="761" spans="2:12" hidden="1" x14ac:dyDescent="0.25">
      <c r="B761" t="s">
        <v>771</v>
      </c>
      <c r="C761">
        <v>12</v>
      </c>
      <c r="D761" t="s">
        <v>527</v>
      </c>
      <c r="E761">
        <v>12077</v>
      </c>
      <c r="F761">
        <v>2018</v>
      </c>
      <c r="G761">
        <v>2018</v>
      </c>
      <c r="H761" t="s">
        <v>787</v>
      </c>
      <c r="I761" t="s">
        <v>788</v>
      </c>
      <c r="J761" t="s">
        <v>772</v>
      </c>
      <c r="K761">
        <v>8457</v>
      </c>
      <c r="L761" t="s">
        <v>772</v>
      </c>
    </row>
    <row r="762" spans="2:12" hidden="1" x14ac:dyDescent="0.25">
      <c r="B762" t="s">
        <v>771</v>
      </c>
      <c r="C762">
        <v>12</v>
      </c>
      <c r="D762" t="s">
        <v>528</v>
      </c>
      <c r="E762">
        <v>12079</v>
      </c>
      <c r="F762">
        <v>1999</v>
      </c>
      <c r="G762">
        <v>1999</v>
      </c>
      <c r="H762" t="s">
        <v>787</v>
      </c>
      <c r="I762" t="s">
        <v>788</v>
      </c>
      <c r="J762" t="s">
        <v>772</v>
      </c>
      <c r="K762">
        <v>18609</v>
      </c>
      <c r="L762" t="s">
        <v>772</v>
      </c>
    </row>
    <row r="763" spans="2:12" hidden="1" x14ac:dyDescent="0.25">
      <c r="B763" t="s">
        <v>771</v>
      </c>
      <c r="C763">
        <v>12</v>
      </c>
      <c r="D763" t="s">
        <v>528</v>
      </c>
      <c r="E763">
        <v>12079</v>
      </c>
      <c r="F763">
        <v>2000</v>
      </c>
      <c r="G763">
        <v>2000</v>
      </c>
      <c r="H763" t="s">
        <v>787</v>
      </c>
      <c r="I763" t="s">
        <v>788</v>
      </c>
      <c r="J763" t="s">
        <v>772</v>
      </c>
      <c r="K763">
        <v>18733</v>
      </c>
      <c r="L763" t="s">
        <v>772</v>
      </c>
    </row>
    <row r="764" spans="2:12" hidden="1" x14ac:dyDescent="0.25">
      <c r="B764" t="s">
        <v>771</v>
      </c>
      <c r="C764">
        <v>12</v>
      </c>
      <c r="D764" t="s">
        <v>528</v>
      </c>
      <c r="E764">
        <v>12079</v>
      </c>
      <c r="F764">
        <v>2001</v>
      </c>
      <c r="G764">
        <v>2001</v>
      </c>
      <c r="H764" t="s">
        <v>787</v>
      </c>
      <c r="I764" t="s">
        <v>788</v>
      </c>
      <c r="J764" t="s">
        <v>772</v>
      </c>
      <c r="K764">
        <v>18859</v>
      </c>
      <c r="L764" t="s">
        <v>772</v>
      </c>
    </row>
    <row r="765" spans="2:12" hidden="1" x14ac:dyDescent="0.25">
      <c r="B765" t="s">
        <v>771</v>
      </c>
      <c r="C765">
        <v>12</v>
      </c>
      <c r="D765" t="s">
        <v>528</v>
      </c>
      <c r="E765">
        <v>12079</v>
      </c>
      <c r="F765">
        <v>2002</v>
      </c>
      <c r="G765">
        <v>2002</v>
      </c>
      <c r="H765" t="s">
        <v>787</v>
      </c>
      <c r="I765" t="s">
        <v>788</v>
      </c>
      <c r="J765" t="s">
        <v>772</v>
      </c>
      <c r="K765">
        <v>18707</v>
      </c>
      <c r="L765" t="s">
        <v>772</v>
      </c>
    </row>
    <row r="766" spans="2:12" hidden="1" x14ac:dyDescent="0.25">
      <c r="B766" t="s">
        <v>771</v>
      </c>
      <c r="C766">
        <v>12</v>
      </c>
      <c r="D766" t="s">
        <v>528</v>
      </c>
      <c r="E766">
        <v>12079</v>
      </c>
      <c r="F766">
        <v>2003</v>
      </c>
      <c r="G766">
        <v>2003</v>
      </c>
      <c r="H766" t="s">
        <v>787</v>
      </c>
      <c r="I766" t="s">
        <v>788</v>
      </c>
      <c r="J766" t="s">
        <v>772</v>
      </c>
      <c r="K766">
        <v>18778</v>
      </c>
      <c r="L766" t="s">
        <v>772</v>
      </c>
    </row>
    <row r="767" spans="2:12" hidden="1" x14ac:dyDescent="0.25">
      <c r="B767" t="s">
        <v>771</v>
      </c>
      <c r="C767">
        <v>12</v>
      </c>
      <c r="D767" t="s">
        <v>528</v>
      </c>
      <c r="E767">
        <v>12079</v>
      </c>
      <c r="F767">
        <v>2004</v>
      </c>
      <c r="G767">
        <v>2004</v>
      </c>
      <c r="H767" t="s">
        <v>787</v>
      </c>
      <c r="I767" t="s">
        <v>788</v>
      </c>
      <c r="J767" t="s">
        <v>772</v>
      </c>
      <c r="K767">
        <v>19075</v>
      </c>
      <c r="L767" t="s">
        <v>772</v>
      </c>
    </row>
    <row r="768" spans="2:12" hidden="1" x14ac:dyDescent="0.25">
      <c r="B768" t="s">
        <v>771</v>
      </c>
      <c r="C768">
        <v>12</v>
      </c>
      <c r="D768" t="s">
        <v>528</v>
      </c>
      <c r="E768">
        <v>12079</v>
      </c>
      <c r="F768">
        <v>2005</v>
      </c>
      <c r="G768">
        <v>2005</v>
      </c>
      <c r="H768" t="s">
        <v>787</v>
      </c>
      <c r="I768" t="s">
        <v>788</v>
      </c>
      <c r="J768" t="s">
        <v>772</v>
      </c>
      <c r="K768">
        <v>19070</v>
      </c>
      <c r="L768" t="s">
        <v>772</v>
      </c>
    </row>
    <row r="769" spans="2:12" hidden="1" x14ac:dyDescent="0.25">
      <c r="B769" t="s">
        <v>771</v>
      </c>
      <c r="C769">
        <v>12</v>
      </c>
      <c r="D769" t="s">
        <v>528</v>
      </c>
      <c r="E769">
        <v>12079</v>
      </c>
      <c r="F769">
        <v>2006</v>
      </c>
      <c r="G769">
        <v>2006</v>
      </c>
      <c r="H769" t="s">
        <v>787</v>
      </c>
      <c r="I769" t="s">
        <v>788</v>
      </c>
      <c r="J769" t="s">
        <v>772</v>
      </c>
      <c r="K769">
        <v>19299</v>
      </c>
      <c r="L769" t="s">
        <v>772</v>
      </c>
    </row>
    <row r="770" spans="2:12" hidden="1" x14ac:dyDescent="0.25">
      <c r="B770" t="s">
        <v>771</v>
      </c>
      <c r="C770">
        <v>12</v>
      </c>
      <c r="D770" t="s">
        <v>528</v>
      </c>
      <c r="E770">
        <v>12079</v>
      </c>
      <c r="F770">
        <v>2007</v>
      </c>
      <c r="G770">
        <v>2007</v>
      </c>
      <c r="H770" t="s">
        <v>787</v>
      </c>
      <c r="I770" t="s">
        <v>788</v>
      </c>
      <c r="J770" t="s">
        <v>772</v>
      </c>
      <c r="K770">
        <v>19322</v>
      </c>
      <c r="L770" t="s">
        <v>772</v>
      </c>
    </row>
    <row r="771" spans="2:12" hidden="1" x14ac:dyDescent="0.25">
      <c r="B771" t="s">
        <v>771</v>
      </c>
      <c r="C771">
        <v>12</v>
      </c>
      <c r="D771" t="s">
        <v>528</v>
      </c>
      <c r="E771">
        <v>12079</v>
      </c>
      <c r="F771">
        <v>2008</v>
      </c>
      <c r="G771">
        <v>2008</v>
      </c>
      <c r="H771" t="s">
        <v>787</v>
      </c>
      <c r="I771" t="s">
        <v>788</v>
      </c>
      <c r="J771" t="s">
        <v>772</v>
      </c>
      <c r="K771">
        <v>19347</v>
      </c>
      <c r="L771" t="s">
        <v>772</v>
      </c>
    </row>
    <row r="772" spans="2:12" hidden="1" x14ac:dyDescent="0.25">
      <c r="B772" t="s">
        <v>771</v>
      </c>
      <c r="C772">
        <v>12</v>
      </c>
      <c r="D772" t="s">
        <v>528</v>
      </c>
      <c r="E772">
        <v>12079</v>
      </c>
      <c r="F772">
        <v>2009</v>
      </c>
      <c r="G772">
        <v>2009</v>
      </c>
      <c r="H772" t="s">
        <v>787</v>
      </c>
      <c r="I772" t="s">
        <v>788</v>
      </c>
      <c r="J772" t="s">
        <v>772</v>
      </c>
      <c r="K772">
        <v>19329</v>
      </c>
      <c r="L772" t="s">
        <v>772</v>
      </c>
    </row>
    <row r="773" spans="2:12" hidden="1" x14ac:dyDescent="0.25">
      <c r="B773" t="s">
        <v>771</v>
      </c>
      <c r="C773">
        <v>12</v>
      </c>
      <c r="D773" t="s">
        <v>528</v>
      </c>
      <c r="E773">
        <v>12079</v>
      </c>
      <c r="F773">
        <v>2010</v>
      </c>
      <c r="G773">
        <v>2010</v>
      </c>
      <c r="H773" t="s">
        <v>787</v>
      </c>
      <c r="I773" t="s">
        <v>788</v>
      </c>
      <c r="J773" t="s">
        <v>772</v>
      </c>
      <c r="K773">
        <v>19224</v>
      </c>
      <c r="L773" t="s">
        <v>772</v>
      </c>
    </row>
    <row r="774" spans="2:12" hidden="1" x14ac:dyDescent="0.25">
      <c r="B774" t="s">
        <v>771</v>
      </c>
      <c r="C774">
        <v>12</v>
      </c>
      <c r="D774" t="s">
        <v>528</v>
      </c>
      <c r="E774">
        <v>12079</v>
      </c>
      <c r="F774">
        <v>2011</v>
      </c>
      <c r="G774">
        <v>2011</v>
      </c>
      <c r="H774" t="s">
        <v>787</v>
      </c>
      <c r="I774" t="s">
        <v>788</v>
      </c>
      <c r="J774" t="s">
        <v>772</v>
      </c>
      <c r="K774">
        <v>19115</v>
      </c>
      <c r="L774" t="s">
        <v>772</v>
      </c>
    </row>
    <row r="775" spans="2:12" hidden="1" x14ac:dyDescent="0.25">
      <c r="B775" t="s">
        <v>771</v>
      </c>
      <c r="C775">
        <v>12</v>
      </c>
      <c r="D775" t="s">
        <v>528</v>
      </c>
      <c r="E775">
        <v>12079</v>
      </c>
      <c r="F775">
        <v>2012</v>
      </c>
      <c r="G775">
        <v>2012</v>
      </c>
      <c r="H775" t="s">
        <v>787</v>
      </c>
      <c r="I775" t="s">
        <v>788</v>
      </c>
      <c r="J775" t="s">
        <v>772</v>
      </c>
      <c r="K775">
        <v>18907</v>
      </c>
      <c r="L775" t="s">
        <v>772</v>
      </c>
    </row>
    <row r="776" spans="2:12" hidden="1" x14ac:dyDescent="0.25">
      <c r="B776" t="s">
        <v>771</v>
      </c>
      <c r="C776">
        <v>12</v>
      </c>
      <c r="D776" t="s">
        <v>528</v>
      </c>
      <c r="E776">
        <v>12079</v>
      </c>
      <c r="F776">
        <v>2013</v>
      </c>
      <c r="G776">
        <v>2013</v>
      </c>
      <c r="H776" t="s">
        <v>787</v>
      </c>
      <c r="I776" t="s">
        <v>788</v>
      </c>
      <c r="J776" t="s">
        <v>772</v>
      </c>
      <c r="K776">
        <v>18728</v>
      </c>
      <c r="L776" t="s">
        <v>772</v>
      </c>
    </row>
    <row r="777" spans="2:12" hidden="1" x14ac:dyDescent="0.25">
      <c r="B777" t="s">
        <v>771</v>
      </c>
      <c r="C777">
        <v>12</v>
      </c>
      <c r="D777" t="s">
        <v>528</v>
      </c>
      <c r="E777">
        <v>12079</v>
      </c>
      <c r="F777">
        <v>2014</v>
      </c>
      <c r="G777">
        <v>2014</v>
      </c>
      <c r="H777" t="s">
        <v>787</v>
      </c>
      <c r="I777" t="s">
        <v>788</v>
      </c>
      <c r="J777" t="s">
        <v>772</v>
      </c>
      <c r="K777">
        <v>18518</v>
      </c>
      <c r="L777" t="s">
        <v>772</v>
      </c>
    </row>
    <row r="778" spans="2:12" hidden="1" x14ac:dyDescent="0.25">
      <c r="B778" t="s">
        <v>771</v>
      </c>
      <c r="C778">
        <v>12</v>
      </c>
      <c r="D778" t="s">
        <v>528</v>
      </c>
      <c r="E778">
        <v>12079</v>
      </c>
      <c r="F778">
        <v>2015</v>
      </c>
      <c r="G778">
        <v>2015</v>
      </c>
      <c r="H778" t="s">
        <v>787</v>
      </c>
      <c r="I778" t="s">
        <v>788</v>
      </c>
      <c r="J778" t="s">
        <v>772</v>
      </c>
      <c r="K778">
        <v>18408</v>
      </c>
      <c r="L778" t="s">
        <v>772</v>
      </c>
    </row>
    <row r="779" spans="2:12" hidden="1" x14ac:dyDescent="0.25">
      <c r="B779" t="s">
        <v>771</v>
      </c>
      <c r="C779">
        <v>12</v>
      </c>
      <c r="D779" t="s">
        <v>528</v>
      </c>
      <c r="E779">
        <v>12079</v>
      </c>
      <c r="F779">
        <v>2016</v>
      </c>
      <c r="G779">
        <v>2016</v>
      </c>
      <c r="H779" t="s">
        <v>787</v>
      </c>
      <c r="I779" t="s">
        <v>788</v>
      </c>
      <c r="J779" t="s">
        <v>772</v>
      </c>
      <c r="K779">
        <v>18224</v>
      </c>
      <c r="L779" t="s">
        <v>772</v>
      </c>
    </row>
    <row r="780" spans="2:12" hidden="1" x14ac:dyDescent="0.25">
      <c r="B780" t="s">
        <v>771</v>
      </c>
      <c r="C780">
        <v>12</v>
      </c>
      <c r="D780" t="s">
        <v>528</v>
      </c>
      <c r="E780">
        <v>12079</v>
      </c>
      <c r="F780">
        <v>2017</v>
      </c>
      <c r="G780">
        <v>2017</v>
      </c>
      <c r="H780" t="s">
        <v>787</v>
      </c>
      <c r="I780" t="s">
        <v>788</v>
      </c>
      <c r="J780" t="s">
        <v>772</v>
      </c>
      <c r="K780">
        <v>18449</v>
      </c>
      <c r="L780" t="s">
        <v>772</v>
      </c>
    </row>
    <row r="781" spans="2:12" hidden="1" x14ac:dyDescent="0.25">
      <c r="B781" t="s">
        <v>771</v>
      </c>
      <c r="C781">
        <v>12</v>
      </c>
      <c r="D781" t="s">
        <v>528</v>
      </c>
      <c r="E781">
        <v>12079</v>
      </c>
      <c r="F781">
        <v>2018</v>
      </c>
      <c r="G781">
        <v>2018</v>
      </c>
      <c r="H781" t="s">
        <v>787</v>
      </c>
      <c r="I781" t="s">
        <v>788</v>
      </c>
      <c r="J781" t="s">
        <v>772</v>
      </c>
      <c r="K781">
        <v>18529</v>
      </c>
      <c r="L781" t="s">
        <v>772</v>
      </c>
    </row>
    <row r="782" spans="2:12" hidden="1" x14ac:dyDescent="0.25">
      <c r="B782" t="s">
        <v>771</v>
      </c>
      <c r="C782">
        <v>12</v>
      </c>
      <c r="D782" t="s">
        <v>529</v>
      </c>
      <c r="E782">
        <v>12081</v>
      </c>
      <c r="F782">
        <v>1999</v>
      </c>
      <c r="G782">
        <v>1999</v>
      </c>
      <c r="H782" t="s">
        <v>787</v>
      </c>
      <c r="I782" t="s">
        <v>788</v>
      </c>
      <c r="J782">
        <v>77</v>
      </c>
      <c r="K782">
        <v>259053</v>
      </c>
      <c r="L782">
        <v>29.7</v>
      </c>
    </row>
    <row r="783" spans="2:12" hidden="1" x14ac:dyDescent="0.25">
      <c r="B783" t="s">
        <v>771</v>
      </c>
      <c r="C783">
        <v>12</v>
      </c>
      <c r="D783" t="s">
        <v>529</v>
      </c>
      <c r="E783">
        <v>12081</v>
      </c>
      <c r="F783">
        <v>2000</v>
      </c>
      <c r="G783">
        <v>2000</v>
      </c>
      <c r="H783" t="s">
        <v>787</v>
      </c>
      <c r="I783" t="s">
        <v>788</v>
      </c>
      <c r="J783">
        <v>102</v>
      </c>
      <c r="K783">
        <v>264002</v>
      </c>
      <c r="L783">
        <v>38.6</v>
      </c>
    </row>
    <row r="784" spans="2:12" hidden="1" x14ac:dyDescent="0.25">
      <c r="B784" t="s">
        <v>771</v>
      </c>
      <c r="C784">
        <v>12</v>
      </c>
      <c r="D784" t="s">
        <v>529</v>
      </c>
      <c r="E784">
        <v>12081</v>
      </c>
      <c r="F784">
        <v>2001</v>
      </c>
      <c r="G784">
        <v>2001</v>
      </c>
      <c r="H784" t="s">
        <v>787</v>
      </c>
      <c r="I784" t="s">
        <v>788</v>
      </c>
      <c r="J784">
        <v>93</v>
      </c>
      <c r="K784">
        <v>272281</v>
      </c>
      <c r="L784">
        <v>34.200000000000003</v>
      </c>
    </row>
    <row r="785" spans="2:12" hidden="1" x14ac:dyDescent="0.25">
      <c r="B785" t="s">
        <v>771</v>
      </c>
      <c r="C785">
        <v>12</v>
      </c>
      <c r="D785" t="s">
        <v>529</v>
      </c>
      <c r="E785">
        <v>12081</v>
      </c>
      <c r="F785">
        <v>2002</v>
      </c>
      <c r="G785">
        <v>2002</v>
      </c>
      <c r="H785" t="s">
        <v>787</v>
      </c>
      <c r="I785" t="s">
        <v>788</v>
      </c>
      <c r="J785">
        <v>93</v>
      </c>
      <c r="K785">
        <v>279950</v>
      </c>
      <c r="L785">
        <v>33.200000000000003</v>
      </c>
    </row>
    <row r="786" spans="2:12" hidden="1" x14ac:dyDescent="0.25">
      <c r="B786" t="s">
        <v>771</v>
      </c>
      <c r="C786">
        <v>12</v>
      </c>
      <c r="D786" t="s">
        <v>529</v>
      </c>
      <c r="E786">
        <v>12081</v>
      </c>
      <c r="F786">
        <v>2003</v>
      </c>
      <c r="G786">
        <v>2003</v>
      </c>
      <c r="H786" t="s">
        <v>787</v>
      </c>
      <c r="I786" t="s">
        <v>788</v>
      </c>
      <c r="J786">
        <v>112</v>
      </c>
      <c r="K786">
        <v>287000</v>
      </c>
      <c r="L786">
        <v>39</v>
      </c>
    </row>
    <row r="787" spans="2:12" hidden="1" x14ac:dyDescent="0.25">
      <c r="B787" t="s">
        <v>771</v>
      </c>
      <c r="C787">
        <v>12</v>
      </c>
      <c r="D787" t="s">
        <v>529</v>
      </c>
      <c r="E787">
        <v>12081</v>
      </c>
      <c r="F787">
        <v>2004</v>
      </c>
      <c r="G787">
        <v>2004</v>
      </c>
      <c r="H787" t="s">
        <v>787</v>
      </c>
      <c r="I787" t="s">
        <v>788</v>
      </c>
      <c r="J787">
        <v>92</v>
      </c>
      <c r="K787">
        <v>296183</v>
      </c>
      <c r="L787">
        <v>31.1</v>
      </c>
    </row>
    <row r="788" spans="2:12" hidden="1" x14ac:dyDescent="0.25">
      <c r="B788" t="s">
        <v>771</v>
      </c>
      <c r="C788">
        <v>12</v>
      </c>
      <c r="D788" t="s">
        <v>529</v>
      </c>
      <c r="E788">
        <v>12081</v>
      </c>
      <c r="F788">
        <v>2005</v>
      </c>
      <c r="G788">
        <v>2005</v>
      </c>
      <c r="H788" t="s">
        <v>787</v>
      </c>
      <c r="I788" t="s">
        <v>788</v>
      </c>
      <c r="J788">
        <v>53</v>
      </c>
      <c r="K788">
        <v>306845</v>
      </c>
      <c r="L788">
        <v>17.3</v>
      </c>
    </row>
    <row r="789" spans="2:12" hidden="1" x14ac:dyDescent="0.25">
      <c r="B789" t="s">
        <v>771</v>
      </c>
      <c r="C789">
        <v>12</v>
      </c>
      <c r="D789" t="s">
        <v>529</v>
      </c>
      <c r="E789">
        <v>12081</v>
      </c>
      <c r="F789">
        <v>2006</v>
      </c>
      <c r="G789">
        <v>2006</v>
      </c>
      <c r="H789" t="s">
        <v>787</v>
      </c>
      <c r="I789" t="s">
        <v>788</v>
      </c>
      <c r="J789">
        <v>51</v>
      </c>
      <c r="K789">
        <v>313771</v>
      </c>
      <c r="L789">
        <v>16.3</v>
      </c>
    </row>
    <row r="790" spans="2:12" hidden="1" x14ac:dyDescent="0.25">
      <c r="B790" t="s">
        <v>771</v>
      </c>
      <c r="C790">
        <v>12</v>
      </c>
      <c r="D790" t="s">
        <v>529</v>
      </c>
      <c r="E790">
        <v>12081</v>
      </c>
      <c r="F790">
        <v>2007</v>
      </c>
      <c r="G790">
        <v>2007</v>
      </c>
      <c r="H790" t="s">
        <v>787</v>
      </c>
      <c r="I790" t="s">
        <v>788</v>
      </c>
      <c r="J790">
        <v>73</v>
      </c>
      <c r="K790">
        <v>316410</v>
      </c>
      <c r="L790">
        <v>23.1</v>
      </c>
    </row>
    <row r="791" spans="2:12" hidden="1" x14ac:dyDescent="0.25">
      <c r="B791" t="s">
        <v>771</v>
      </c>
      <c r="C791">
        <v>12</v>
      </c>
      <c r="D791" t="s">
        <v>529</v>
      </c>
      <c r="E791">
        <v>12081</v>
      </c>
      <c r="F791">
        <v>2008</v>
      </c>
      <c r="G791">
        <v>2008</v>
      </c>
      <c r="H791" t="s">
        <v>787</v>
      </c>
      <c r="I791" t="s">
        <v>788</v>
      </c>
      <c r="J791">
        <v>85</v>
      </c>
      <c r="K791">
        <v>318766</v>
      </c>
      <c r="L791">
        <v>26.7</v>
      </c>
    </row>
    <row r="792" spans="2:12" hidden="1" x14ac:dyDescent="0.25">
      <c r="B792" t="s">
        <v>771</v>
      </c>
      <c r="C792">
        <v>12</v>
      </c>
      <c r="D792" t="s">
        <v>529</v>
      </c>
      <c r="E792">
        <v>12081</v>
      </c>
      <c r="F792">
        <v>2009</v>
      </c>
      <c r="G792">
        <v>2009</v>
      </c>
      <c r="H792" t="s">
        <v>787</v>
      </c>
      <c r="I792" t="s">
        <v>788</v>
      </c>
      <c r="J792">
        <v>39</v>
      </c>
      <c r="K792">
        <v>320711</v>
      </c>
      <c r="L792">
        <v>12.2</v>
      </c>
    </row>
    <row r="793" spans="2:12" hidden="1" x14ac:dyDescent="0.25">
      <c r="B793" t="s">
        <v>771</v>
      </c>
      <c r="C793">
        <v>12</v>
      </c>
      <c r="D793" t="s">
        <v>529</v>
      </c>
      <c r="E793">
        <v>12081</v>
      </c>
      <c r="F793">
        <v>2010</v>
      </c>
      <c r="G793">
        <v>2010</v>
      </c>
      <c r="H793" t="s">
        <v>787</v>
      </c>
      <c r="I793" t="s">
        <v>788</v>
      </c>
      <c r="J793">
        <v>66</v>
      </c>
      <c r="K793">
        <v>322833</v>
      </c>
      <c r="L793">
        <v>20.399999999999999</v>
      </c>
    </row>
    <row r="794" spans="2:12" hidden="1" x14ac:dyDescent="0.25">
      <c r="B794" t="s">
        <v>771</v>
      </c>
      <c r="C794">
        <v>12</v>
      </c>
      <c r="D794" t="s">
        <v>529</v>
      </c>
      <c r="E794">
        <v>12081</v>
      </c>
      <c r="F794">
        <v>2011</v>
      </c>
      <c r="G794">
        <v>2011</v>
      </c>
      <c r="H794" t="s">
        <v>787</v>
      </c>
      <c r="I794" t="s">
        <v>788</v>
      </c>
      <c r="J794">
        <v>42</v>
      </c>
      <c r="K794">
        <v>327142</v>
      </c>
      <c r="L794">
        <v>12.8</v>
      </c>
    </row>
    <row r="795" spans="2:12" hidden="1" x14ac:dyDescent="0.25">
      <c r="B795" t="s">
        <v>771</v>
      </c>
      <c r="C795">
        <v>12</v>
      </c>
      <c r="D795" t="s">
        <v>529</v>
      </c>
      <c r="E795">
        <v>12081</v>
      </c>
      <c r="F795">
        <v>2012</v>
      </c>
      <c r="G795">
        <v>2012</v>
      </c>
      <c r="H795" t="s">
        <v>787</v>
      </c>
      <c r="I795" t="s">
        <v>788</v>
      </c>
      <c r="J795">
        <v>54</v>
      </c>
      <c r="K795">
        <v>333895</v>
      </c>
      <c r="L795">
        <v>16.2</v>
      </c>
    </row>
    <row r="796" spans="2:12" hidden="1" x14ac:dyDescent="0.25">
      <c r="B796" t="s">
        <v>771</v>
      </c>
      <c r="C796">
        <v>12</v>
      </c>
      <c r="D796" t="s">
        <v>529</v>
      </c>
      <c r="E796">
        <v>12081</v>
      </c>
      <c r="F796">
        <v>2013</v>
      </c>
      <c r="G796">
        <v>2013</v>
      </c>
      <c r="H796" t="s">
        <v>787</v>
      </c>
      <c r="I796" t="s">
        <v>788</v>
      </c>
      <c r="J796">
        <v>55</v>
      </c>
      <c r="K796">
        <v>342106</v>
      </c>
      <c r="L796">
        <v>16.100000000000001</v>
      </c>
    </row>
    <row r="797" spans="2:12" hidden="1" x14ac:dyDescent="0.25">
      <c r="B797" t="s">
        <v>771</v>
      </c>
      <c r="C797">
        <v>12</v>
      </c>
      <c r="D797" t="s">
        <v>529</v>
      </c>
      <c r="E797">
        <v>12081</v>
      </c>
      <c r="F797">
        <v>2014</v>
      </c>
      <c r="G797">
        <v>2014</v>
      </c>
      <c r="H797" t="s">
        <v>787</v>
      </c>
      <c r="I797" t="s">
        <v>788</v>
      </c>
      <c r="J797">
        <v>70</v>
      </c>
      <c r="K797">
        <v>351746</v>
      </c>
      <c r="L797">
        <v>19.899999999999999</v>
      </c>
    </row>
    <row r="798" spans="2:12" hidden="1" x14ac:dyDescent="0.25">
      <c r="B798" t="s">
        <v>771</v>
      </c>
      <c r="C798">
        <v>12</v>
      </c>
      <c r="D798" t="s">
        <v>529</v>
      </c>
      <c r="E798">
        <v>12081</v>
      </c>
      <c r="F798">
        <v>2015</v>
      </c>
      <c r="G798">
        <v>2015</v>
      </c>
      <c r="H798" t="s">
        <v>787</v>
      </c>
      <c r="I798" t="s">
        <v>788</v>
      </c>
      <c r="J798">
        <v>54</v>
      </c>
      <c r="K798">
        <v>363369</v>
      </c>
      <c r="L798">
        <v>14.9</v>
      </c>
    </row>
    <row r="799" spans="2:12" hidden="1" x14ac:dyDescent="0.25">
      <c r="B799" t="s">
        <v>771</v>
      </c>
      <c r="C799">
        <v>12</v>
      </c>
      <c r="D799" t="s">
        <v>529</v>
      </c>
      <c r="E799">
        <v>12081</v>
      </c>
      <c r="F799">
        <v>2016</v>
      </c>
      <c r="G799">
        <v>2016</v>
      </c>
      <c r="H799" t="s">
        <v>787</v>
      </c>
      <c r="I799" t="s">
        <v>788</v>
      </c>
      <c r="J799">
        <v>56</v>
      </c>
      <c r="K799">
        <v>375888</v>
      </c>
      <c r="L799">
        <v>14.9</v>
      </c>
    </row>
    <row r="800" spans="2:12" hidden="1" x14ac:dyDescent="0.25">
      <c r="B800" t="s">
        <v>771</v>
      </c>
      <c r="C800">
        <v>12</v>
      </c>
      <c r="D800" t="s">
        <v>529</v>
      </c>
      <c r="E800">
        <v>12081</v>
      </c>
      <c r="F800">
        <v>2017</v>
      </c>
      <c r="G800">
        <v>2017</v>
      </c>
      <c r="H800" t="s">
        <v>787</v>
      </c>
      <c r="I800" t="s">
        <v>788</v>
      </c>
      <c r="J800">
        <v>45</v>
      </c>
      <c r="K800">
        <v>385571</v>
      </c>
      <c r="L800">
        <v>11.7</v>
      </c>
    </row>
    <row r="801" spans="2:12" hidden="1" x14ac:dyDescent="0.25">
      <c r="B801" t="s">
        <v>771</v>
      </c>
      <c r="C801">
        <v>12</v>
      </c>
      <c r="D801" t="s">
        <v>529</v>
      </c>
      <c r="E801">
        <v>12081</v>
      </c>
      <c r="F801">
        <v>2018</v>
      </c>
      <c r="G801">
        <v>2018</v>
      </c>
      <c r="H801" t="s">
        <v>787</v>
      </c>
      <c r="I801" t="s">
        <v>788</v>
      </c>
      <c r="J801">
        <v>58</v>
      </c>
      <c r="K801">
        <v>394855</v>
      </c>
      <c r="L801">
        <v>14.7</v>
      </c>
    </row>
    <row r="802" spans="2:12" hidden="1" x14ac:dyDescent="0.25">
      <c r="B802" t="s">
        <v>771</v>
      </c>
      <c r="C802">
        <v>12</v>
      </c>
      <c r="D802" t="s">
        <v>530</v>
      </c>
      <c r="E802">
        <v>12083</v>
      </c>
      <c r="F802">
        <v>1999</v>
      </c>
      <c r="G802">
        <v>1999</v>
      </c>
      <c r="H802" t="s">
        <v>787</v>
      </c>
      <c r="I802" t="s">
        <v>788</v>
      </c>
      <c r="J802">
        <v>45</v>
      </c>
      <c r="K802">
        <v>254964</v>
      </c>
      <c r="L802">
        <v>17.600000000000001</v>
      </c>
    </row>
    <row r="803" spans="2:12" hidden="1" x14ac:dyDescent="0.25">
      <c r="B803" t="s">
        <v>771</v>
      </c>
      <c r="C803">
        <v>12</v>
      </c>
      <c r="D803" t="s">
        <v>530</v>
      </c>
      <c r="E803">
        <v>12083</v>
      </c>
      <c r="F803">
        <v>2000</v>
      </c>
      <c r="G803">
        <v>2000</v>
      </c>
      <c r="H803" t="s">
        <v>787</v>
      </c>
      <c r="I803" t="s">
        <v>788</v>
      </c>
      <c r="J803">
        <v>49</v>
      </c>
      <c r="K803">
        <v>258916</v>
      </c>
      <c r="L803">
        <v>18.899999999999999</v>
      </c>
    </row>
    <row r="804" spans="2:12" hidden="1" x14ac:dyDescent="0.25">
      <c r="B804" t="s">
        <v>771</v>
      </c>
      <c r="C804">
        <v>12</v>
      </c>
      <c r="D804" t="s">
        <v>530</v>
      </c>
      <c r="E804">
        <v>12083</v>
      </c>
      <c r="F804">
        <v>2001</v>
      </c>
      <c r="G804">
        <v>2001</v>
      </c>
      <c r="H804" t="s">
        <v>787</v>
      </c>
      <c r="I804" t="s">
        <v>788</v>
      </c>
      <c r="J804">
        <v>42</v>
      </c>
      <c r="K804">
        <v>264553</v>
      </c>
      <c r="L804">
        <v>15.9</v>
      </c>
    </row>
    <row r="805" spans="2:12" hidden="1" x14ac:dyDescent="0.25">
      <c r="B805" t="s">
        <v>771</v>
      </c>
      <c r="C805">
        <v>12</v>
      </c>
      <c r="D805" t="s">
        <v>530</v>
      </c>
      <c r="E805">
        <v>12083</v>
      </c>
      <c r="F805">
        <v>2002</v>
      </c>
      <c r="G805">
        <v>2002</v>
      </c>
      <c r="H805" t="s">
        <v>787</v>
      </c>
      <c r="I805" t="s">
        <v>788</v>
      </c>
      <c r="J805">
        <v>44</v>
      </c>
      <c r="K805">
        <v>271716</v>
      </c>
      <c r="L805">
        <v>16.2</v>
      </c>
    </row>
    <row r="806" spans="2:12" hidden="1" x14ac:dyDescent="0.25">
      <c r="B806" t="s">
        <v>771</v>
      </c>
      <c r="C806">
        <v>12</v>
      </c>
      <c r="D806" t="s">
        <v>530</v>
      </c>
      <c r="E806">
        <v>12083</v>
      </c>
      <c r="F806">
        <v>2003</v>
      </c>
      <c r="G806">
        <v>2003</v>
      </c>
      <c r="H806" t="s">
        <v>787</v>
      </c>
      <c r="I806" t="s">
        <v>788</v>
      </c>
      <c r="J806">
        <v>49</v>
      </c>
      <c r="K806">
        <v>280091</v>
      </c>
      <c r="L806">
        <v>17.5</v>
      </c>
    </row>
    <row r="807" spans="2:12" hidden="1" x14ac:dyDescent="0.25">
      <c r="B807" t="s">
        <v>771</v>
      </c>
      <c r="C807">
        <v>12</v>
      </c>
      <c r="D807" t="s">
        <v>530</v>
      </c>
      <c r="E807">
        <v>12083</v>
      </c>
      <c r="F807">
        <v>2004</v>
      </c>
      <c r="G807">
        <v>2004</v>
      </c>
      <c r="H807" t="s">
        <v>787</v>
      </c>
      <c r="I807" t="s">
        <v>788</v>
      </c>
      <c r="J807">
        <v>46</v>
      </c>
      <c r="K807">
        <v>291164</v>
      </c>
      <c r="L807">
        <v>15.8</v>
      </c>
    </row>
    <row r="808" spans="2:12" hidden="1" x14ac:dyDescent="0.25">
      <c r="B808" t="s">
        <v>771</v>
      </c>
      <c r="C808">
        <v>12</v>
      </c>
      <c r="D808" t="s">
        <v>530</v>
      </c>
      <c r="E808">
        <v>12083</v>
      </c>
      <c r="F808">
        <v>2005</v>
      </c>
      <c r="G808">
        <v>2005</v>
      </c>
      <c r="H808" t="s">
        <v>787</v>
      </c>
      <c r="I808" t="s">
        <v>788</v>
      </c>
      <c r="J808">
        <v>47</v>
      </c>
      <c r="K808">
        <v>303558</v>
      </c>
      <c r="L808">
        <v>15.5</v>
      </c>
    </row>
    <row r="809" spans="2:12" hidden="1" x14ac:dyDescent="0.25">
      <c r="B809" t="s">
        <v>771</v>
      </c>
      <c r="C809">
        <v>12</v>
      </c>
      <c r="D809" t="s">
        <v>530</v>
      </c>
      <c r="E809">
        <v>12083</v>
      </c>
      <c r="F809">
        <v>2006</v>
      </c>
      <c r="G809">
        <v>2006</v>
      </c>
      <c r="H809" t="s">
        <v>787</v>
      </c>
      <c r="I809" t="s">
        <v>788</v>
      </c>
      <c r="J809">
        <v>42</v>
      </c>
      <c r="K809">
        <v>316310</v>
      </c>
      <c r="L809">
        <v>13.3</v>
      </c>
    </row>
    <row r="810" spans="2:12" hidden="1" x14ac:dyDescent="0.25">
      <c r="B810" t="s">
        <v>771</v>
      </c>
      <c r="C810">
        <v>12</v>
      </c>
      <c r="D810" t="s">
        <v>530</v>
      </c>
      <c r="E810">
        <v>12083</v>
      </c>
      <c r="F810">
        <v>2007</v>
      </c>
      <c r="G810">
        <v>2007</v>
      </c>
      <c r="H810" t="s">
        <v>787</v>
      </c>
      <c r="I810" t="s">
        <v>788</v>
      </c>
      <c r="J810">
        <v>53</v>
      </c>
      <c r="K810">
        <v>325634</v>
      </c>
      <c r="L810">
        <v>16.3</v>
      </c>
    </row>
    <row r="811" spans="2:12" hidden="1" x14ac:dyDescent="0.25">
      <c r="B811" t="s">
        <v>771</v>
      </c>
      <c r="C811">
        <v>12</v>
      </c>
      <c r="D811" t="s">
        <v>530</v>
      </c>
      <c r="E811">
        <v>12083</v>
      </c>
      <c r="F811">
        <v>2008</v>
      </c>
      <c r="G811">
        <v>2008</v>
      </c>
      <c r="H811" t="s">
        <v>787</v>
      </c>
      <c r="I811" t="s">
        <v>788</v>
      </c>
      <c r="J811">
        <v>61</v>
      </c>
      <c r="K811">
        <v>330052</v>
      </c>
      <c r="L811">
        <v>18.5</v>
      </c>
    </row>
    <row r="812" spans="2:12" hidden="1" x14ac:dyDescent="0.25">
      <c r="B812" t="s">
        <v>771</v>
      </c>
      <c r="C812">
        <v>12</v>
      </c>
      <c r="D812" t="s">
        <v>530</v>
      </c>
      <c r="E812">
        <v>12083</v>
      </c>
      <c r="F812">
        <v>2009</v>
      </c>
      <c r="G812">
        <v>2009</v>
      </c>
      <c r="H812" t="s">
        <v>787</v>
      </c>
      <c r="I812" t="s">
        <v>788</v>
      </c>
      <c r="J812">
        <v>74</v>
      </c>
      <c r="K812">
        <v>330880</v>
      </c>
      <c r="L812">
        <v>22.4</v>
      </c>
    </row>
    <row r="813" spans="2:12" hidden="1" x14ac:dyDescent="0.25">
      <c r="B813" t="s">
        <v>771</v>
      </c>
      <c r="C813">
        <v>12</v>
      </c>
      <c r="D813" t="s">
        <v>530</v>
      </c>
      <c r="E813">
        <v>12083</v>
      </c>
      <c r="F813">
        <v>2010</v>
      </c>
      <c r="G813">
        <v>2010</v>
      </c>
      <c r="H813" t="s">
        <v>787</v>
      </c>
      <c r="I813" t="s">
        <v>788</v>
      </c>
      <c r="J813">
        <v>77</v>
      </c>
      <c r="K813">
        <v>331298</v>
      </c>
      <c r="L813">
        <v>23.2</v>
      </c>
    </row>
    <row r="814" spans="2:12" hidden="1" x14ac:dyDescent="0.25">
      <c r="B814" t="s">
        <v>771</v>
      </c>
      <c r="C814">
        <v>12</v>
      </c>
      <c r="D814" t="s">
        <v>530</v>
      </c>
      <c r="E814">
        <v>12083</v>
      </c>
      <c r="F814">
        <v>2011</v>
      </c>
      <c r="G814">
        <v>2011</v>
      </c>
      <c r="H814" t="s">
        <v>787</v>
      </c>
      <c r="I814" t="s">
        <v>788</v>
      </c>
      <c r="J814">
        <v>76</v>
      </c>
      <c r="K814">
        <v>332529</v>
      </c>
      <c r="L814">
        <v>22.9</v>
      </c>
    </row>
    <row r="815" spans="2:12" hidden="1" x14ac:dyDescent="0.25">
      <c r="B815" t="s">
        <v>771</v>
      </c>
      <c r="C815">
        <v>12</v>
      </c>
      <c r="D815" t="s">
        <v>530</v>
      </c>
      <c r="E815">
        <v>12083</v>
      </c>
      <c r="F815">
        <v>2012</v>
      </c>
      <c r="G815">
        <v>2012</v>
      </c>
      <c r="H815" t="s">
        <v>787</v>
      </c>
      <c r="I815" t="s">
        <v>788</v>
      </c>
      <c r="J815">
        <v>69</v>
      </c>
      <c r="K815">
        <v>335125</v>
      </c>
      <c r="L815">
        <v>20.6</v>
      </c>
    </row>
    <row r="816" spans="2:12" hidden="1" x14ac:dyDescent="0.25">
      <c r="B816" t="s">
        <v>771</v>
      </c>
      <c r="C816">
        <v>12</v>
      </c>
      <c r="D816" t="s">
        <v>530</v>
      </c>
      <c r="E816">
        <v>12083</v>
      </c>
      <c r="F816">
        <v>2013</v>
      </c>
      <c r="G816">
        <v>2013</v>
      </c>
      <c r="H816" t="s">
        <v>787</v>
      </c>
      <c r="I816" t="s">
        <v>788</v>
      </c>
      <c r="J816">
        <v>47</v>
      </c>
      <c r="K816">
        <v>337362</v>
      </c>
      <c r="L816">
        <v>13.9</v>
      </c>
    </row>
    <row r="817" spans="2:12" hidden="1" x14ac:dyDescent="0.25">
      <c r="B817" t="s">
        <v>771</v>
      </c>
      <c r="C817">
        <v>12</v>
      </c>
      <c r="D817" t="s">
        <v>530</v>
      </c>
      <c r="E817">
        <v>12083</v>
      </c>
      <c r="F817">
        <v>2014</v>
      </c>
      <c r="G817">
        <v>2014</v>
      </c>
      <c r="H817" t="s">
        <v>787</v>
      </c>
      <c r="I817" t="s">
        <v>788</v>
      </c>
      <c r="J817">
        <v>41</v>
      </c>
      <c r="K817">
        <v>339167</v>
      </c>
      <c r="L817">
        <v>12.1</v>
      </c>
    </row>
    <row r="818" spans="2:12" hidden="1" x14ac:dyDescent="0.25">
      <c r="B818" t="s">
        <v>771</v>
      </c>
      <c r="C818">
        <v>12</v>
      </c>
      <c r="D818" t="s">
        <v>530</v>
      </c>
      <c r="E818">
        <v>12083</v>
      </c>
      <c r="F818">
        <v>2015</v>
      </c>
      <c r="G818">
        <v>2015</v>
      </c>
      <c r="H818" t="s">
        <v>787</v>
      </c>
      <c r="I818" t="s">
        <v>788</v>
      </c>
      <c r="J818">
        <v>57</v>
      </c>
      <c r="K818">
        <v>343254</v>
      </c>
      <c r="L818">
        <v>16.600000000000001</v>
      </c>
    </row>
    <row r="819" spans="2:12" hidden="1" x14ac:dyDescent="0.25">
      <c r="B819" t="s">
        <v>771</v>
      </c>
      <c r="C819">
        <v>12</v>
      </c>
      <c r="D819" t="s">
        <v>530</v>
      </c>
      <c r="E819">
        <v>12083</v>
      </c>
      <c r="F819">
        <v>2016</v>
      </c>
      <c r="G819">
        <v>2016</v>
      </c>
      <c r="H819" t="s">
        <v>787</v>
      </c>
      <c r="I819" t="s">
        <v>788</v>
      </c>
      <c r="J819">
        <v>140</v>
      </c>
      <c r="K819">
        <v>349020</v>
      </c>
      <c r="L819">
        <v>40.1</v>
      </c>
    </row>
    <row r="820" spans="2:12" hidden="1" x14ac:dyDescent="0.25">
      <c r="B820" t="s">
        <v>771</v>
      </c>
      <c r="C820">
        <v>12</v>
      </c>
      <c r="D820" t="s">
        <v>530</v>
      </c>
      <c r="E820">
        <v>12083</v>
      </c>
      <c r="F820">
        <v>2017</v>
      </c>
      <c r="G820">
        <v>2017</v>
      </c>
      <c r="H820" t="s">
        <v>787</v>
      </c>
      <c r="I820" t="s">
        <v>788</v>
      </c>
      <c r="J820">
        <v>74</v>
      </c>
      <c r="K820">
        <v>354353</v>
      </c>
      <c r="L820">
        <v>20.9</v>
      </c>
    </row>
    <row r="821" spans="2:12" hidden="1" x14ac:dyDescent="0.25">
      <c r="B821" t="s">
        <v>771</v>
      </c>
      <c r="C821">
        <v>12</v>
      </c>
      <c r="D821" t="s">
        <v>530</v>
      </c>
      <c r="E821">
        <v>12083</v>
      </c>
      <c r="F821">
        <v>2018</v>
      </c>
      <c r="G821">
        <v>2018</v>
      </c>
      <c r="H821" t="s">
        <v>787</v>
      </c>
      <c r="I821" t="s">
        <v>788</v>
      </c>
      <c r="J821">
        <v>82</v>
      </c>
      <c r="K821">
        <v>359977</v>
      </c>
      <c r="L821">
        <v>22.8</v>
      </c>
    </row>
    <row r="822" spans="2:12" hidden="1" x14ac:dyDescent="0.25">
      <c r="B822" t="s">
        <v>771</v>
      </c>
      <c r="C822">
        <v>12</v>
      </c>
      <c r="D822" t="s">
        <v>531</v>
      </c>
      <c r="E822">
        <v>12085</v>
      </c>
      <c r="F822">
        <v>1999</v>
      </c>
      <c r="G822">
        <v>1999</v>
      </c>
      <c r="H822" t="s">
        <v>787</v>
      </c>
      <c r="I822" t="s">
        <v>788</v>
      </c>
      <c r="J822" t="s">
        <v>772</v>
      </c>
      <c r="K822">
        <v>125974</v>
      </c>
      <c r="L822" t="s">
        <v>772</v>
      </c>
    </row>
    <row r="823" spans="2:12" hidden="1" x14ac:dyDescent="0.25">
      <c r="B823" t="s">
        <v>771</v>
      </c>
      <c r="C823">
        <v>12</v>
      </c>
      <c r="D823" t="s">
        <v>531</v>
      </c>
      <c r="E823">
        <v>12085</v>
      </c>
      <c r="F823">
        <v>2000</v>
      </c>
      <c r="G823">
        <v>2000</v>
      </c>
      <c r="H823" t="s">
        <v>787</v>
      </c>
      <c r="I823" t="s">
        <v>788</v>
      </c>
      <c r="J823">
        <v>15</v>
      </c>
      <c r="K823">
        <v>126731</v>
      </c>
      <c r="L823" t="s">
        <v>789</v>
      </c>
    </row>
    <row r="824" spans="2:12" hidden="1" x14ac:dyDescent="0.25">
      <c r="B824" t="s">
        <v>771</v>
      </c>
      <c r="C824">
        <v>12</v>
      </c>
      <c r="D824" t="s">
        <v>531</v>
      </c>
      <c r="E824">
        <v>12085</v>
      </c>
      <c r="F824">
        <v>2001</v>
      </c>
      <c r="G824">
        <v>2001</v>
      </c>
      <c r="H824" t="s">
        <v>787</v>
      </c>
      <c r="I824" t="s">
        <v>788</v>
      </c>
      <c r="J824">
        <v>11</v>
      </c>
      <c r="K824">
        <v>129856</v>
      </c>
      <c r="L824" t="s">
        <v>789</v>
      </c>
    </row>
    <row r="825" spans="2:12" hidden="1" x14ac:dyDescent="0.25">
      <c r="B825" t="s">
        <v>771</v>
      </c>
      <c r="C825">
        <v>12</v>
      </c>
      <c r="D825" t="s">
        <v>531</v>
      </c>
      <c r="E825">
        <v>12085</v>
      </c>
      <c r="F825">
        <v>2002</v>
      </c>
      <c r="G825">
        <v>2002</v>
      </c>
      <c r="H825" t="s">
        <v>787</v>
      </c>
      <c r="I825" t="s">
        <v>788</v>
      </c>
      <c r="J825">
        <v>10</v>
      </c>
      <c r="K825">
        <v>132945</v>
      </c>
      <c r="L825" t="s">
        <v>789</v>
      </c>
    </row>
    <row r="826" spans="2:12" hidden="1" x14ac:dyDescent="0.25">
      <c r="B826" t="s">
        <v>771</v>
      </c>
      <c r="C826">
        <v>12</v>
      </c>
      <c r="D826" t="s">
        <v>531</v>
      </c>
      <c r="E826">
        <v>12085</v>
      </c>
      <c r="F826">
        <v>2003</v>
      </c>
      <c r="G826">
        <v>2003</v>
      </c>
      <c r="H826" t="s">
        <v>787</v>
      </c>
      <c r="I826" t="s">
        <v>788</v>
      </c>
      <c r="J826">
        <v>12</v>
      </c>
      <c r="K826">
        <v>136598</v>
      </c>
      <c r="L826" t="s">
        <v>789</v>
      </c>
    </row>
    <row r="827" spans="2:12" hidden="1" x14ac:dyDescent="0.25">
      <c r="B827" t="s">
        <v>771</v>
      </c>
      <c r="C827">
        <v>12</v>
      </c>
      <c r="D827" t="s">
        <v>531</v>
      </c>
      <c r="E827">
        <v>12085</v>
      </c>
      <c r="F827">
        <v>2004</v>
      </c>
      <c r="G827">
        <v>2004</v>
      </c>
      <c r="H827" t="s">
        <v>787</v>
      </c>
      <c r="I827" t="s">
        <v>788</v>
      </c>
      <c r="J827">
        <v>12</v>
      </c>
      <c r="K827">
        <v>139729</v>
      </c>
      <c r="L827" t="s">
        <v>789</v>
      </c>
    </row>
    <row r="828" spans="2:12" hidden="1" x14ac:dyDescent="0.25">
      <c r="B828" t="s">
        <v>771</v>
      </c>
      <c r="C828">
        <v>12</v>
      </c>
      <c r="D828" t="s">
        <v>531</v>
      </c>
      <c r="E828">
        <v>12085</v>
      </c>
      <c r="F828">
        <v>2005</v>
      </c>
      <c r="G828">
        <v>2005</v>
      </c>
      <c r="H828" t="s">
        <v>787</v>
      </c>
      <c r="I828" t="s">
        <v>788</v>
      </c>
      <c r="J828">
        <v>14</v>
      </c>
      <c r="K828">
        <v>141912</v>
      </c>
      <c r="L828" t="s">
        <v>789</v>
      </c>
    </row>
    <row r="829" spans="2:12" hidden="1" x14ac:dyDescent="0.25">
      <c r="B829" t="s">
        <v>771</v>
      </c>
      <c r="C829">
        <v>12</v>
      </c>
      <c r="D829" t="s">
        <v>531</v>
      </c>
      <c r="E829">
        <v>12085</v>
      </c>
      <c r="F829">
        <v>2006</v>
      </c>
      <c r="G829">
        <v>2006</v>
      </c>
      <c r="H829" t="s">
        <v>787</v>
      </c>
      <c r="I829" t="s">
        <v>788</v>
      </c>
      <c r="J829" t="s">
        <v>772</v>
      </c>
      <c r="K829">
        <v>141802</v>
      </c>
      <c r="L829" t="s">
        <v>772</v>
      </c>
    </row>
    <row r="830" spans="2:12" hidden="1" x14ac:dyDescent="0.25">
      <c r="B830" t="s">
        <v>771</v>
      </c>
      <c r="C830">
        <v>12</v>
      </c>
      <c r="D830" t="s">
        <v>531</v>
      </c>
      <c r="E830">
        <v>12085</v>
      </c>
      <c r="F830">
        <v>2007</v>
      </c>
      <c r="G830">
        <v>2007</v>
      </c>
      <c r="H830" t="s">
        <v>787</v>
      </c>
      <c r="I830" t="s">
        <v>788</v>
      </c>
      <c r="J830">
        <v>17</v>
      </c>
      <c r="K830">
        <v>143542</v>
      </c>
      <c r="L830" t="s">
        <v>789</v>
      </c>
    </row>
    <row r="831" spans="2:12" hidden="1" x14ac:dyDescent="0.25">
      <c r="B831" t="s">
        <v>771</v>
      </c>
      <c r="C831">
        <v>12</v>
      </c>
      <c r="D831" t="s">
        <v>531</v>
      </c>
      <c r="E831">
        <v>12085</v>
      </c>
      <c r="F831">
        <v>2008</v>
      </c>
      <c r="G831">
        <v>2008</v>
      </c>
      <c r="H831" t="s">
        <v>787</v>
      </c>
      <c r="I831" t="s">
        <v>788</v>
      </c>
      <c r="J831">
        <v>22</v>
      </c>
      <c r="K831">
        <v>144369</v>
      </c>
      <c r="L831">
        <v>15.2</v>
      </c>
    </row>
    <row r="832" spans="2:12" hidden="1" x14ac:dyDescent="0.25">
      <c r="B832" t="s">
        <v>771</v>
      </c>
      <c r="C832">
        <v>12</v>
      </c>
      <c r="D832" t="s">
        <v>531</v>
      </c>
      <c r="E832">
        <v>12085</v>
      </c>
      <c r="F832">
        <v>2009</v>
      </c>
      <c r="G832">
        <v>2009</v>
      </c>
      <c r="H832" t="s">
        <v>787</v>
      </c>
      <c r="I832" t="s">
        <v>788</v>
      </c>
      <c r="J832">
        <v>40</v>
      </c>
      <c r="K832">
        <v>145506</v>
      </c>
      <c r="L832">
        <v>27.5</v>
      </c>
    </row>
    <row r="833" spans="2:12" hidden="1" x14ac:dyDescent="0.25">
      <c r="B833" t="s">
        <v>771</v>
      </c>
      <c r="C833">
        <v>12</v>
      </c>
      <c r="D833" t="s">
        <v>531</v>
      </c>
      <c r="E833">
        <v>12085</v>
      </c>
      <c r="F833">
        <v>2010</v>
      </c>
      <c r="G833">
        <v>2010</v>
      </c>
      <c r="H833" t="s">
        <v>787</v>
      </c>
      <c r="I833" t="s">
        <v>788</v>
      </c>
      <c r="J833">
        <v>66</v>
      </c>
      <c r="K833">
        <v>146318</v>
      </c>
      <c r="L833">
        <v>45.1</v>
      </c>
    </row>
    <row r="834" spans="2:12" hidden="1" x14ac:dyDescent="0.25">
      <c r="B834" t="s">
        <v>771</v>
      </c>
      <c r="C834">
        <v>12</v>
      </c>
      <c r="D834" t="s">
        <v>531</v>
      </c>
      <c r="E834">
        <v>12085</v>
      </c>
      <c r="F834">
        <v>2011</v>
      </c>
      <c r="G834">
        <v>2011</v>
      </c>
      <c r="H834" t="s">
        <v>787</v>
      </c>
      <c r="I834" t="s">
        <v>788</v>
      </c>
      <c r="J834">
        <v>57</v>
      </c>
      <c r="K834">
        <v>147495</v>
      </c>
      <c r="L834">
        <v>38.6</v>
      </c>
    </row>
    <row r="835" spans="2:12" hidden="1" x14ac:dyDescent="0.25">
      <c r="B835" t="s">
        <v>771</v>
      </c>
      <c r="C835">
        <v>12</v>
      </c>
      <c r="D835" t="s">
        <v>531</v>
      </c>
      <c r="E835">
        <v>12085</v>
      </c>
      <c r="F835">
        <v>2012</v>
      </c>
      <c r="G835">
        <v>2012</v>
      </c>
      <c r="H835" t="s">
        <v>787</v>
      </c>
      <c r="I835" t="s">
        <v>788</v>
      </c>
      <c r="J835">
        <v>32</v>
      </c>
      <c r="K835">
        <v>148817</v>
      </c>
      <c r="L835">
        <v>21.5</v>
      </c>
    </row>
    <row r="836" spans="2:12" hidden="1" x14ac:dyDescent="0.25">
      <c r="B836" t="s">
        <v>771</v>
      </c>
      <c r="C836">
        <v>12</v>
      </c>
      <c r="D836" t="s">
        <v>531</v>
      </c>
      <c r="E836">
        <v>12085</v>
      </c>
      <c r="F836">
        <v>2013</v>
      </c>
      <c r="G836">
        <v>2013</v>
      </c>
      <c r="H836" t="s">
        <v>787</v>
      </c>
      <c r="I836" t="s">
        <v>788</v>
      </c>
      <c r="J836">
        <v>25</v>
      </c>
      <c r="K836">
        <v>151263</v>
      </c>
      <c r="L836">
        <v>16.5</v>
      </c>
    </row>
    <row r="837" spans="2:12" hidden="1" x14ac:dyDescent="0.25">
      <c r="B837" t="s">
        <v>771</v>
      </c>
      <c r="C837">
        <v>12</v>
      </c>
      <c r="D837" t="s">
        <v>531</v>
      </c>
      <c r="E837">
        <v>12085</v>
      </c>
      <c r="F837">
        <v>2014</v>
      </c>
      <c r="G837">
        <v>2014</v>
      </c>
      <c r="H837" t="s">
        <v>787</v>
      </c>
      <c r="I837" t="s">
        <v>788</v>
      </c>
      <c r="J837">
        <v>16</v>
      </c>
      <c r="K837">
        <v>153392</v>
      </c>
      <c r="L837" t="s">
        <v>789</v>
      </c>
    </row>
    <row r="838" spans="2:12" hidden="1" x14ac:dyDescent="0.25">
      <c r="B838" t="s">
        <v>771</v>
      </c>
      <c r="C838">
        <v>12</v>
      </c>
      <c r="D838" t="s">
        <v>531</v>
      </c>
      <c r="E838">
        <v>12085</v>
      </c>
      <c r="F838">
        <v>2015</v>
      </c>
      <c r="G838">
        <v>2015</v>
      </c>
      <c r="H838" t="s">
        <v>787</v>
      </c>
      <c r="I838" t="s">
        <v>788</v>
      </c>
      <c r="J838">
        <v>16</v>
      </c>
      <c r="K838">
        <v>156283</v>
      </c>
      <c r="L838" t="s">
        <v>789</v>
      </c>
    </row>
    <row r="839" spans="2:12" hidden="1" x14ac:dyDescent="0.25">
      <c r="B839" t="s">
        <v>771</v>
      </c>
      <c r="C839">
        <v>12</v>
      </c>
      <c r="D839" t="s">
        <v>531</v>
      </c>
      <c r="E839">
        <v>12085</v>
      </c>
      <c r="F839">
        <v>2016</v>
      </c>
      <c r="G839">
        <v>2016</v>
      </c>
      <c r="H839" t="s">
        <v>787</v>
      </c>
      <c r="I839" t="s">
        <v>788</v>
      </c>
      <c r="J839">
        <v>18</v>
      </c>
      <c r="K839">
        <v>158701</v>
      </c>
      <c r="L839" t="s">
        <v>789</v>
      </c>
    </row>
    <row r="840" spans="2:12" hidden="1" x14ac:dyDescent="0.25">
      <c r="B840" t="s">
        <v>771</v>
      </c>
      <c r="C840">
        <v>12</v>
      </c>
      <c r="D840" t="s">
        <v>531</v>
      </c>
      <c r="E840">
        <v>12085</v>
      </c>
      <c r="F840">
        <v>2017</v>
      </c>
      <c r="G840">
        <v>2017</v>
      </c>
      <c r="H840" t="s">
        <v>787</v>
      </c>
      <c r="I840" t="s">
        <v>788</v>
      </c>
      <c r="J840" t="s">
        <v>772</v>
      </c>
      <c r="K840">
        <v>159923</v>
      </c>
      <c r="L840" t="s">
        <v>772</v>
      </c>
    </row>
    <row r="841" spans="2:12" hidden="1" x14ac:dyDescent="0.25">
      <c r="B841" t="s">
        <v>771</v>
      </c>
      <c r="C841">
        <v>12</v>
      </c>
      <c r="D841" t="s">
        <v>531</v>
      </c>
      <c r="E841">
        <v>12085</v>
      </c>
      <c r="F841">
        <v>2018</v>
      </c>
      <c r="G841">
        <v>2018</v>
      </c>
      <c r="H841" t="s">
        <v>787</v>
      </c>
      <c r="I841" t="s">
        <v>788</v>
      </c>
      <c r="J841" t="s">
        <v>772</v>
      </c>
      <c r="K841">
        <v>160912</v>
      </c>
      <c r="L841" t="s">
        <v>772</v>
      </c>
    </row>
    <row r="842" spans="2:12" hidden="1" x14ac:dyDescent="0.25">
      <c r="B842" t="s">
        <v>771</v>
      </c>
      <c r="C842">
        <v>12</v>
      </c>
      <c r="D842" t="s">
        <v>532</v>
      </c>
      <c r="E842">
        <v>12086</v>
      </c>
      <c r="F842">
        <v>1999</v>
      </c>
      <c r="G842">
        <v>1999</v>
      </c>
      <c r="H842" t="s">
        <v>787</v>
      </c>
      <c r="I842" t="s">
        <v>788</v>
      </c>
      <c r="J842">
        <v>234</v>
      </c>
      <c r="K842">
        <v>2220961</v>
      </c>
      <c r="L842">
        <v>10.5</v>
      </c>
    </row>
    <row r="843" spans="2:12" hidden="1" x14ac:dyDescent="0.25">
      <c r="B843" t="s">
        <v>771</v>
      </c>
      <c r="C843">
        <v>12</v>
      </c>
      <c r="D843" t="s">
        <v>532</v>
      </c>
      <c r="E843">
        <v>12086</v>
      </c>
      <c r="F843">
        <v>2000</v>
      </c>
      <c r="G843">
        <v>2000</v>
      </c>
      <c r="H843" t="s">
        <v>787</v>
      </c>
      <c r="I843" t="s">
        <v>788</v>
      </c>
      <c r="J843">
        <v>227</v>
      </c>
      <c r="K843">
        <v>2253362</v>
      </c>
      <c r="L843">
        <v>10.1</v>
      </c>
    </row>
    <row r="844" spans="2:12" hidden="1" x14ac:dyDescent="0.25">
      <c r="B844" t="s">
        <v>771</v>
      </c>
      <c r="C844">
        <v>12</v>
      </c>
      <c r="D844" t="s">
        <v>532</v>
      </c>
      <c r="E844">
        <v>12086</v>
      </c>
      <c r="F844">
        <v>2001</v>
      </c>
      <c r="G844">
        <v>2001</v>
      </c>
      <c r="H844" t="s">
        <v>787</v>
      </c>
      <c r="I844" t="s">
        <v>788</v>
      </c>
      <c r="J844">
        <v>124</v>
      </c>
      <c r="K844">
        <v>2287458</v>
      </c>
      <c r="L844">
        <v>5.4</v>
      </c>
    </row>
    <row r="845" spans="2:12" hidden="1" x14ac:dyDescent="0.25">
      <c r="B845" t="s">
        <v>771</v>
      </c>
      <c r="C845">
        <v>12</v>
      </c>
      <c r="D845" t="s">
        <v>532</v>
      </c>
      <c r="E845">
        <v>12086</v>
      </c>
      <c r="F845">
        <v>2002</v>
      </c>
      <c r="G845">
        <v>2002</v>
      </c>
      <c r="H845" t="s">
        <v>787</v>
      </c>
      <c r="I845" t="s">
        <v>788</v>
      </c>
      <c r="J845">
        <v>141</v>
      </c>
      <c r="K845">
        <v>2315747</v>
      </c>
      <c r="L845">
        <v>6.1</v>
      </c>
    </row>
    <row r="846" spans="2:12" hidden="1" x14ac:dyDescent="0.25">
      <c r="B846" t="s">
        <v>771</v>
      </c>
      <c r="C846">
        <v>12</v>
      </c>
      <c r="D846" t="s">
        <v>532</v>
      </c>
      <c r="E846">
        <v>12086</v>
      </c>
      <c r="F846">
        <v>2003</v>
      </c>
      <c r="G846">
        <v>2003</v>
      </c>
      <c r="H846" t="s">
        <v>787</v>
      </c>
      <c r="I846" t="s">
        <v>788</v>
      </c>
      <c r="J846">
        <v>179</v>
      </c>
      <c r="K846">
        <v>2336070</v>
      </c>
      <c r="L846">
        <v>7.7</v>
      </c>
    </row>
    <row r="847" spans="2:12" hidden="1" x14ac:dyDescent="0.25">
      <c r="B847" t="s">
        <v>771</v>
      </c>
      <c r="C847">
        <v>12</v>
      </c>
      <c r="D847" t="s">
        <v>532</v>
      </c>
      <c r="E847">
        <v>12086</v>
      </c>
      <c r="F847">
        <v>2004</v>
      </c>
      <c r="G847">
        <v>2004</v>
      </c>
      <c r="H847" t="s">
        <v>787</v>
      </c>
      <c r="I847" t="s">
        <v>788</v>
      </c>
      <c r="J847">
        <v>171</v>
      </c>
      <c r="K847">
        <v>2358684</v>
      </c>
      <c r="L847">
        <v>7.2</v>
      </c>
    </row>
    <row r="848" spans="2:12" hidden="1" x14ac:dyDescent="0.25">
      <c r="B848" t="s">
        <v>771</v>
      </c>
      <c r="C848">
        <v>12</v>
      </c>
      <c r="D848" t="s">
        <v>532</v>
      </c>
      <c r="E848">
        <v>12086</v>
      </c>
      <c r="F848">
        <v>2005</v>
      </c>
      <c r="G848">
        <v>2005</v>
      </c>
      <c r="H848" t="s">
        <v>787</v>
      </c>
      <c r="I848" t="s">
        <v>788</v>
      </c>
      <c r="J848">
        <v>145</v>
      </c>
      <c r="K848">
        <v>2385872</v>
      </c>
      <c r="L848">
        <v>6.1</v>
      </c>
    </row>
    <row r="849" spans="2:12" hidden="1" x14ac:dyDescent="0.25">
      <c r="B849" t="s">
        <v>771</v>
      </c>
      <c r="C849">
        <v>12</v>
      </c>
      <c r="D849" t="s">
        <v>532</v>
      </c>
      <c r="E849">
        <v>12086</v>
      </c>
      <c r="F849">
        <v>2006</v>
      </c>
      <c r="G849">
        <v>2006</v>
      </c>
      <c r="H849" t="s">
        <v>787</v>
      </c>
      <c r="I849" t="s">
        <v>788</v>
      </c>
      <c r="J849">
        <v>179</v>
      </c>
      <c r="K849">
        <v>2405911</v>
      </c>
      <c r="L849">
        <v>7.4</v>
      </c>
    </row>
    <row r="850" spans="2:12" hidden="1" x14ac:dyDescent="0.25">
      <c r="B850" t="s">
        <v>771</v>
      </c>
      <c r="C850">
        <v>12</v>
      </c>
      <c r="D850" t="s">
        <v>532</v>
      </c>
      <c r="E850">
        <v>12086</v>
      </c>
      <c r="F850">
        <v>2007</v>
      </c>
      <c r="G850">
        <v>2007</v>
      </c>
      <c r="H850" t="s">
        <v>787</v>
      </c>
      <c r="I850" t="s">
        <v>788</v>
      </c>
      <c r="J850">
        <v>142</v>
      </c>
      <c r="K850">
        <v>2415576</v>
      </c>
      <c r="L850">
        <v>5.9</v>
      </c>
    </row>
    <row r="851" spans="2:12" hidden="1" x14ac:dyDescent="0.25">
      <c r="B851" t="s">
        <v>771</v>
      </c>
      <c r="C851">
        <v>12</v>
      </c>
      <c r="D851" t="s">
        <v>532</v>
      </c>
      <c r="E851">
        <v>12086</v>
      </c>
      <c r="F851">
        <v>2008</v>
      </c>
      <c r="G851">
        <v>2008</v>
      </c>
      <c r="H851" t="s">
        <v>787</v>
      </c>
      <c r="I851" t="s">
        <v>788</v>
      </c>
      <c r="J851">
        <v>161</v>
      </c>
      <c r="K851">
        <v>2436062</v>
      </c>
      <c r="L851">
        <v>6.6</v>
      </c>
    </row>
    <row r="852" spans="2:12" hidden="1" x14ac:dyDescent="0.25">
      <c r="B852" t="s">
        <v>771</v>
      </c>
      <c r="C852">
        <v>12</v>
      </c>
      <c r="D852" t="s">
        <v>532</v>
      </c>
      <c r="E852">
        <v>12086</v>
      </c>
      <c r="F852">
        <v>2009</v>
      </c>
      <c r="G852">
        <v>2009</v>
      </c>
      <c r="H852" t="s">
        <v>787</v>
      </c>
      <c r="I852" t="s">
        <v>788</v>
      </c>
      <c r="J852">
        <v>163</v>
      </c>
      <c r="K852">
        <v>2463943</v>
      </c>
      <c r="L852">
        <v>6.6</v>
      </c>
    </row>
    <row r="853" spans="2:12" hidden="1" x14ac:dyDescent="0.25">
      <c r="B853" t="s">
        <v>771</v>
      </c>
      <c r="C853">
        <v>12</v>
      </c>
      <c r="D853" t="s">
        <v>532</v>
      </c>
      <c r="E853">
        <v>12086</v>
      </c>
      <c r="F853">
        <v>2010</v>
      </c>
      <c r="G853">
        <v>2010</v>
      </c>
      <c r="H853" t="s">
        <v>787</v>
      </c>
      <c r="I853" t="s">
        <v>788</v>
      </c>
      <c r="J853">
        <v>304</v>
      </c>
      <c r="K853">
        <v>2496435</v>
      </c>
      <c r="L853">
        <v>12.2</v>
      </c>
    </row>
    <row r="854" spans="2:12" hidden="1" x14ac:dyDescent="0.25">
      <c r="B854" t="s">
        <v>771</v>
      </c>
      <c r="C854">
        <v>12</v>
      </c>
      <c r="D854" t="s">
        <v>532</v>
      </c>
      <c r="E854">
        <v>12086</v>
      </c>
      <c r="F854">
        <v>2011</v>
      </c>
      <c r="G854">
        <v>2011</v>
      </c>
      <c r="H854" t="s">
        <v>787</v>
      </c>
      <c r="I854" t="s">
        <v>788</v>
      </c>
      <c r="J854">
        <v>214</v>
      </c>
      <c r="K854">
        <v>2554766</v>
      </c>
      <c r="L854">
        <v>8.4</v>
      </c>
    </row>
    <row r="855" spans="2:12" hidden="1" x14ac:dyDescent="0.25">
      <c r="B855" t="s">
        <v>771</v>
      </c>
      <c r="C855">
        <v>12</v>
      </c>
      <c r="D855" t="s">
        <v>532</v>
      </c>
      <c r="E855">
        <v>12086</v>
      </c>
      <c r="F855">
        <v>2012</v>
      </c>
      <c r="G855">
        <v>2012</v>
      </c>
      <c r="H855" t="s">
        <v>787</v>
      </c>
      <c r="I855" t="s">
        <v>788</v>
      </c>
      <c r="J855">
        <v>233</v>
      </c>
      <c r="K855">
        <v>2591035</v>
      </c>
      <c r="L855">
        <v>9</v>
      </c>
    </row>
    <row r="856" spans="2:12" hidden="1" x14ac:dyDescent="0.25">
      <c r="B856" t="s">
        <v>771</v>
      </c>
      <c r="C856">
        <v>12</v>
      </c>
      <c r="D856" t="s">
        <v>532</v>
      </c>
      <c r="E856">
        <v>12086</v>
      </c>
      <c r="F856">
        <v>2013</v>
      </c>
      <c r="G856">
        <v>2013</v>
      </c>
      <c r="H856" t="s">
        <v>787</v>
      </c>
      <c r="I856" t="s">
        <v>788</v>
      </c>
      <c r="J856">
        <v>114</v>
      </c>
      <c r="K856">
        <v>2617176</v>
      </c>
      <c r="L856">
        <v>4.4000000000000004</v>
      </c>
    </row>
    <row r="857" spans="2:12" hidden="1" x14ac:dyDescent="0.25">
      <c r="B857" t="s">
        <v>771</v>
      </c>
      <c r="C857">
        <v>12</v>
      </c>
      <c r="D857" t="s">
        <v>532</v>
      </c>
      <c r="E857">
        <v>12086</v>
      </c>
      <c r="F857">
        <v>2014</v>
      </c>
      <c r="G857">
        <v>2014</v>
      </c>
      <c r="H857" t="s">
        <v>787</v>
      </c>
      <c r="I857" t="s">
        <v>788</v>
      </c>
      <c r="J857">
        <v>93</v>
      </c>
      <c r="K857">
        <v>2662874</v>
      </c>
      <c r="L857">
        <v>3.5</v>
      </c>
    </row>
    <row r="858" spans="2:12" hidden="1" x14ac:dyDescent="0.25">
      <c r="B858" t="s">
        <v>771</v>
      </c>
      <c r="C858">
        <v>12</v>
      </c>
      <c r="D858" t="s">
        <v>532</v>
      </c>
      <c r="E858">
        <v>12086</v>
      </c>
      <c r="F858">
        <v>2015</v>
      </c>
      <c r="G858">
        <v>2015</v>
      </c>
      <c r="H858" t="s">
        <v>787</v>
      </c>
      <c r="I858" t="s">
        <v>788</v>
      </c>
      <c r="J858">
        <v>102</v>
      </c>
      <c r="K858">
        <v>2693117</v>
      </c>
      <c r="L858">
        <v>3.8</v>
      </c>
    </row>
    <row r="859" spans="2:12" hidden="1" x14ac:dyDescent="0.25">
      <c r="B859" t="s">
        <v>771</v>
      </c>
      <c r="C859">
        <v>12</v>
      </c>
      <c r="D859" t="s">
        <v>532</v>
      </c>
      <c r="E859">
        <v>12086</v>
      </c>
      <c r="F859">
        <v>2016</v>
      </c>
      <c r="G859">
        <v>2016</v>
      </c>
      <c r="H859" t="s">
        <v>787</v>
      </c>
      <c r="I859" t="s">
        <v>788</v>
      </c>
      <c r="J859">
        <v>103</v>
      </c>
      <c r="K859">
        <v>2712945</v>
      </c>
      <c r="L859">
        <v>3.8</v>
      </c>
    </row>
    <row r="860" spans="2:12" hidden="1" x14ac:dyDescent="0.25">
      <c r="B860" t="s">
        <v>771</v>
      </c>
      <c r="C860">
        <v>12</v>
      </c>
      <c r="D860" t="s">
        <v>532</v>
      </c>
      <c r="E860">
        <v>12086</v>
      </c>
      <c r="F860">
        <v>2017</v>
      </c>
      <c r="G860">
        <v>2017</v>
      </c>
      <c r="H860" t="s">
        <v>787</v>
      </c>
      <c r="I860" t="s">
        <v>788</v>
      </c>
      <c r="J860">
        <v>91</v>
      </c>
      <c r="K860">
        <v>2751796</v>
      </c>
      <c r="L860">
        <v>3.3</v>
      </c>
    </row>
    <row r="861" spans="2:12" hidden="1" x14ac:dyDescent="0.25">
      <c r="B861" t="s">
        <v>771</v>
      </c>
      <c r="C861">
        <v>12</v>
      </c>
      <c r="D861" t="s">
        <v>532</v>
      </c>
      <c r="E861">
        <v>12086</v>
      </c>
      <c r="F861">
        <v>2018</v>
      </c>
      <c r="G861">
        <v>2018</v>
      </c>
      <c r="H861" t="s">
        <v>787</v>
      </c>
      <c r="I861" t="s">
        <v>788</v>
      </c>
      <c r="J861">
        <v>93</v>
      </c>
      <c r="K861">
        <v>2761581</v>
      </c>
      <c r="L861">
        <v>3.4</v>
      </c>
    </row>
    <row r="862" spans="2:12" hidden="1" x14ac:dyDescent="0.25">
      <c r="B862" t="s">
        <v>771</v>
      </c>
      <c r="C862">
        <v>12</v>
      </c>
      <c r="D862" t="s">
        <v>533</v>
      </c>
      <c r="E862">
        <v>12087</v>
      </c>
      <c r="F862">
        <v>1999</v>
      </c>
      <c r="G862">
        <v>1999</v>
      </c>
      <c r="H862" t="s">
        <v>787</v>
      </c>
      <c r="I862" t="s">
        <v>788</v>
      </c>
      <c r="J862" t="s">
        <v>772</v>
      </c>
      <c r="K862">
        <v>79973</v>
      </c>
      <c r="L862" t="s">
        <v>772</v>
      </c>
    </row>
    <row r="863" spans="2:12" hidden="1" x14ac:dyDescent="0.25">
      <c r="B863" t="s">
        <v>771</v>
      </c>
      <c r="C863">
        <v>12</v>
      </c>
      <c r="D863" t="s">
        <v>533</v>
      </c>
      <c r="E863">
        <v>12087</v>
      </c>
      <c r="F863">
        <v>2000</v>
      </c>
      <c r="G863">
        <v>2000</v>
      </c>
      <c r="H863" t="s">
        <v>787</v>
      </c>
      <c r="I863" t="s">
        <v>788</v>
      </c>
      <c r="J863">
        <v>11</v>
      </c>
      <c r="K863">
        <v>79589</v>
      </c>
      <c r="L863" t="s">
        <v>789</v>
      </c>
    </row>
    <row r="864" spans="2:12" hidden="1" x14ac:dyDescent="0.25">
      <c r="B864" t="s">
        <v>771</v>
      </c>
      <c r="C864">
        <v>12</v>
      </c>
      <c r="D864" t="s">
        <v>533</v>
      </c>
      <c r="E864">
        <v>12087</v>
      </c>
      <c r="F864">
        <v>2001</v>
      </c>
      <c r="G864">
        <v>2001</v>
      </c>
      <c r="H864" t="s">
        <v>787</v>
      </c>
      <c r="I864" t="s">
        <v>788</v>
      </c>
      <c r="J864" t="s">
        <v>772</v>
      </c>
      <c r="K864">
        <v>79038</v>
      </c>
      <c r="L864" t="s">
        <v>772</v>
      </c>
    </row>
    <row r="865" spans="2:12" hidden="1" x14ac:dyDescent="0.25">
      <c r="B865" t="s">
        <v>771</v>
      </c>
      <c r="C865">
        <v>12</v>
      </c>
      <c r="D865" t="s">
        <v>533</v>
      </c>
      <c r="E865">
        <v>12087</v>
      </c>
      <c r="F865">
        <v>2002</v>
      </c>
      <c r="G865">
        <v>2002</v>
      </c>
      <c r="H865" t="s">
        <v>787</v>
      </c>
      <c r="I865" t="s">
        <v>788</v>
      </c>
      <c r="J865">
        <v>13</v>
      </c>
      <c r="K865">
        <v>78755</v>
      </c>
      <c r="L865" t="s">
        <v>789</v>
      </c>
    </row>
    <row r="866" spans="2:12" hidden="1" x14ac:dyDescent="0.25">
      <c r="B866" t="s">
        <v>771</v>
      </c>
      <c r="C866">
        <v>12</v>
      </c>
      <c r="D866" t="s">
        <v>533</v>
      </c>
      <c r="E866">
        <v>12087</v>
      </c>
      <c r="F866">
        <v>2003</v>
      </c>
      <c r="G866">
        <v>2003</v>
      </c>
      <c r="H866" t="s">
        <v>787</v>
      </c>
      <c r="I866" t="s">
        <v>788</v>
      </c>
      <c r="J866" t="s">
        <v>772</v>
      </c>
      <c r="K866">
        <v>78497</v>
      </c>
      <c r="L866" t="s">
        <v>772</v>
      </c>
    </row>
    <row r="867" spans="2:12" hidden="1" x14ac:dyDescent="0.25">
      <c r="B867" t="s">
        <v>771</v>
      </c>
      <c r="C867">
        <v>12</v>
      </c>
      <c r="D867" t="s">
        <v>533</v>
      </c>
      <c r="E867">
        <v>12087</v>
      </c>
      <c r="F867">
        <v>2004</v>
      </c>
      <c r="G867">
        <v>2004</v>
      </c>
      <c r="H867" t="s">
        <v>787</v>
      </c>
      <c r="I867" t="s">
        <v>788</v>
      </c>
      <c r="J867">
        <v>15</v>
      </c>
      <c r="K867">
        <v>77616</v>
      </c>
      <c r="L867" t="s">
        <v>789</v>
      </c>
    </row>
    <row r="868" spans="2:12" hidden="1" x14ac:dyDescent="0.25">
      <c r="B868" t="s">
        <v>771</v>
      </c>
      <c r="C868">
        <v>12</v>
      </c>
      <c r="D868" t="s">
        <v>533</v>
      </c>
      <c r="E868">
        <v>12087</v>
      </c>
      <c r="F868">
        <v>2005</v>
      </c>
      <c r="G868">
        <v>2005</v>
      </c>
      <c r="H868" t="s">
        <v>787</v>
      </c>
      <c r="I868" t="s">
        <v>788</v>
      </c>
      <c r="J868">
        <v>11</v>
      </c>
      <c r="K868">
        <v>75819</v>
      </c>
      <c r="L868" t="s">
        <v>789</v>
      </c>
    </row>
    <row r="869" spans="2:12" hidden="1" x14ac:dyDescent="0.25">
      <c r="B869" t="s">
        <v>771</v>
      </c>
      <c r="C869">
        <v>12</v>
      </c>
      <c r="D869" t="s">
        <v>533</v>
      </c>
      <c r="E869">
        <v>12087</v>
      </c>
      <c r="F869">
        <v>2006</v>
      </c>
      <c r="G869">
        <v>2006</v>
      </c>
      <c r="H869" t="s">
        <v>787</v>
      </c>
      <c r="I869" t="s">
        <v>788</v>
      </c>
      <c r="J869" t="s">
        <v>772</v>
      </c>
      <c r="K869">
        <v>73793</v>
      </c>
      <c r="L869" t="s">
        <v>772</v>
      </c>
    </row>
    <row r="870" spans="2:12" hidden="1" x14ac:dyDescent="0.25">
      <c r="B870" t="s">
        <v>771</v>
      </c>
      <c r="C870">
        <v>12</v>
      </c>
      <c r="D870" t="s">
        <v>533</v>
      </c>
      <c r="E870">
        <v>12087</v>
      </c>
      <c r="F870">
        <v>2007</v>
      </c>
      <c r="G870">
        <v>2007</v>
      </c>
      <c r="H870" t="s">
        <v>787</v>
      </c>
      <c r="I870" t="s">
        <v>788</v>
      </c>
      <c r="J870" t="s">
        <v>772</v>
      </c>
      <c r="K870">
        <v>72906</v>
      </c>
      <c r="L870" t="s">
        <v>772</v>
      </c>
    </row>
    <row r="871" spans="2:12" hidden="1" x14ac:dyDescent="0.25">
      <c r="B871" t="s">
        <v>771</v>
      </c>
      <c r="C871">
        <v>12</v>
      </c>
      <c r="D871" t="s">
        <v>533</v>
      </c>
      <c r="E871">
        <v>12087</v>
      </c>
      <c r="F871">
        <v>2008</v>
      </c>
      <c r="G871">
        <v>2008</v>
      </c>
      <c r="H871" t="s">
        <v>787</v>
      </c>
      <c r="I871" t="s">
        <v>788</v>
      </c>
      <c r="J871" t="s">
        <v>772</v>
      </c>
      <c r="K871">
        <v>72730</v>
      </c>
      <c r="L871" t="s">
        <v>772</v>
      </c>
    </row>
    <row r="872" spans="2:12" hidden="1" x14ac:dyDescent="0.25">
      <c r="B872" t="s">
        <v>771</v>
      </c>
      <c r="C872">
        <v>12</v>
      </c>
      <c r="D872" t="s">
        <v>533</v>
      </c>
      <c r="E872">
        <v>12087</v>
      </c>
      <c r="F872">
        <v>2009</v>
      </c>
      <c r="G872">
        <v>2009</v>
      </c>
      <c r="H872" t="s">
        <v>787</v>
      </c>
      <c r="I872" t="s">
        <v>788</v>
      </c>
      <c r="J872" t="s">
        <v>772</v>
      </c>
      <c r="K872">
        <v>72627</v>
      </c>
      <c r="L872" t="s">
        <v>772</v>
      </c>
    </row>
    <row r="873" spans="2:12" hidden="1" x14ac:dyDescent="0.25">
      <c r="B873" t="s">
        <v>771</v>
      </c>
      <c r="C873">
        <v>12</v>
      </c>
      <c r="D873" t="s">
        <v>533</v>
      </c>
      <c r="E873">
        <v>12087</v>
      </c>
      <c r="F873">
        <v>2010</v>
      </c>
      <c r="G873">
        <v>2010</v>
      </c>
      <c r="H873" t="s">
        <v>787</v>
      </c>
      <c r="I873" t="s">
        <v>788</v>
      </c>
      <c r="J873">
        <v>17</v>
      </c>
      <c r="K873">
        <v>73090</v>
      </c>
      <c r="L873" t="s">
        <v>789</v>
      </c>
    </row>
    <row r="874" spans="2:12" hidden="1" x14ac:dyDescent="0.25">
      <c r="B874" t="s">
        <v>771</v>
      </c>
      <c r="C874">
        <v>12</v>
      </c>
      <c r="D874" t="s">
        <v>533</v>
      </c>
      <c r="E874">
        <v>12087</v>
      </c>
      <c r="F874">
        <v>2011</v>
      </c>
      <c r="G874">
        <v>2011</v>
      </c>
      <c r="H874" t="s">
        <v>787</v>
      </c>
      <c r="I874" t="s">
        <v>788</v>
      </c>
      <c r="J874" t="s">
        <v>772</v>
      </c>
      <c r="K874">
        <v>73873</v>
      </c>
      <c r="L874" t="s">
        <v>772</v>
      </c>
    </row>
    <row r="875" spans="2:12" hidden="1" x14ac:dyDescent="0.25">
      <c r="B875" t="s">
        <v>771</v>
      </c>
      <c r="C875">
        <v>12</v>
      </c>
      <c r="D875" t="s">
        <v>533</v>
      </c>
      <c r="E875">
        <v>12087</v>
      </c>
      <c r="F875">
        <v>2012</v>
      </c>
      <c r="G875">
        <v>2012</v>
      </c>
      <c r="H875" t="s">
        <v>787</v>
      </c>
      <c r="I875" t="s">
        <v>788</v>
      </c>
      <c r="J875" t="s">
        <v>772</v>
      </c>
      <c r="K875">
        <v>74809</v>
      </c>
      <c r="L875" t="s">
        <v>772</v>
      </c>
    </row>
    <row r="876" spans="2:12" hidden="1" x14ac:dyDescent="0.25">
      <c r="B876" t="s">
        <v>771</v>
      </c>
      <c r="C876">
        <v>12</v>
      </c>
      <c r="D876" t="s">
        <v>533</v>
      </c>
      <c r="E876">
        <v>12087</v>
      </c>
      <c r="F876">
        <v>2013</v>
      </c>
      <c r="G876">
        <v>2013</v>
      </c>
      <c r="H876" t="s">
        <v>787</v>
      </c>
      <c r="I876" t="s">
        <v>788</v>
      </c>
      <c r="J876" t="s">
        <v>772</v>
      </c>
      <c r="K876">
        <v>76351</v>
      </c>
      <c r="L876" t="s">
        <v>772</v>
      </c>
    </row>
    <row r="877" spans="2:12" hidden="1" x14ac:dyDescent="0.25">
      <c r="B877" t="s">
        <v>771</v>
      </c>
      <c r="C877">
        <v>12</v>
      </c>
      <c r="D877" t="s">
        <v>533</v>
      </c>
      <c r="E877">
        <v>12087</v>
      </c>
      <c r="F877">
        <v>2014</v>
      </c>
      <c r="G877">
        <v>2014</v>
      </c>
      <c r="H877" t="s">
        <v>787</v>
      </c>
      <c r="I877" t="s">
        <v>788</v>
      </c>
      <c r="J877">
        <v>10</v>
      </c>
      <c r="K877">
        <v>77136</v>
      </c>
      <c r="L877" t="s">
        <v>789</v>
      </c>
    </row>
    <row r="878" spans="2:12" hidden="1" x14ac:dyDescent="0.25">
      <c r="B878" t="s">
        <v>771</v>
      </c>
      <c r="C878">
        <v>12</v>
      </c>
      <c r="D878" t="s">
        <v>533</v>
      </c>
      <c r="E878">
        <v>12087</v>
      </c>
      <c r="F878">
        <v>2015</v>
      </c>
      <c r="G878">
        <v>2015</v>
      </c>
      <c r="H878" t="s">
        <v>787</v>
      </c>
      <c r="I878" t="s">
        <v>788</v>
      </c>
      <c r="J878" t="s">
        <v>772</v>
      </c>
      <c r="K878">
        <v>77482</v>
      </c>
      <c r="L878" t="s">
        <v>772</v>
      </c>
    </row>
    <row r="879" spans="2:12" hidden="1" x14ac:dyDescent="0.25">
      <c r="B879" t="s">
        <v>771</v>
      </c>
      <c r="C879">
        <v>12</v>
      </c>
      <c r="D879" t="s">
        <v>533</v>
      </c>
      <c r="E879">
        <v>12087</v>
      </c>
      <c r="F879">
        <v>2016</v>
      </c>
      <c r="G879">
        <v>2016</v>
      </c>
      <c r="H879" t="s">
        <v>787</v>
      </c>
      <c r="I879" t="s">
        <v>788</v>
      </c>
      <c r="J879" t="s">
        <v>772</v>
      </c>
      <c r="K879">
        <v>79077</v>
      </c>
      <c r="L879" t="s">
        <v>772</v>
      </c>
    </row>
    <row r="880" spans="2:12" hidden="1" x14ac:dyDescent="0.25">
      <c r="B880" t="s">
        <v>771</v>
      </c>
      <c r="C880">
        <v>12</v>
      </c>
      <c r="D880" t="s">
        <v>533</v>
      </c>
      <c r="E880">
        <v>12087</v>
      </c>
      <c r="F880">
        <v>2017</v>
      </c>
      <c r="G880">
        <v>2017</v>
      </c>
      <c r="H880" t="s">
        <v>787</v>
      </c>
      <c r="I880" t="s">
        <v>788</v>
      </c>
      <c r="J880">
        <v>11</v>
      </c>
      <c r="K880">
        <v>77013</v>
      </c>
      <c r="L880" t="s">
        <v>789</v>
      </c>
    </row>
    <row r="881" spans="2:12" hidden="1" x14ac:dyDescent="0.25">
      <c r="B881" t="s">
        <v>771</v>
      </c>
      <c r="C881">
        <v>12</v>
      </c>
      <c r="D881" t="s">
        <v>533</v>
      </c>
      <c r="E881">
        <v>12087</v>
      </c>
      <c r="F881">
        <v>2018</v>
      </c>
      <c r="G881">
        <v>2018</v>
      </c>
      <c r="H881" t="s">
        <v>787</v>
      </c>
      <c r="I881" t="s">
        <v>788</v>
      </c>
      <c r="J881" t="s">
        <v>772</v>
      </c>
      <c r="K881">
        <v>75027</v>
      </c>
      <c r="L881" t="s">
        <v>772</v>
      </c>
    </row>
    <row r="882" spans="2:12" hidden="1" x14ac:dyDescent="0.25">
      <c r="B882" t="s">
        <v>771</v>
      </c>
      <c r="C882">
        <v>12</v>
      </c>
      <c r="D882" t="s">
        <v>534</v>
      </c>
      <c r="E882">
        <v>12089</v>
      </c>
      <c r="F882">
        <v>1999</v>
      </c>
      <c r="G882">
        <v>1999</v>
      </c>
      <c r="H882" t="s">
        <v>787</v>
      </c>
      <c r="I882" t="s">
        <v>788</v>
      </c>
      <c r="J882" t="s">
        <v>772</v>
      </c>
      <c r="K882">
        <v>56876</v>
      </c>
      <c r="L882" t="s">
        <v>772</v>
      </c>
    </row>
    <row r="883" spans="2:12" hidden="1" x14ac:dyDescent="0.25">
      <c r="B883" t="s">
        <v>771</v>
      </c>
      <c r="C883">
        <v>12</v>
      </c>
      <c r="D883" t="s">
        <v>534</v>
      </c>
      <c r="E883">
        <v>12089</v>
      </c>
      <c r="F883">
        <v>2000</v>
      </c>
      <c r="G883">
        <v>2000</v>
      </c>
      <c r="H883" t="s">
        <v>787</v>
      </c>
      <c r="I883" t="s">
        <v>788</v>
      </c>
      <c r="J883" t="s">
        <v>772</v>
      </c>
      <c r="K883">
        <v>57663</v>
      </c>
      <c r="L883" t="s">
        <v>772</v>
      </c>
    </row>
    <row r="884" spans="2:12" hidden="1" x14ac:dyDescent="0.25">
      <c r="B884" t="s">
        <v>771</v>
      </c>
      <c r="C884">
        <v>12</v>
      </c>
      <c r="D884" t="s">
        <v>534</v>
      </c>
      <c r="E884">
        <v>12089</v>
      </c>
      <c r="F884">
        <v>2001</v>
      </c>
      <c r="G884">
        <v>2001</v>
      </c>
      <c r="H884" t="s">
        <v>787</v>
      </c>
      <c r="I884" t="s">
        <v>788</v>
      </c>
      <c r="J884" t="s">
        <v>772</v>
      </c>
      <c r="K884">
        <v>59300</v>
      </c>
      <c r="L884" t="s">
        <v>772</v>
      </c>
    </row>
    <row r="885" spans="2:12" hidden="1" x14ac:dyDescent="0.25">
      <c r="B885" t="s">
        <v>771</v>
      </c>
      <c r="C885">
        <v>12</v>
      </c>
      <c r="D885" t="s">
        <v>534</v>
      </c>
      <c r="E885">
        <v>12089</v>
      </c>
      <c r="F885">
        <v>2002</v>
      </c>
      <c r="G885">
        <v>2002</v>
      </c>
      <c r="H885" t="s">
        <v>787</v>
      </c>
      <c r="I885" t="s">
        <v>788</v>
      </c>
      <c r="J885" t="s">
        <v>772</v>
      </c>
      <c r="K885">
        <v>60816</v>
      </c>
      <c r="L885" t="s">
        <v>772</v>
      </c>
    </row>
    <row r="886" spans="2:12" hidden="1" x14ac:dyDescent="0.25">
      <c r="B886" t="s">
        <v>771</v>
      </c>
      <c r="C886">
        <v>12</v>
      </c>
      <c r="D886" t="s">
        <v>534</v>
      </c>
      <c r="E886">
        <v>12089</v>
      </c>
      <c r="F886">
        <v>2003</v>
      </c>
      <c r="G886">
        <v>2003</v>
      </c>
      <c r="H886" t="s">
        <v>787</v>
      </c>
      <c r="I886" t="s">
        <v>788</v>
      </c>
      <c r="J886" t="s">
        <v>772</v>
      </c>
      <c r="K886">
        <v>62069</v>
      </c>
      <c r="L886" t="s">
        <v>772</v>
      </c>
    </row>
    <row r="887" spans="2:12" hidden="1" x14ac:dyDescent="0.25">
      <c r="B887" t="s">
        <v>771</v>
      </c>
      <c r="C887">
        <v>12</v>
      </c>
      <c r="D887" t="s">
        <v>534</v>
      </c>
      <c r="E887">
        <v>12089</v>
      </c>
      <c r="F887">
        <v>2004</v>
      </c>
      <c r="G887">
        <v>2004</v>
      </c>
      <c r="H887" t="s">
        <v>787</v>
      </c>
      <c r="I887" t="s">
        <v>788</v>
      </c>
      <c r="J887">
        <v>13</v>
      </c>
      <c r="K887">
        <v>63699</v>
      </c>
      <c r="L887" t="s">
        <v>789</v>
      </c>
    </row>
    <row r="888" spans="2:12" hidden="1" x14ac:dyDescent="0.25">
      <c r="B888" t="s">
        <v>771</v>
      </c>
      <c r="C888">
        <v>12</v>
      </c>
      <c r="D888" t="s">
        <v>534</v>
      </c>
      <c r="E888">
        <v>12089</v>
      </c>
      <c r="F888">
        <v>2005</v>
      </c>
      <c r="G888">
        <v>2005</v>
      </c>
      <c r="H888" t="s">
        <v>787</v>
      </c>
      <c r="I888" t="s">
        <v>788</v>
      </c>
      <c r="J888" t="s">
        <v>772</v>
      </c>
      <c r="K888">
        <v>65568</v>
      </c>
      <c r="L888" t="s">
        <v>772</v>
      </c>
    </row>
    <row r="889" spans="2:12" hidden="1" x14ac:dyDescent="0.25">
      <c r="B889" t="s">
        <v>771</v>
      </c>
      <c r="C889">
        <v>12</v>
      </c>
      <c r="D889" t="s">
        <v>534</v>
      </c>
      <c r="E889">
        <v>12089</v>
      </c>
      <c r="F889">
        <v>2006</v>
      </c>
      <c r="G889">
        <v>2006</v>
      </c>
      <c r="H889" t="s">
        <v>787</v>
      </c>
      <c r="I889" t="s">
        <v>788</v>
      </c>
      <c r="J889" t="s">
        <v>772</v>
      </c>
      <c r="K889">
        <v>67823</v>
      </c>
      <c r="L889" t="s">
        <v>772</v>
      </c>
    </row>
    <row r="890" spans="2:12" hidden="1" x14ac:dyDescent="0.25">
      <c r="B890" t="s">
        <v>771</v>
      </c>
      <c r="C890">
        <v>12</v>
      </c>
      <c r="D890" t="s">
        <v>534</v>
      </c>
      <c r="E890">
        <v>12089</v>
      </c>
      <c r="F890">
        <v>2007</v>
      </c>
      <c r="G890">
        <v>2007</v>
      </c>
      <c r="H890" t="s">
        <v>787</v>
      </c>
      <c r="I890" t="s">
        <v>788</v>
      </c>
      <c r="J890" t="s">
        <v>772</v>
      </c>
      <c r="K890">
        <v>69969</v>
      </c>
      <c r="L890" t="s">
        <v>772</v>
      </c>
    </row>
    <row r="891" spans="2:12" hidden="1" x14ac:dyDescent="0.25">
      <c r="B891" t="s">
        <v>771</v>
      </c>
      <c r="C891">
        <v>12</v>
      </c>
      <c r="D891" t="s">
        <v>534</v>
      </c>
      <c r="E891">
        <v>12089</v>
      </c>
      <c r="F891">
        <v>2008</v>
      </c>
      <c r="G891">
        <v>2008</v>
      </c>
      <c r="H891" t="s">
        <v>787</v>
      </c>
      <c r="I891" t="s">
        <v>788</v>
      </c>
      <c r="J891" t="s">
        <v>772</v>
      </c>
      <c r="K891">
        <v>71557</v>
      </c>
      <c r="L891" t="s">
        <v>772</v>
      </c>
    </row>
    <row r="892" spans="2:12" hidden="1" x14ac:dyDescent="0.25">
      <c r="B892" t="s">
        <v>771</v>
      </c>
      <c r="C892">
        <v>12</v>
      </c>
      <c r="D892" t="s">
        <v>534</v>
      </c>
      <c r="E892">
        <v>12089</v>
      </c>
      <c r="F892">
        <v>2009</v>
      </c>
      <c r="G892">
        <v>2009</v>
      </c>
      <c r="H892" t="s">
        <v>787</v>
      </c>
      <c r="I892" t="s">
        <v>788</v>
      </c>
      <c r="J892">
        <v>10</v>
      </c>
      <c r="K892">
        <v>72671</v>
      </c>
      <c r="L892" t="s">
        <v>789</v>
      </c>
    </row>
    <row r="893" spans="2:12" hidden="1" x14ac:dyDescent="0.25">
      <c r="B893" t="s">
        <v>771</v>
      </c>
      <c r="C893">
        <v>12</v>
      </c>
      <c r="D893" t="s">
        <v>534</v>
      </c>
      <c r="E893">
        <v>12089</v>
      </c>
      <c r="F893">
        <v>2010</v>
      </c>
      <c r="G893">
        <v>2010</v>
      </c>
      <c r="H893" t="s">
        <v>787</v>
      </c>
      <c r="I893" t="s">
        <v>788</v>
      </c>
      <c r="J893">
        <v>13</v>
      </c>
      <c r="K893">
        <v>73314</v>
      </c>
      <c r="L893" t="s">
        <v>789</v>
      </c>
    </row>
    <row r="894" spans="2:12" hidden="1" x14ac:dyDescent="0.25">
      <c r="B894" t="s">
        <v>771</v>
      </c>
      <c r="C894">
        <v>12</v>
      </c>
      <c r="D894" t="s">
        <v>534</v>
      </c>
      <c r="E894">
        <v>12089</v>
      </c>
      <c r="F894">
        <v>2011</v>
      </c>
      <c r="G894">
        <v>2011</v>
      </c>
      <c r="H894" t="s">
        <v>787</v>
      </c>
      <c r="I894" t="s">
        <v>788</v>
      </c>
      <c r="J894" t="s">
        <v>772</v>
      </c>
      <c r="K894">
        <v>74195</v>
      </c>
      <c r="L894" t="s">
        <v>772</v>
      </c>
    </row>
    <row r="895" spans="2:12" hidden="1" x14ac:dyDescent="0.25">
      <c r="B895" t="s">
        <v>771</v>
      </c>
      <c r="C895">
        <v>12</v>
      </c>
      <c r="D895" t="s">
        <v>534</v>
      </c>
      <c r="E895">
        <v>12089</v>
      </c>
      <c r="F895">
        <v>2012</v>
      </c>
      <c r="G895">
        <v>2012</v>
      </c>
      <c r="H895" t="s">
        <v>787</v>
      </c>
      <c r="I895" t="s">
        <v>788</v>
      </c>
      <c r="J895">
        <v>11</v>
      </c>
      <c r="K895">
        <v>74629</v>
      </c>
      <c r="L895" t="s">
        <v>789</v>
      </c>
    </row>
    <row r="896" spans="2:12" hidden="1" x14ac:dyDescent="0.25">
      <c r="B896" t="s">
        <v>771</v>
      </c>
      <c r="C896">
        <v>12</v>
      </c>
      <c r="D896" t="s">
        <v>534</v>
      </c>
      <c r="E896">
        <v>12089</v>
      </c>
      <c r="F896">
        <v>2013</v>
      </c>
      <c r="G896">
        <v>2013</v>
      </c>
      <c r="H896" t="s">
        <v>787</v>
      </c>
      <c r="I896" t="s">
        <v>788</v>
      </c>
      <c r="J896" t="s">
        <v>772</v>
      </c>
      <c r="K896">
        <v>75710</v>
      </c>
      <c r="L896" t="s">
        <v>772</v>
      </c>
    </row>
    <row r="897" spans="2:12" hidden="1" x14ac:dyDescent="0.25">
      <c r="B897" t="s">
        <v>771</v>
      </c>
      <c r="C897">
        <v>12</v>
      </c>
      <c r="D897" t="s">
        <v>534</v>
      </c>
      <c r="E897">
        <v>12089</v>
      </c>
      <c r="F897">
        <v>2014</v>
      </c>
      <c r="G897">
        <v>2014</v>
      </c>
      <c r="H897" t="s">
        <v>787</v>
      </c>
      <c r="I897" t="s">
        <v>788</v>
      </c>
      <c r="J897" t="s">
        <v>772</v>
      </c>
      <c r="K897">
        <v>76619</v>
      </c>
      <c r="L897" t="s">
        <v>772</v>
      </c>
    </row>
    <row r="898" spans="2:12" hidden="1" x14ac:dyDescent="0.25">
      <c r="B898" t="s">
        <v>771</v>
      </c>
      <c r="C898">
        <v>12</v>
      </c>
      <c r="D898" t="s">
        <v>534</v>
      </c>
      <c r="E898">
        <v>12089</v>
      </c>
      <c r="F898">
        <v>2015</v>
      </c>
      <c r="G898">
        <v>2015</v>
      </c>
      <c r="H898" t="s">
        <v>787</v>
      </c>
      <c r="I898" t="s">
        <v>788</v>
      </c>
      <c r="J898" t="s">
        <v>772</v>
      </c>
      <c r="K898">
        <v>78444</v>
      </c>
      <c r="L898" t="s">
        <v>772</v>
      </c>
    </row>
    <row r="899" spans="2:12" hidden="1" x14ac:dyDescent="0.25">
      <c r="B899" t="s">
        <v>771</v>
      </c>
      <c r="C899">
        <v>12</v>
      </c>
      <c r="D899" t="s">
        <v>534</v>
      </c>
      <c r="E899">
        <v>12089</v>
      </c>
      <c r="F899">
        <v>2016</v>
      </c>
      <c r="G899">
        <v>2016</v>
      </c>
      <c r="H899" t="s">
        <v>787</v>
      </c>
      <c r="I899" t="s">
        <v>788</v>
      </c>
      <c r="J899" t="s">
        <v>772</v>
      </c>
      <c r="K899">
        <v>80622</v>
      </c>
      <c r="L899" t="s">
        <v>772</v>
      </c>
    </row>
    <row r="900" spans="2:12" hidden="1" x14ac:dyDescent="0.25">
      <c r="B900" t="s">
        <v>771</v>
      </c>
      <c r="C900">
        <v>12</v>
      </c>
      <c r="D900" t="s">
        <v>534</v>
      </c>
      <c r="E900">
        <v>12089</v>
      </c>
      <c r="F900">
        <v>2017</v>
      </c>
      <c r="G900">
        <v>2017</v>
      </c>
      <c r="H900" t="s">
        <v>787</v>
      </c>
      <c r="I900" t="s">
        <v>788</v>
      </c>
      <c r="J900" t="s">
        <v>772</v>
      </c>
      <c r="K900">
        <v>82721</v>
      </c>
      <c r="L900" t="s">
        <v>772</v>
      </c>
    </row>
    <row r="901" spans="2:12" hidden="1" x14ac:dyDescent="0.25">
      <c r="B901" t="s">
        <v>771</v>
      </c>
      <c r="C901">
        <v>12</v>
      </c>
      <c r="D901" t="s">
        <v>534</v>
      </c>
      <c r="E901">
        <v>12089</v>
      </c>
      <c r="F901">
        <v>2018</v>
      </c>
      <c r="G901">
        <v>2018</v>
      </c>
      <c r="H901" t="s">
        <v>787</v>
      </c>
      <c r="I901" t="s">
        <v>788</v>
      </c>
      <c r="J901" t="s">
        <v>772</v>
      </c>
      <c r="K901">
        <v>85832</v>
      </c>
      <c r="L901" t="s">
        <v>772</v>
      </c>
    </row>
    <row r="902" spans="2:12" hidden="1" x14ac:dyDescent="0.25">
      <c r="B902" t="s">
        <v>771</v>
      </c>
      <c r="C902">
        <v>12</v>
      </c>
      <c r="D902" t="s">
        <v>535</v>
      </c>
      <c r="E902">
        <v>12091</v>
      </c>
      <c r="F902">
        <v>1999</v>
      </c>
      <c r="G902">
        <v>1999</v>
      </c>
      <c r="H902" t="s">
        <v>787</v>
      </c>
      <c r="I902" t="s">
        <v>788</v>
      </c>
      <c r="J902" t="s">
        <v>772</v>
      </c>
      <c r="K902">
        <v>169054</v>
      </c>
      <c r="L902" t="s">
        <v>772</v>
      </c>
    </row>
    <row r="903" spans="2:12" hidden="1" x14ac:dyDescent="0.25">
      <c r="B903" t="s">
        <v>771</v>
      </c>
      <c r="C903">
        <v>12</v>
      </c>
      <c r="D903" t="s">
        <v>535</v>
      </c>
      <c r="E903">
        <v>12091</v>
      </c>
      <c r="F903">
        <v>2000</v>
      </c>
      <c r="G903">
        <v>2000</v>
      </c>
      <c r="H903" t="s">
        <v>787</v>
      </c>
      <c r="I903" t="s">
        <v>788</v>
      </c>
      <c r="J903">
        <v>17</v>
      </c>
      <c r="K903">
        <v>170498</v>
      </c>
      <c r="L903" t="s">
        <v>789</v>
      </c>
    </row>
    <row r="904" spans="2:12" hidden="1" x14ac:dyDescent="0.25">
      <c r="B904" t="s">
        <v>771</v>
      </c>
      <c r="C904">
        <v>12</v>
      </c>
      <c r="D904" t="s">
        <v>535</v>
      </c>
      <c r="E904">
        <v>12091</v>
      </c>
      <c r="F904">
        <v>2001</v>
      </c>
      <c r="G904">
        <v>2001</v>
      </c>
      <c r="H904" t="s">
        <v>787</v>
      </c>
      <c r="I904" t="s">
        <v>788</v>
      </c>
      <c r="J904">
        <v>14</v>
      </c>
      <c r="K904">
        <v>172564</v>
      </c>
      <c r="L904" t="s">
        <v>789</v>
      </c>
    </row>
    <row r="905" spans="2:12" hidden="1" x14ac:dyDescent="0.25">
      <c r="B905" t="s">
        <v>771</v>
      </c>
      <c r="C905">
        <v>12</v>
      </c>
      <c r="D905" t="s">
        <v>535</v>
      </c>
      <c r="E905">
        <v>12091</v>
      </c>
      <c r="F905">
        <v>2002</v>
      </c>
      <c r="G905">
        <v>2002</v>
      </c>
      <c r="H905" t="s">
        <v>787</v>
      </c>
      <c r="I905" t="s">
        <v>788</v>
      </c>
      <c r="J905">
        <v>14</v>
      </c>
      <c r="K905">
        <v>176257</v>
      </c>
      <c r="L905" t="s">
        <v>789</v>
      </c>
    </row>
    <row r="906" spans="2:12" hidden="1" x14ac:dyDescent="0.25">
      <c r="B906" t="s">
        <v>771</v>
      </c>
      <c r="C906">
        <v>12</v>
      </c>
      <c r="D906" t="s">
        <v>535</v>
      </c>
      <c r="E906">
        <v>12091</v>
      </c>
      <c r="F906">
        <v>2003</v>
      </c>
      <c r="G906">
        <v>2003</v>
      </c>
      <c r="H906" t="s">
        <v>787</v>
      </c>
      <c r="I906" t="s">
        <v>788</v>
      </c>
      <c r="J906">
        <v>11</v>
      </c>
      <c r="K906">
        <v>177649</v>
      </c>
      <c r="L906" t="s">
        <v>789</v>
      </c>
    </row>
    <row r="907" spans="2:12" hidden="1" x14ac:dyDescent="0.25">
      <c r="B907" t="s">
        <v>771</v>
      </c>
      <c r="C907">
        <v>12</v>
      </c>
      <c r="D907" t="s">
        <v>535</v>
      </c>
      <c r="E907">
        <v>12091</v>
      </c>
      <c r="F907">
        <v>2004</v>
      </c>
      <c r="G907">
        <v>2004</v>
      </c>
      <c r="H907" t="s">
        <v>787</v>
      </c>
      <c r="I907" t="s">
        <v>788</v>
      </c>
      <c r="J907">
        <v>15</v>
      </c>
      <c r="K907">
        <v>182506</v>
      </c>
      <c r="L907" t="s">
        <v>789</v>
      </c>
    </row>
    <row r="908" spans="2:12" hidden="1" x14ac:dyDescent="0.25">
      <c r="B908" t="s">
        <v>771</v>
      </c>
      <c r="C908">
        <v>12</v>
      </c>
      <c r="D908" t="s">
        <v>535</v>
      </c>
      <c r="E908">
        <v>12091</v>
      </c>
      <c r="F908">
        <v>2005</v>
      </c>
      <c r="G908">
        <v>2005</v>
      </c>
      <c r="H908" t="s">
        <v>787</v>
      </c>
      <c r="I908" t="s">
        <v>788</v>
      </c>
      <c r="J908" t="s">
        <v>772</v>
      </c>
      <c r="K908">
        <v>184045</v>
      </c>
      <c r="L908" t="s">
        <v>772</v>
      </c>
    </row>
    <row r="909" spans="2:12" hidden="1" x14ac:dyDescent="0.25">
      <c r="B909" t="s">
        <v>771</v>
      </c>
      <c r="C909">
        <v>12</v>
      </c>
      <c r="D909" t="s">
        <v>535</v>
      </c>
      <c r="E909">
        <v>12091</v>
      </c>
      <c r="F909">
        <v>2006</v>
      </c>
      <c r="G909">
        <v>2006</v>
      </c>
      <c r="H909" t="s">
        <v>787</v>
      </c>
      <c r="I909" t="s">
        <v>788</v>
      </c>
      <c r="J909">
        <v>10</v>
      </c>
      <c r="K909">
        <v>184071</v>
      </c>
      <c r="L909" t="s">
        <v>789</v>
      </c>
    </row>
    <row r="910" spans="2:12" hidden="1" x14ac:dyDescent="0.25">
      <c r="B910" t="s">
        <v>771</v>
      </c>
      <c r="C910">
        <v>12</v>
      </c>
      <c r="D910" t="s">
        <v>535</v>
      </c>
      <c r="E910">
        <v>12091</v>
      </c>
      <c r="F910">
        <v>2007</v>
      </c>
      <c r="G910">
        <v>2007</v>
      </c>
      <c r="H910" t="s">
        <v>787</v>
      </c>
      <c r="I910" t="s">
        <v>788</v>
      </c>
      <c r="J910" t="s">
        <v>772</v>
      </c>
      <c r="K910">
        <v>182677</v>
      </c>
      <c r="L910" t="s">
        <v>772</v>
      </c>
    </row>
    <row r="911" spans="2:12" hidden="1" x14ac:dyDescent="0.25">
      <c r="B911" t="s">
        <v>771</v>
      </c>
      <c r="C911">
        <v>12</v>
      </c>
      <c r="D911" t="s">
        <v>535</v>
      </c>
      <c r="E911">
        <v>12091</v>
      </c>
      <c r="F911">
        <v>2008</v>
      </c>
      <c r="G911">
        <v>2008</v>
      </c>
      <c r="H911" t="s">
        <v>787</v>
      </c>
      <c r="I911" t="s">
        <v>788</v>
      </c>
      <c r="J911" t="s">
        <v>772</v>
      </c>
      <c r="K911">
        <v>181752</v>
      </c>
      <c r="L911" t="s">
        <v>772</v>
      </c>
    </row>
    <row r="912" spans="2:12" hidden="1" x14ac:dyDescent="0.25">
      <c r="B912" t="s">
        <v>771</v>
      </c>
      <c r="C912">
        <v>12</v>
      </c>
      <c r="D912" t="s">
        <v>535</v>
      </c>
      <c r="E912">
        <v>12091</v>
      </c>
      <c r="F912">
        <v>2009</v>
      </c>
      <c r="G912">
        <v>2009</v>
      </c>
      <c r="H912" t="s">
        <v>787</v>
      </c>
      <c r="I912" t="s">
        <v>788</v>
      </c>
      <c r="J912" t="s">
        <v>772</v>
      </c>
      <c r="K912">
        <v>181153</v>
      </c>
      <c r="L912" t="s">
        <v>772</v>
      </c>
    </row>
    <row r="913" spans="2:12" hidden="1" x14ac:dyDescent="0.25">
      <c r="B913" t="s">
        <v>771</v>
      </c>
      <c r="C913">
        <v>12</v>
      </c>
      <c r="D913" t="s">
        <v>535</v>
      </c>
      <c r="E913">
        <v>12091</v>
      </c>
      <c r="F913">
        <v>2010</v>
      </c>
      <c r="G913">
        <v>2010</v>
      </c>
      <c r="H913" t="s">
        <v>787</v>
      </c>
      <c r="I913" t="s">
        <v>788</v>
      </c>
      <c r="J913">
        <v>27</v>
      </c>
      <c r="K913">
        <v>180822</v>
      </c>
      <c r="L913">
        <v>14.9</v>
      </c>
    </row>
    <row r="914" spans="2:12" hidden="1" x14ac:dyDescent="0.25">
      <c r="B914" t="s">
        <v>771</v>
      </c>
      <c r="C914">
        <v>12</v>
      </c>
      <c r="D914" t="s">
        <v>535</v>
      </c>
      <c r="E914">
        <v>12091</v>
      </c>
      <c r="F914">
        <v>2011</v>
      </c>
      <c r="G914">
        <v>2011</v>
      </c>
      <c r="H914" t="s">
        <v>787</v>
      </c>
      <c r="I914" t="s">
        <v>788</v>
      </c>
      <c r="J914">
        <v>20</v>
      </c>
      <c r="K914">
        <v>183482</v>
      </c>
      <c r="L914">
        <v>10.9</v>
      </c>
    </row>
    <row r="915" spans="2:12" hidden="1" x14ac:dyDescent="0.25">
      <c r="B915" t="s">
        <v>771</v>
      </c>
      <c r="C915">
        <v>12</v>
      </c>
      <c r="D915" t="s">
        <v>535</v>
      </c>
      <c r="E915">
        <v>12091</v>
      </c>
      <c r="F915">
        <v>2012</v>
      </c>
      <c r="G915">
        <v>2012</v>
      </c>
      <c r="H915" t="s">
        <v>787</v>
      </c>
      <c r="I915" t="s">
        <v>788</v>
      </c>
      <c r="J915">
        <v>15</v>
      </c>
      <c r="K915">
        <v>190083</v>
      </c>
      <c r="L915" t="s">
        <v>789</v>
      </c>
    </row>
    <row r="916" spans="2:12" hidden="1" x14ac:dyDescent="0.25">
      <c r="B916" t="s">
        <v>771</v>
      </c>
      <c r="C916">
        <v>12</v>
      </c>
      <c r="D916" t="s">
        <v>535</v>
      </c>
      <c r="E916">
        <v>12091</v>
      </c>
      <c r="F916">
        <v>2013</v>
      </c>
      <c r="G916">
        <v>2013</v>
      </c>
      <c r="H916" t="s">
        <v>787</v>
      </c>
      <c r="I916" t="s">
        <v>788</v>
      </c>
      <c r="J916">
        <v>28</v>
      </c>
      <c r="K916">
        <v>193811</v>
      </c>
      <c r="L916">
        <v>14.4</v>
      </c>
    </row>
    <row r="917" spans="2:12" hidden="1" x14ac:dyDescent="0.25">
      <c r="B917" t="s">
        <v>771</v>
      </c>
      <c r="C917">
        <v>12</v>
      </c>
      <c r="D917" t="s">
        <v>535</v>
      </c>
      <c r="E917">
        <v>12091</v>
      </c>
      <c r="F917">
        <v>2014</v>
      </c>
      <c r="G917">
        <v>2014</v>
      </c>
      <c r="H917" t="s">
        <v>787</v>
      </c>
      <c r="I917" t="s">
        <v>788</v>
      </c>
      <c r="J917">
        <v>13</v>
      </c>
      <c r="K917">
        <v>196512</v>
      </c>
      <c r="L917" t="s">
        <v>789</v>
      </c>
    </row>
    <row r="918" spans="2:12" hidden="1" x14ac:dyDescent="0.25">
      <c r="B918" t="s">
        <v>771</v>
      </c>
      <c r="C918">
        <v>12</v>
      </c>
      <c r="D918" t="s">
        <v>535</v>
      </c>
      <c r="E918">
        <v>12091</v>
      </c>
      <c r="F918">
        <v>2015</v>
      </c>
      <c r="G918">
        <v>2015</v>
      </c>
      <c r="H918" t="s">
        <v>787</v>
      </c>
      <c r="I918" t="s">
        <v>788</v>
      </c>
      <c r="J918">
        <v>13</v>
      </c>
      <c r="K918">
        <v>198664</v>
      </c>
      <c r="L918" t="s">
        <v>789</v>
      </c>
    </row>
    <row r="919" spans="2:12" hidden="1" x14ac:dyDescent="0.25">
      <c r="B919" t="s">
        <v>771</v>
      </c>
      <c r="C919">
        <v>12</v>
      </c>
      <c r="D919" t="s">
        <v>535</v>
      </c>
      <c r="E919">
        <v>12091</v>
      </c>
      <c r="F919">
        <v>2016</v>
      </c>
      <c r="G919">
        <v>2016</v>
      </c>
      <c r="H919" t="s">
        <v>787</v>
      </c>
      <c r="I919" t="s">
        <v>788</v>
      </c>
      <c r="J919">
        <v>16</v>
      </c>
      <c r="K919">
        <v>201170</v>
      </c>
      <c r="L919" t="s">
        <v>789</v>
      </c>
    </row>
    <row r="920" spans="2:12" hidden="1" x14ac:dyDescent="0.25">
      <c r="B920" t="s">
        <v>771</v>
      </c>
      <c r="C920">
        <v>12</v>
      </c>
      <c r="D920" t="s">
        <v>535</v>
      </c>
      <c r="E920">
        <v>12091</v>
      </c>
      <c r="F920">
        <v>2017</v>
      </c>
      <c r="G920">
        <v>2017</v>
      </c>
      <c r="H920" t="s">
        <v>787</v>
      </c>
      <c r="I920" t="s">
        <v>788</v>
      </c>
      <c r="J920">
        <v>23</v>
      </c>
      <c r="K920">
        <v>202970</v>
      </c>
      <c r="L920">
        <v>11.3</v>
      </c>
    </row>
    <row r="921" spans="2:12" hidden="1" x14ac:dyDescent="0.25">
      <c r="B921" t="s">
        <v>771</v>
      </c>
      <c r="C921">
        <v>12</v>
      </c>
      <c r="D921" t="s">
        <v>535</v>
      </c>
      <c r="E921">
        <v>12091</v>
      </c>
      <c r="F921">
        <v>2018</v>
      </c>
      <c r="G921">
        <v>2018</v>
      </c>
      <c r="H921" t="s">
        <v>787</v>
      </c>
      <c r="I921" t="s">
        <v>788</v>
      </c>
      <c r="J921">
        <v>33</v>
      </c>
      <c r="K921">
        <v>207269</v>
      </c>
      <c r="L921">
        <v>15.9</v>
      </c>
    </row>
    <row r="922" spans="2:12" hidden="1" x14ac:dyDescent="0.25">
      <c r="B922" t="s">
        <v>771</v>
      </c>
      <c r="C922">
        <v>12</v>
      </c>
      <c r="D922" t="s">
        <v>536</v>
      </c>
      <c r="E922">
        <v>12093</v>
      </c>
      <c r="F922">
        <v>1999</v>
      </c>
      <c r="G922">
        <v>1999</v>
      </c>
      <c r="H922" t="s">
        <v>787</v>
      </c>
      <c r="I922" t="s">
        <v>788</v>
      </c>
      <c r="J922" t="s">
        <v>772</v>
      </c>
      <c r="K922">
        <v>35551</v>
      </c>
      <c r="L922" t="s">
        <v>772</v>
      </c>
    </row>
    <row r="923" spans="2:12" hidden="1" x14ac:dyDescent="0.25">
      <c r="B923" t="s">
        <v>771</v>
      </c>
      <c r="C923">
        <v>12</v>
      </c>
      <c r="D923" t="s">
        <v>536</v>
      </c>
      <c r="E923">
        <v>12093</v>
      </c>
      <c r="F923">
        <v>2000</v>
      </c>
      <c r="G923">
        <v>2000</v>
      </c>
      <c r="H923" t="s">
        <v>787</v>
      </c>
      <c r="I923" t="s">
        <v>788</v>
      </c>
      <c r="J923" t="s">
        <v>772</v>
      </c>
      <c r="K923">
        <v>35910</v>
      </c>
      <c r="L923" t="s">
        <v>772</v>
      </c>
    </row>
    <row r="924" spans="2:12" hidden="1" x14ac:dyDescent="0.25">
      <c r="B924" t="s">
        <v>771</v>
      </c>
      <c r="C924">
        <v>12</v>
      </c>
      <c r="D924" t="s">
        <v>536</v>
      </c>
      <c r="E924">
        <v>12093</v>
      </c>
      <c r="F924">
        <v>2001</v>
      </c>
      <c r="G924">
        <v>2001</v>
      </c>
      <c r="H924" t="s">
        <v>787</v>
      </c>
      <c r="I924" t="s">
        <v>788</v>
      </c>
      <c r="J924" t="s">
        <v>772</v>
      </c>
      <c r="K924">
        <v>36298</v>
      </c>
      <c r="L924" t="s">
        <v>772</v>
      </c>
    </row>
    <row r="925" spans="2:12" hidden="1" x14ac:dyDescent="0.25">
      <c r="B925" t="s">
        <v>771</v>
      </c>
      <c r="C925">
        <v>12</v>
      </c>
      <c r="D925" t="s">
        <v>536</v>
      </c>
      <c r="E925">
        <v>12093</v>
      </c>
      <c r="F925">
        <v>2002</v>
      </c>
      <c r="G925">
        <v>2002</v>
      </c>
      <c r="H925" t="s">
        <v>787</v>
      </c>
      <c r="I925" t="s">
        <v>788</v>
      </c>
      <c r="J925" t="s">
        <v>772</v>
      </c>
      <c r="K925">
        <v>36776</v>
      </c>
      <c r="L925" t="s">
        <v>772</v>
      </c>
    </row>
    <row r="926" spans="2:12" hidden="1" x14ac:dyDescent="0.25">
      <c r="B926" t="s">
        <v>771</v>
      </c>
      <c r="C926">
        <v>12</v>
      </c>
      <c r="D926" t="s">
        <v>536</v>
      </c>
      <c r="E926">
        <v>12093</v>
      </c>
      <c r="F926">
        <v>2003</v>
      </c>
      <c r="G926">
        <v>2003</v>
      </c>
      <c r="H926" t="s">
        <v>787</v>
      </c>
      <c r="I926" t="s">
        <v>788</v>
      </c>
      <c r="J926" t="s">
        <v>772</v>
      </c>
      <c r="K926">
        <v>37224</v>
      </c>
      <c r="L926" t="s">
        <v>772</v>
      </c>
    </row>
    <row r="927" spans="2:12" hidden="1" x14ac:dyDescent="0.25">
      <c r="B927" t="s">
        <v>771</v>
      </c>
      <c r="C927">
        <v>12</v>
      </c>
      <c r="D927" t="s">
        <v>536</v>
      </c>
      <c r="E927">
        <v>12093</v>
      </c>
      <c r="F927">
        <v>2004</v>
      </c>
      <c r="G927">
        <v>2004</v>
      </c>
      <c r="H927" t="s">
        <v>787</v>
      </c>
      <c r="I927" t="s">
        <v>788</v>
      </c>
      <c r="J927" t="s">
        <v>772</v>
      </c>
      <c r="K927">
        <v>38556</v>
      </c>
      <c r="L927" t="s">
        <v>772</v>
      </c>
    </row>
    <row r="928" spans="2:12" hidden="1" x14ac:dyDescent="0.25">
      <c r="B928" t="s">
        <v>771</v>
      </c>
      <c r="C928">
        <v>12</v>
      </c>
      <c r="D928" t="s">
        <v>536</v>
      </c>
      <c r="E928">
        <v>12093</v>
      </c>
      <c r="F928">
        <v>2005</v>
      </c>
      <c r="G928">
        <v>2005</v>
      </c>
      <c r="H928" t="s">
        <v>787</v>
      </c>
      <c r="I928" t="s">
        <v>788</v>
      </c>
      <c r="J928" t="s">
        <v>772</v>
      </c>
      <c r="K928">
        <v>39247</v>
      </c>
      <c r="L928" t="s">
        <v>772</v>
      </c>
    </row>
    <row r="929" spans="2:12" hidden="1" x14ac:dyDescent="0.25">
      <c r="B929" t="s">
        <v>771</v>
      </c>
      <c r="C929">
        <v>12</v>
      </c>
      <c r="D929" t="s">
        <v>536</v>
      </c>
      <c r="E929">
        <v>12093</v>
      </c>
      <c r="F929">
        <v>2006</v>
      </c>
      <c r="G929">
        <v>2006</v>
      </c>
      <c r="H929" t="s">
        <v>787</v>
      </c>
      <c r="I929" t="s">
        <v>788</v>
      </c>
      <c r="J929" t="s">
        <v>772</v>
      </c>
      <c r="K929">
        <v>39668</v>
      </c>
      <c r="L929" t="s">
        <v>772</v>
      </c>
    </row>
    <row r="930" spans="2:12" hidden="1" x14ac:dyDescent="0.25">
      <c r="B930" t="s">
        <v>771</v>
      </c>
      <c r="C930">
        <v>12</v>
      </c>
      <c r="D930" t="s">
        <v>536</v>
      </c>
      <c r="E930">
        <v>12093</v>
      </c>
      <c r="F930">
        <v>2007</v>
      </c>
      <c r="G930">
        <v>2007</v>
      </c>
      <c r="H930" t="s">
        <v>787</v>
      </c>
      <c r="I930" t="s">
        <v>788</v>
      </c>
      <c r="J930" t="s">
        <v>772</v>
      </c>
      <c r="K930">
        <v>39840</v>
      </c>
      <c r="L930" t="s">
        <v>772</v>
      </c>
    </row>
    <row r="931" spans="2:12" hidden="1" x14ac:dyDescent="0.25">
      <c r="B931" t="s">
        <v>771</v>
      </c>
      <c r="C931">
        <v>12</v>
      </c>
      <c r="D931" t="s">
        <v>536</v>
      </c>
      <c r="E931">
        <v>12093</v>
      </c>
      <c r="F931">
        <v>2008</v>
      </c>
      <c r="G931">
        <v>2008</v>
      </c>
      <c r="H931" t="s">
        <v>787</v>
      </c>
      <c r="I931" t="s">
        <v>788</v>
      </c>
      <c r="J931" t="s">
        <v>772</v>
      </c>
      <c r="K931">
        <v>39968</v>
      </c>
      <c r="L931" t="s">
        <v>772</v>
      </c>
    </row>
    <row r="932" spans="2:12" hidden="1" x14ac:dyDescent="0.25">
      <c r="B932" t="s">
        <v>771</v>
      </c>
      <c r="C932">
        <v>12</v>
      </c>
      <c r="D932" t="s">
        <v>536</v>
      </c>
      <c r="E932">
        <v>12093</v>
      </c>
      <c r="F932">
        <v>2009</v>
      </c>
      <c r="G932">
        <v>2009</v>
      </c>
      <c r="H932" t="s">
        <v>787</v>
      </c>
      <c r="I932" t="s">
        <v>788</v>
      </c>
      <c r="J932" t="s">
        <v>772</v>
      </c>
      <c r="K932">
        <v>39899</v>
      </c>
      <c r="L932" t="s">
        <v>772</v>
      </c>
    </row>
    <row r="933" spans="2:12" hidden="1" x14ac:dyDescent="0.25">
      <c r="B933" t="s">
        <v>771</v>
      </c>
      <c r="C933">
        <v>12</v>
      </c>
      <c r="D933" t="s">
        <v>536</v>
      </c>
      <c r="E933">
        <v>12093</v>
      </c>
      <c r="F933">
        <v>2010</v>
      </c>
      <c r="G933">
        <v>2010</v>
      </c>
      <c r="H933" t="s">
        <v>787</v>
      </c>
      <c r="I933" t="s">
        <v>788</v>
      </c>
      <c r="J933" t="s">
        <v>772</v>
      </c>
      <c r="K933">
        <v>39996</v>
      </c>
      <c r="L933" t="s">
        <v>772</v>
      </c>
    </row>
    <row r="934" spans="2:12" hidden="1" x14ac:dyDescent="0.25">
      <c r="B934" t="s">
        <v>771</v>
      </c>
      <c r="C934">
        <v>12</v>
      </c>
      <c r="D934" t="s">
        <v>536</v>
      </c>
      <c r="E934">
        <v>12093</v>
      </c>
      <c r="F934">
        <v>2011</v>
      </c>
      <c r="G934">
        <v>2011</v>
      </c>
      <c r="H934" t="s">
        <v>787</v>
      </c>
      <c r="I934" t="s">
        <v>788</v>
      </c>
      <c r="J934" t="s">
        <v>772</v>
      </c>
      <c r="K934">
        <v>40140</v>
      </c>
      <c r="L934" t="s">
        <v>772</v>
      </c>
    </row>
    <row r="935" spans="2:12" hidden="1" x14ac:dyDescent="0.25">
      <c r="B935" t="s">
        <v>771</v>
      </c>
      <c r="C935">
        <v>12</v>
      </c>
      <c r="D935" t="s">
        <v>536</v>
      </c>
      <c r="E935">
        <v>12093</v>
      </c>
      <c r="F935">
        <v>2012</v>
      </c>
      <c r="G935">
        <v>2012</v>
      </c>
      <c r="H935" t="s">
        <v>787</v>
      </c>
      <c r="I935" t="s">
        <v>788</v>
      </c>
      <c r="J935" t="s">
        <v>772</v>
      </c>
      <c r="K935">
        <v>39467</v>
      </c>
      <c r="L935" t="s">
        <v>772</v>
      </c>
    </row>
    <row r="936" spans="2:12" hidden="1" x14ac:dyDescent="0.25">
      <c r="B936" t="s">
        <v>771</v>
      </c>
      <c r="C936">
        <v>12</v>
      </c>
      <c r="D936" t="s">
        <v>536</v>
      </c>
      <c r="E936">
        <v>12093</v>
      </c>
      <c r="F936">
        <v>2013</v>
      </c>
      <c r="G936">
        <v>2013</v>
      </c>
      <c r="H936" t="s">
        <v>787</v>
      </c>
      <c r="I936" t="s">
        <v>788</v>
      </c>
      <c r="J936" t="s">
        <v>772</v>
      </c>
      <c r="K936">
        <v>39330</v>
      </c>
      <c r="L936" t="s">
        <v>772</v>
      </c>
    </row>
    <row r="937" spans="2:12" hidden="1" x14ac:dyDescent="0.25">
      <c r="B937" t="s">
        <v>771</v>
      </c>
      <c r="C937">
        <v>12</v>
      </c>
      <c r="D937" t="s">
        <v>536</v>
      </c>
      <c r="E937">
        <v>12093</v>
      </c>
      <c r="F937">
        <v>2014</v>
      </c>
      <c r="G937">
        <v>2014</v>
      </c>
      <c r="H937" t="s">
        <v>787</v>
      </c>
      <c r="I937" t="s">
        <v>788</v>
      </c>
      <c r="J937" t="s">
        <v>772</v>
      </c>
      <c r="K937">
        <v>39149</v>
      </c>
      <c r="L937" t="s">
        <v>772</v>
      </c>
    </row>
    <row r="938" spans="2:12" hidden="1" x14ac:dyDescent="0.25">
      <c r="B938" t="s">
        <v>771</v>
      </c>
      <c r="C938">
        <v>12</v>
      </c>
      <c r="D938" t="s">
        <v>536</v>
      </c>
      <c r="E938">
        <v>12093</v>
      </c>
      <c r="F938">
        <v>2015</v>
      </c>
      <c r="G938">
        <v>2015</v>
      </c>
      <c r="H938" t="s">
        <v>787</v>
      </c>
      <c r="I938" t="s">
        <v>788</v>
      </c>
      <c r="J938" t="s">
        <v>772</v>
      </c>
      <c r="K938">
        <v>39469</v>
      </c>
      <c r="L938" t="s">
        <v>772</v>
      </c>
    </row>
    <row r="939" spans="2:12" hidden="1" x14ac:dyDescent="0.25">
      <c r="B939" t="s">
        <v>771</v>
      </c>
      <c r="C939">
        <v>12</v>
      </c>
      <c r="D939" t="s">
        <v>536</v>
      </c>
      <c r="E939">
        <v>12093</v>
      </c>
      <c r="F939">
        <v>2016</v>
      </c>
      <c r="G939">
        <v>2016</v>
      </c>
      <c r="H939" t="s">
        <v>787</v>
      </c>
      <c r="I939" t="s">
        <v>788</v>
      </c>
      <c r="J939" t="s">
        <v>772</v>
      </c>
      <c r="K939">
        <v>40314</v>
      </c>
      <c r="L939" t="s">
        <v>772</v>
      </c>
    </row>
    <row r="940" spans="2:12" hidden="1" x14ac:dyDescent="0.25">
      <c r="B940" t="s">
        <v>771</v>
      </c>
      <c r="C940">
        <v>12</v>
      </c>
      <c r="D940" t="s">
        <v>536</v>
      </c>
      <c r="E940">
        <v>12093</v>
      </c>
      <c r="F940">
        <v>2017</v>
      </c>
      <c r="G940">
        <v>2017</v>
      </c>
      <c r="H940" t="s">
        <v>787</v>
      </c>
      <c r="I940" t="s">
        <v>788</v>
      </c>
      <c r="J940" t="s">
        <v>772</v>
      </c>
      <c r="K940">
        <v>41605</v>
      </c>
      <c r="L940" t="s">
        <v>772</v>
      </c>
    </row>
    <row r="941" spans="2:12" hidden="1" x14ac:dyDescent="0.25">
      <c r="B941" t="s">
        <v>771</v>
      </c>
      <c r="C941">
        <v>12</v>
      </c>
      <c r="D941" t="s">
        <v>536</v>
      </c>
      <c r="E941">
        <v>12093</v>
      </c>
      <c r="F941">
        <v>2018</v>
      </c>
      <c r="G941">
        <v>2018</v>
      </c>
      <c r="H941" t="s">
        <v>787</v>
      </c>
      <c r="I941" t="s">
        <v>788</v>
      </c>
      <c r="J941">
        <v>17</v>
      </c>
      <c r="K941">
        <v>41537</v>
      </c>
      <c r="L941" t="s">
        <v>789</v>
      </c>
    </row>
    <row r="942" spans="2:12" hidden="1" x14ac:dyDescent="0.25">
      <c r="B942" t="s">
        <v>771</v>
      </c>
      <c r="C942">
        <v>12</v>
      </c>
      <c r="D942" t="s">
        <v>537</v>
      </c>
      <c r="E942">
        <v>12095</v>
      </c>
      <c r="F942">
        <v>1999</v>
      </c>
      <c r="G942">
        <v>1999</v>
      </c>
      <c r="H942" t="s">
        <v>787</v>
      </c>
      <c r="I942" t="s">
        <v>788</v>
      </c>
      <c r="J942">
        <v>128</v>
      </c>
      <c r="K942">
        <v>875681</v>
      </c>
      <c r="L942">
        <v>14.6</v>
      </c>
    </row>
    <row r="943" spans="2:12" hidden="1" x14ac:dyDescent="0.25">
      <c r="B943" t="s">
        <v>771</v>
      </c>
      <c r="C943">
        <v>12</v>
      </c>
      <c r="D943" t="s">
        <v>537</v>
      </c>
      <c r="E943">
        <v>12095</v>
      </c>
      <c r="F943">
        <v>2000</v>
      </c>
      <c r="G943">
        <v>2000</v>
      </c>
      <c r="H943" t="s">
        <v>787</v>
      </c>
      <c r="I943" t="s">
        <v>788</v>
      </c>
      <c r="J943">
        <v>153</v>
      </c>
      <c r="K943">
        <v>896344</v>
      </c>
      <c r="L943">
        <v>17.100000000000001</v>
      </c>
    </row>
    <row r="944" spans="2:12" hidden="1" x14ac:dyDescent="0.25">
      <c r="B944" t="s">
        <v>771</v>
      </c>
      <c r="C944">
        <v>12</v>
      </c>
      <c r="D944" t="s">
        <v>537</v>
      </c>
      <c r="E944">
        <v>12095</v>
      </c>
      <c r="F944">
        <v>2001</v>
      </c>
      <c r="G944">
        <v>2001</v>
      </c>
      <c r="H944" t="s">
        <v>787</v>
      </c>
      <c r="I944" t="s">
        <v>788</v>
      </c>
      <c r="J944">
        <v>76</v>
      </c>
      <c r="K944">
        <v>931775</v>
      </c>
      <c r="L944">
        <v>8.1999999999999993</v>
      </c>
    </row>
    <row r="945" spans="2:12" hidden="1" x14ac:dyDescent="0.25">
      <c r="B945" t="s">
        <v>771</v>
      </c>
      <c r="C945">
        <v>12</v>
      </c>
      <c r="D945" t="s">
        <v>537</v>
      </c>
      <c r="E945">
        <v>12095</v>
      </c>
      <c r="F945">
        <v>2002</v>
      </c>
      <c r="G945">
        <v>2002</v>
      </c>
      <c r="H945" t="s">
        <v>787</v>
      </c>
      <c r="I945" t="s">
        <v>788</v>
      </c>
      <c r="J945">
        <v>122</v>
      </c>
      <c r="K945">
        <v>955136</v>
      </c>
      <c r="L945">
        <v>12.8</v>
      </c>
    </row>
    <row r="946" spans="2:12" hidden="1" x14ac:dyDescent="0.25">
      <c r="B946" t="s">
        <v>771</v>
      </c>
      <c r="C946">
        <v>12</v>
      </c>
      <c r="D946" t="s">
        <v>537</v>
      </c>
      <c r="E946">
        <v>12095</v>
      </c>
      <c r="F946">
        <v>2003</v>
      </c>
      <c r="G946">
        <v>2003</v>
      </c>
      <c r="H946" t="s">
        <v>787</v>
      </c>
      <c r="I946" t="s">
        <v>788</v>
      </c>
      <c r="J946">
        <v>102</v>
      </c>
      <c r="K946">
        <v>979227</v>
      </c>
      <c r="L946">
        <v>10.4</v>
      </c>
    </row>
    <row r="947" spans="2:12" hidden="1" x14ac:dyDescent="0.25">
      <c r="B947" t="s">
        <v>771</v>
      </c>
      <c r="C947">
        <v>12</v>
      </c>
      <c r="D947" t="s">
        <v>537</v>
      </c>
      <c r="E947">
        <v>12095</v>
      </c>
      <c r="F947">
        <v>2004</v>
      </c>
      <c r="G947">
        <v>2004</v>
      </c>
      <c r="H947" t="s">
        <v>787</v>
      </c>
      <c r="I947" t="s">
        <v>788</v>
      </c>
      <c r="J947">
        <v>91</v>
      </c>
      <c r="K947">
        <v>1011681</v>
      </c>
      <c r="L947">
        <v>9</v>
      </c>
    </row>
    <row r="948" spans="2:12" hidden="1" x14ac:dyDescent="0.25">
      <c r="B948" t="s">
        <v>771</v>
      </c>
      <c r="C948">
        <v>12</v>
      </c>
      <c r="D948" t="s">
        <v>537</v>
      </c>
      <c r="E948">
        <v>12095</v>
      </c>
      <c r="F948">
        <v>2005</v>
      </c>
      <c r="G948">
        <v>2005</v>
      </c>
      <c r="H948" t="s">
        <v>787</v>
      </c>
      <c r="I948" t="s">
        <v>788</v>
      </c>
      <c r="J948">
        <v>115</v>
      </c>
      <c r="K948">
        <v>1053341</v>
      </c>
      <c r="L948">
        <v>10.9</v>
      </c>
    </row>
    <row r="949" spans="2:12" hidden="1" x14ac:dyDescent="0.25">
      <c r="B949" t="s">
        <v>771</v>
      </c>
      <c r="C949">
        <v>12</v>
      </c>
      <c r="D949" t="s">
        <v>537</v>
      </c>
      <c r="E949">
        <v>12095</v>
      </c>
      <c r="F949">
        <v>2006</v>
      </c>
      <c r="G949">
        <v>2006</v>
      </c>
      <c r="H949" t="s">
        <v>787</v>
      </c>
      <c r="I949" t="s">
        <v>788</v>
      </c>
      <c r="J949">
        <v>127</v>
      </c>
      <c r="K949">
        <v>1083429</v>
      </c>
      <c r="L949">
        <v>11.7</v>
      </c>
    </row>
    <row r="950" spans="2:12" hidden="1" x14ac:dyDescent="0.25">
      <c r="B950" t="s">
        <v>771</v>
      </c>
      <c r="C950">
        <v>12</v>
      </c>
      <c r="D950" t="s">
        <v>537</v>
      </c>
      <c r="E950">
        <v>12095</v>
      </c>
      <c r="F950">
        <v>2007</v>
      </c>
      <c r="G950">
        <v>2007</v>
      </c>
      <c r="H950" t="s">
        <v>787</v>
      </c>
      <c r="I950" t="s">
        <v>788</v>
      </c>
      <c r="J950">
        <v>121</v>
      </c>
      <c r="K950">
        <v>1100663</v>
      </c>
      <c r="L950">
        <v>11</v>
      </c>
    </row>
    <row r="951" spans="2:12" hidden="1" x14ac:dyDescent="0.25">
      <c r="B951" t="s">
        <v>771</v>
      </c>
      <c r="C951">
        <v>12</v>
      </c>
      <c r="D951" t="s">
        <v>537</v>
      </c>
      <c r="E951">
        <v>12095</v>
      </c>
      <c r="F951">
        <v>2008</v>
      </c>
      <c r="G951">
        <v>2008</v>
      </c>
      <c r="H951" t="s">
        <v>787</v>
      </c>
      <c r="I951" t="s">
        <v>788</v>
      </c>
      <c r="J951">
        <v>117</v>
      </c>
      <c r="K951">
        <v>1115525</v>
      </c>
      <c r="L951">
        <v>10.5</v>
      </c>
    </row>
    <row r="952" spans="2:12" hidden="1" x14ac:dyDescent="0.25">
      <c r="B952" t="s">
        <v>771</v>
      </c>
      <c r="C952">
        <v>12</v>
      </c>
      <c r="D952" t="s">
        <v>537</v>
      </c>
      <c r="E952">
        <v>12095</v>
      </c>
      <c r="F952">
        <v>2009</v>
      </c>
      <c r="G952">
        <v>2009</v>
      </c>
      <c r="H952" t="s">
        <v>787</v>
      </c>
      <c r="I952" t="s">
        <v>788</v>
      </c>
      <c r="J952">
        <v>110</v>
      </c>
      <c r="K952">
        <v>1131351</v>
      </c>
      <c r="L952">
        <v>9.6999999999999993</v>
      </c>
    </row>
    <row r="953" spans="2:12" hidden="1" x14ac:dyDescent="0.25">
      <c r="B953" t="s">
        <v>771</v>
      </c>
      <c r="C953">
        <v>12</v>
      </c>
      <c r="D953" t="s">
        <v>537</v>
      </c>
      <c r="E953">
        <v>12095</v>
      </c>
      <c r="F953">
        <v>2010</v>
      </c>
      <c r="G953">
        <v>2010</v>
      </c>
      <c r="H953" t="s">
        <v>787</v>
      </c>
      <c r="I953" t="s">
        <v>788</v>
      </c>
      <c r="J953">
        <v>143</v>
      </c>
      <c r="K953">
        <v>1145956</v>
      </c>
      <c r="L953">
        <v>12.5</v>
      </c>
    </row>
    <row r="954" spans="2:12" hidden="1" x14ac:dyDescent="0.25">
      <c r="B954" t="s">
        <v>771</v>
      </c>
      <c r="C954">
        <v>12</v>
      </c>
      <c r="D954" t="s">
        <v>537</v>
      </c>
      <c r="E954">
        <v>12095</v>
      </c>
      <c r="F954">
        <v>2011</v>
      </c>
      <c r="G954">
        <v>2011</v>
      </c>
      <c r="H954" t="s">
        <v>787</v>
      </c>
      <c r="I954" t="s">
        <v>788</v>
      </c>
      <c r="J954">
        <v>112</v>
      </c>
      <c r="K954">
        <v>1169107</v>
      </c>
      <c r="L954">
        <v>9.6</v>
      </c>
    </row>
    <row r="955" spans="2:12" hidden="1" x14ac:dyDescent="0.25">
      <c r="B955" t="s">
        <v>771</v>
      </c>
      <c r="C955">
        <v>12</v>
      </c>
      <c r="D955" t="s">
        <v>537</v>
      </c>
      <c r="E955">
        <v>12095</v>
      </c>
      <c r="F955">
        <v>2012</v>
      </c>
      <c r="G955">
        <v>2012</v>
      </c>
      <c r="H955" t="s">
        <v>787</v>
      </c>
      <c r="I955" t="s">
        <v>788</v>
      </c>
      <c r="J955">
        <v>131</v>
      </c>
      <c r="K955">
        <v>1202234</v>
      </c>
      <c r="L955">
        <v>10.9</v>
      </c>
    </row>
    <row r="956" spans="2:12" hidden="1" x14ac:dyDescent="0.25">
      <c r="B956" t="s">
        <v>771</v>
      </c>
      <c r="C956">
        <v>12</v>
      </c>
      <c r="D956" t="s">
        <v>537</v>
      </c>
      <c r="E956">
        <v>12095</v>
      </c>
      <c r="F956">
        <v>2013</v>
      </c>
      <c r="G956">
        <v>2013</v>
      </c>
      <c r="H956" t="s">
        <v>787</v>
      </c>
      <c r="I956" t="s">
        <v>788</v>
      </c>
      <c r="J956">
        <v>116</v>
      </c>
      <c r="K956">
        <v>1225267</v>
      </c>
      <c r="L956">
        <v>9.5</v>
      </c>
    </row>
    <row r="957" spans="2:12" hidden="1" x14ac:dyDescent="0.25">
      <c r="B957" t="s">
        <v>771</v>
      </c>
      <c r="C957">
        <v>12</v>
      </c>
      <c r="D957" t="s">
        <v>537</v>
      </c>
      <c r="E957">
        <v>12095</v>
      </c>
      <c r="F957">
        <v>2014</v>
      </c>
      <c r="G957">
        <v>2014</v>
      </c>
      <c r="H957" t="s">
        <v>787</v>
      </c>
      <c r="I957" t="s">
        <v>788</v>
      </c>
      <c r="J957">
        <v>74</v>
      </c>
      <c r="K957">
        <v>1253001</v>
      </c>
      <c r="L957">
        <v>5.9</v>
      </c>
    </row>
    <row r="958" spans="2:12" hidden="1" x14ac:dyDescent="0.25">
      <c r="B958" t="s">
        <v>771</v>
      </c>
      <c r="C958">
        <v>12</v>
      </c>
      <c r="D958" t="s">
        <v>537</v>
      </c>
      <c r="E958">
        <v>12095</v>
      </c>
      <c r="F958">
        <v>2015</v>
      </c>
      <c r="G958">
        <v>2015</v>
      </c>
      <c r="H958" t="s">
        <v>787</v>
      </c>
      <c r="I958" t="s">
        <v>788</v>
      </c>
      <c r="J958">
        <v>67</v>
      </c>
      <c r="K958">
        <v>1288126</v>
      </c>
      <c r="L958">
        <v>5.2</v>
      </c>
    </row>
    <row r="959" spans="2:12" hidden="1" x14ac:dyDescent="0.25">
      <c r="B959" t="s">
        <v>771</v>
      </c>
      <c r="C959">
        <v>12</v>
      </c>
      <c r="D959" t="s">
        <v>537</v>
      </c>
      <c r="E959">
        <v>12095</v>
      </c>
      <c r="F959">
        <v>2016</v>
      </c>
      <c r="G959">
        <v>2016</v>
      </c>
      <c r="H959" t="s">
        <v>787</v>
      </c>
      <c r="I959" t="s">
        <v>788</v>
      </c>
      <c r="J959">
        <v>83</v>
      </c>
      <c r="K959">
        <v>1314367</v>
      </c>
      <c r="L959">
        <v>6.3</v>
      </c>
    </row>
    <row r="960" spans="2:12" hidden="1" x14ac:dyDescent="0.25">
      <c r="B960" t="s">
        <v>771</v>
      </c>
      <c r="C960">
        <v>12</v>
      </c>
      <c r="D960" t="s">
        <v>537</v>
      </c>
      <c r="E960">
        <v>12095</v>
      </c>
      <c r="F960">
        <v>2017</v>
      </c>
      <c r="G960">
        <v>2017</v>
      </c>
      <c r="H960" t="s">
        <v>787</v>
      </c>
      <c r="I960" t="s">
        <v>788</v>
      </c>
      <c r="J960">
        <v>63</v>
      </c>
      <c r="K960">
        <v>1348975</v>
      </c>
      <c r="L960">
        <v>4.7</v>
      </c>
    </row>
    <row r="961" spans="2:12" hidden="1" x14ac:dyDescent="0.25">
      <c r="B961" t="s">
        <v>771</v>
      </c>
      <c r="C961">
        <v>12</v>
      </c>
      <c r="D961" t="s">
        <v>537</v>
      </c>
      <c r="E961">
        <v>12095</v>
      </c>
      <c r="F961">
        <v>2018</v>
      </c>
      <c r="G961">
        <v>2018</v>
      </c>
      <c r="H961" t="s">
        <v>787</v>
      </c>
      <c r="I961" t="s">
        <v>788</v>
      </c>
      <c r="J961">
        <v>65</v>
      </c>
      <c r="K961">
        <v>1380645</v>
      </c>
      <c r="L961">
        <v>4.7</v>
      </c>
    </row>
    <row r="962" spans="2:12" hidden="1" x14ac:dyDescent="0.25">
      <c r="B962" t="s">
        <v>771</v>
      </c>
      <c r="C962">
        <v>12</v>
      </c>
      <c r="D962" t="s">
        <v>538</v>
      </c>
      <c r="E962">
        <v>12097</v>
      </c>
      <c r="F962">
        <v>1999</v>
      </c>
      <c r="G962">
        <v>1999</v>
      </c>
      <c r="H962" t="s">
        <v>787</v>
      </c>
      <c r="I962" t="s">
        <v>788</v>
      </c>
      <c r="J962" t="s">
        <v>772</v>
      </c>
      <c r="K962">
        <v>167021</v>
      </c>
      <c r="L962" t="s">
        <v>772</v>
      </c>
    </row>
    <row r="963" spans="2:12" hidden="1" x14ac:dyDescent="0.25">
      <c r="B963" t="s">
        <v>771</v>
      </c>
      <c r="C963">
        <v>12</v>
      </c>
      <c r="D963" t="s">
        <v>538</v>
      </c>
      <c r="E963">
        <v>12097</v>
      </c>
      <c r="F963">
        <v>2000</v>
      </c>
      <c r="G963">
        <v>2000</v>
      </c>
      <c r="H963" t="s">
        <v>787</v>
      </c>
      <c r="I963" t="s">
        <v>788</v>
      </c>
      <c r="J963" t="s">
        <v>772</v>
      </c>
      <c r="K963">
        <v>172493</v>
      </c>
      <c r="L963" t="s">
        <v>772</v>
      </c>
    </row>
    <row r="964" spans="2:12" hidden="1" x14ac:dyDescent="0.25">
      <c r="B964" t="s">
        <v>771</v>
      </c>
      <c r="C964">
        <v>12</v>
      </c>
      <c r="D964" t="s">
        <v>538</v>
      </c>
      <c r="E964">
        <v>12097</v>
      </c>
      <c r="F964">
        <v>2001</v>
      </c>
      <c r="G964">
        <v>2001</v>
      </c>
      <c r="H964" t="s">
        <v>787</v>
      </c>
      <c r="I964" t="s">
        <v>788</v>
      </c>
      <c r="J964">
        <v>10</v>
      </c>
      <c r="K964">
        <v>181694</v>
      </c>
      <c r="L964" t="s">
        <v>789</v>
      </c>
    </row>
    <row r="965" spans="2:12" hidden="1" x14ac:dyDescent="0.25">
      <c r="B965" t="s">
        <v>771</v>
      </c>
      <c r="C965">
        <v>12</v>
      </c>
      <c r="D965" t="s">
        <v>538</v>
      </c>
      <c r="E965">
        <v>12097</v>
      </c>
      <c r="F965">
        <v>2002</v>
      </c>
      <c r="G965">
        <v>2002</v>
      </c>
      <c r="H965" t="s">
        <v>787</v>
      </c>
      <c r="I965" t="s">
        <v>788</v>
      </c>
      <c r="J965" t="s">
        <v>772</v>
      </c>
      <c r="K965">
        <v>190844</v>
      </c>
      <c r="L965" t="s">
        <v>772</v>
      </c>
    </row>
    <row r="966" spans="2:12" hidden="1" x14ac:dyDescent="0.25">
      <c r="B966" t="s">
        <v>771</v>
      </c>
      <c r="C966">
        <v>12</v>
      </c>
      <c r="D966" t="s">
        <v>538</v>
      </c>
      <c r="E966">
        <v>12097</v>
      </c>
      <c r="F966">
        <v>2003</v>
      </c>
      <c r="G966">
        <v>2003</v>
      </c>
      <c r="H966" t="s">
        <v>787</v>
      </c>
      <c r="I966" t="s">
        <v>788</v>
      </c>
      <c r="J966">
        <v>10</v>
      </c>
      <c r="K966">
        <v>202687</v>
      </c>
      <c r="L966" t="s">
        <v>789</v>
      </c>
    </row>
    <row r="967" spans="2:12" hidden="1" x14ac:dyDescent="0.25">
      <c r="B967" t="s">
        <v>771</v>
      </c>
      <c r="C967">
        <v>12</v>
      </c>
      <c r="D967" t="s">
        <v>538</v>
      </c>
      <c r="E967">
        <v>12097</v>
      </c>
      <c r="F967">
        <v>2004</v>
      </c>
      <c r="G967">
        <v>2004</v>
      </c>
      <c r="H967" t="s">
        <v>787</v>
      </c>
      <c r="I967" t="s">
        <v>788</v>
      </c>
      <c r="J967">
        <v>11</v>
      </c>
      <c r="K967">
        <v>216541</v>
      </c>
      <c r="L967" t="s">
        <v>789</v>
      </c>
    </row>
    <row r="968" spans="2:12" hidden="1" x14ac:dyDescent="0.25">
      <c r="B968" t="s">
        <v>771</v>
      </c>
      <c r="C968">
        <v>12</v>
      </c>
      <c r="D968" t="s">
        <v>538</v>
      </c>
      <c r="E968">
        <v>12097</v>
      </c>
      <c r="F968">
        <v>2005</v>
      </c>
      <c r="G968">
        <v>2005</v>
      </c>
      <c r="H968" t="s">
        <v>787</v>
      </c>
      <c r="I968" t="s">
        <v>788</v>
      </c>
      <c r="J968">
        <v>13</v>
      </c>
      <c r="K968">
        <v>228026</v>
      </c>
      <c r="L968" t="s">
        <v>789</v>
      </c>
    </row>
    <row r="969" spans="2:12" hidden="1" x14ac:dyDescent="0.25">
      <c r="B969" t="s">
        <v>771</v>
      </c>
      <c r="C969">
        <v>12</v>
      </c>
      <c r="D969" t="s">
        <v>538</v>
      </c>
      <c r="E969">
        <v>12097</v>
      </c>
      <c r="F969">
        <v>2006</v>
      </c>
      <c r="G969">
        <v>2006</v>
      </c>
      <c r="H969" t="s">
        <v>787</v>
      </c>
      <c r="I969" t="s">
        <v>788</v>
      </c>
      <c r="J969" t="s">
        <v>772</v>
      </c>
      <c r="K969">
        <v>242081</v>
      </c>
      <c r="L969" t="s">
        <v>772</v>
      </c>
    </row>
    <row r="970" spans="2:12" hidden="1" x14ac:dyDescent="0.25">
      <c r="B970" t="s">
        <v>771</v>
      </c>
      <c r="C970">
        <v>12</v>
      </c>
      <c r="D970" t="s">
        <v>538</v>
      </c>
      <c r="E970">
        <v>12097</v>
      </c>
      <c r="F970">
        <v>2007</v>
      </c>
      <c r="G970">
        <v>2007</v>
      </c>
      <c r="H970" t="s">
        <v>787</v>
      </c>
      <c r="I970" t="s">
        <v>788</v>
      </c>
      <c r="J970">
        <v>22</v>
      </c>
      <c r="K970">
        <v>253722</v>
      </c>
      <c r="L970">
        <v>8.6999999999999993</v>
      </c>
    </row>
    <row r="971" spans="2:12" hidden="1" x14ac:dyDescent="0.25">
      <c r="B971" t="s">
        <v>771</v>
      </c>
      <c r="C971">
        <v>12</v>
      </c>
      <c r="D971" t="s">
        <v>538</v>
      </c>
      <c r="E971">
        <v>12097</v>
      </c>
      <c r="F971">
        <v>2008</v>
      </c>
      <c r="G971">
        <v>2008</v>
      </c>
      <c r="H971" t="s">
        <v>787</v>
      </c>
      <c r="I971" t="s">
        <v>788</v>
      </c>
      <c r="J971">
        <v>19</v>
      </c>
      <c r="K971">
        <v>261746</v>
      </c>
      <c r="L971" t="s">
        <v>789</v>
      </c>
    </row>
    <row r="972" spans="2:12" hidden="1" x14ac:dyDescent="0.25">
      <c r="B972" t="s">
        <v>771</v>
      </c>
      <c r="C972">
        <v>12</v>
      </c>
      <c r="D972" t="s">
        <v>538</v>
      </c>
      <c r="E972">
        <v>12097</v>
      </c>
      <c r="F972">
        <v>2009</v>
      </c>
      <c r="G972">
        <v>2009</v>
      </c>
      <c r="H972" t="s">
        <v>787</v>
      </c>
      <c r="I972" t="s">
        <v>788</v>
      </c>
      <c r="J972">
        <v>28</v>
      </c>
      <c r="K972">
        <v>265267</v>
      </c>
      <c r="L972">
        <v>10.6</v>
      </c>
    </row>
    <row r="973" spans="2:12" hidden="1" x14ac:dyDescent="0.25">
      <c r="B973" t="s">
        <v>771</v>
      </c>
      <c r="C973">
        <v>12</v>
      </c>
      <c r="D973" t="s">
        <v>538</v>
      </c>
      <c r="E973">
        <v>12097</v>
      </c>
      <c r="F973">
        <v>2010</v>
      </c>
      <c r="G973">
        <v>2010</v>
      </c>
      <c r="H973" t="s">
        <v>787</v>
      </c>
      <c r="I973" t="s">
        <v>788</v>
      </c>
      <c r="J973">
        <v>25</v>
      </c>
      <c r="K973">
        <v>268685</v>
      </c>
      <c r="L973">
        <v>9.3000000000000007</v>
      </c>
    </row>
    <row r="974" spans="2:12" hidden="1" x14ac:dyDescent="0.25">
      <c r="B974" t="s">
        <v>771</v>
      </c>
      <c r="C974">
        <v>12</v>
      </c>
      <c r="D974" t="s">
        <v>538</v>
      </c>
      <c r="E974">
        <v>12097</v>
      </c>
      <c r="F974">
        <v>2011</v>
      </c>
      <c r="G974">
        <v>2011</v>
      </c>
      <c r="H974" t="s">
        <v>787</v>
      </c>
      <c r="I974" t="s">
        <v>788</v>
      </c>
      <c r="J974">
        <v>28</v>
      </c>
      <c r="K974">
        <v>276163</v>
      </c>
      <c r="L974">
        <v>10.1</v>
      </c>
    </row>
    <row r="975" spans="2:12" hidden="1" x14ac:dyDescent="0.25">
      <c r="B975" t="s">
        <v>771</v>
      </c>
      <c r="C975">
        <v>12</v>
      </c>
      <c r="D975" t="s">
        <v>538</v>
      </c>
      <c r="E975">
        <v>12097</v>
      </c>
      <c r="F975">
        <v>2012</v>
      </c>
      <c r="G975">
        <v>2012</v>
      </c>
      <c r="H975" t="s">
        <v>787</v>
      </c>
      <c r="I975" t="s">
        <v>788</v>
      </c>
      <c r="J975">
        <v>39</v>
      </c>
      <c r="K975">
        <v>287416</v>
      </c>
      <c r="L975">
        <v>13.6</v>
      </c>
    </row>
    <row r="976" spans="2:12" hidden="1" x14ac:dyDescent="0.25">
      <c r="B976" t="s">
        <v>771</v>
      </c>
      <c r="C976">
        <v>12</v>
      </c>
      <c r="D976" t="s">
        <v>538</v>
      </c>
      <c r="E976">
        <v>12097</v>
      </c>
      <c r="F976">
        <v>2013</v>
      </c>
      <c r="G976">
        <v>2013</v>
      </c>
      <c r="H976" t="s">
        <v>787</v>
      </c>
      <c r="I976" t="s">
        <v>788</v>
      </c>
      <c r="J976">
        <v>25</v>
      </c>
      <c r="K976">
        <v>298504</v>
      </c>
      <c r="L976">
        <v>8.4</v>
      </c>
    </row>
    <row r="977" spans="2:12" hidden="1" x14ac:dyDescent="0.25">
      <c r="B977" t="s">
        <v>771</v>
      </c>
      <c r="C977">
        <v>12</v>
      </c>
      <c r="D977" t="s">
        <v>538</v>
      </c>
      <c r="E977">
        <v>12097</v>
      </c>
      <c r="F977">
        <v>2014</v>
      </c>
      <c r="G977">
        <v>2014</v>
      </c>
      <c r="H977" t="s">
        <v>787</v>
      </c>
      <c r="I977" t="s">
        <v>788</v>
      </c>
      <c r="J977">
        <v>20</v>
      </c>
      <c r="K977">
        <v>310211</v>
      </c>
      <c r="L977">
        <v>6.4</v>
      </c>
    </row>
    <row r="978" spans="2:12" hidden="1" x14ac:dyDescent="0.25">
      <c r="B978" t="s">
        <v>771</v>
      </c>
      <c r="C978">
        <v>12</v>
      </c>
      <c r="D978" t="s">
        <v>538</v>
      </c>
      <c r="E978">
        <v>12097</v>
      </c>
      <c r="F978">
        <v>2015</v>
      </c>
      <c r="G978">
        <v>2015</v>
      </c>
      <c r="H978" t="s">
        <v>787</v>
      </c>
      <c r="I978" t="s">
        <v>788</v>
      </c>
      <c r="J978">
        <v>20</v>
      </c>
      <c r="K978">
        <v>323993</v>
      </c>
      <c r="L978">
        <v>6.2</v>
      </c>
    </row>
    <row r="979" spans="2:12" hidden="1" x14ac:dyDescent="0.25">
      <c r="B979" t="s">
        <v>771</v>
      </c>
      <c r="C979">
        <v>12</v>
      </c>
      <c r="D979" t="s">
        <v>538</v>
      </c>
      <c r="E979">
        <v>12097</v>
      </c>
      <c r="F979">
        <v>2016</v>
      </c>
      <c r="G979">
        <v>2016</v>
      </c>
      <c r="H979" t="s">
        <v>787</v>
      </c>
      <c r="I979" t="s">
        <v>788</v>
      </c>
      <c r="J979">
        <v>24</v>
      </c>
      <c r="K979">
        <v>336015</v>
      </c>
      <c r="L979">
        <v>7.1</v>
      </c>
    </row>
    <row r="980" spans="2:12" hidden="1" x14ac:dyDescent="0.25">
      <c r="B980" t="s">
        <v>771</v>
      </c>
      <c r="C980">
        <v>12</v>
      </c>
      <c r="D980" t="s">
        <v>538</v>
      </c>
      <c r="E980">
        <v>12097</v>
      </c>
      <c r="F980">
        <v>2017</v>
      </c>
      <c r="G980">
        <v>2017</v>
      </c>
      <c r="H980" t="s">
        <v>787</v>
      </c>
      <c r="I980" t="s">
        <v>788</v>
      </c>
      <c r="J980">
        <v>28</v>
      </c>
      <c r="K980">
        <v>352180</v>
      </c>
      <c r="L980">
        <v>8</v>
      </c>
    </row>
    <row r="981" spans="2:12" hidden="1" x14ac:dyDescent="0.25">
      <c r="B981" t="s">
        <v>771</v>
      </c>
      <c r="C981">
        <v>12</v>
      </c>
      <c r="D981" t="s">
        <v>538</v>
      </c>
      <c r="E981">
        <v>12097</v>
      </c>
      <c r="F981">
        <v>2018</v>
      </c>
      <c r="G981">
        <v>2018</v>
      </c>
      <c r="H981" t="s">
        <v>787</v>
      </c>
      <c r="I981" t="s">
        <v>788</v>
      </c>
      <c r="J981">
        <v>23</v>
      </c>
      <c r="K981">
        <v>367990</v>
      </c>
      <c r="L981">
        <v>6.3</v>
      </c>
    </row>
    <row r="982" spans="2:12" hidden="1" x14ac:dyDescent="0.25">
      <c r="B982" t="s">
        <v>771</v>
      </c>
      <c r="C982">
        <v>12</v>
      </c>
      <c r="D982" t="s">
        <v>539</v>
      </c>
      <c r="E982">
        <v>12099</v>
      </c>
      <c r="F982">
        <v>1999</v>
      </c>
      <c r="G982">
        <v>1999</v>
      </c>
      <c r="H982" t="s">
        <v>787</v>
      </c>
      <c r="I982" t="s">
        <v>788</v>
      </c>
      <c r="J982">
        <v>96</v>
      </c>
      <c r="K982">
        <v>1116913</v>
      </c>
      <c r="L982">
        <v>8.6</v>
      </c>
    </row>
    <row r="983" spans="2:12" hidden="1" x14ac:dyDescent="0.25">
      <c r="B983" t="s">
        <v>771</v>
      </c>
      <c r="C983">
        <v>12</v>
      </c>
      <c r="D983" t="s">
        <v>539</v>
      </c>
      <c r="E983">
        <v>12099</v>
      </c>
      <c r="F983">
        <v>2000</v>
      </c>
      <c r="G983">
        <v>2000</v>
      </c>
      <c r="H983" t="s">
        <v>787</v>
      </c>
      <c r="I983" t="s">
        <v>788</v>
      </c>
      <c r="J983">
        <v>119</v>
      </c>
      <c r="K983">
        <v>1131184</v>
      </c>
      <c r="L983">
        <v>10.5</v>
      </c>
    </row>
    <row r="984" spans="2:12" hidden="1" x14ac:dyDescent="0.25">
      <c r="B984" t="s">
        <v>771</v>
      </c>
      <c r="C984">
        <v>12</v>
      </c>
      <c r="D984" t="s">
        <v>539</v>
      </c>
      <c r="E984">
        <v>12099</v>
      </c>
      <c r="F984">
        <v>2001</v>
      </c>
      <c r="G984">
        <v>2001</v>
      </c>
      <c r="H984" t="s">
        <v>787</v>
      </c>
      <c r="I984" t="s">
        <v>788</v>
      </c>
      <c r="J984">
        <v>99</v>
      </c>
      <c r="K984">
        <v>1160474</v>
      </c>
      <c r="L984">
        <v>8.5</v>
      </c>
    </row>
    <row r="985" spans="2:12" hidden="1" x14ac:dyDescent="0.25">
      <c r="B985" t="s">
        <v>771</v>
      </c>
      <c r="C985">
        <v>12</v>
      </c>
      <c r="D985" t="s">
        <v>539</v>
      </c>
      <c r="E985">
        <v>12099</v>
      </c>
      <c r="F985">
        <v>2002</v>
      </c>
      <c r="G985">
        <v>2002</v>
      </c>
      <c r="H985" t="s">
        <v>787</v>
      </c>
      <c r="I985" t="s">
        <v>788</v>
      </c>
      <c r="J985">
        <v>203</v>
      </c>
      <c r="K985">
        <v>1191340</v>
      </c>
      <c r="L985">
        <v>17</v>
      </c>
    </row>
    <row r="986" spans="2:12" hidden="1" x14ac:dyDescent="0.25">
      <c r="B986" t="s">
        <v>771</v>
      </c>
      <c r="C986">
        <v>12</v>
      </c>
      <c r="D986" t="s">
        <v>539</v>
      </c>
      <c r="E986">
        <v>12099</v>
      </c>
      <c r="F986">
        <v>2003</v>
      </c>
      <c r="G986">
        <v>2003</v>
      </c>
      <c r="H986" t="s">
        <v>787</v>
      </c>
      <c r="I986" t="s">
        <v>788</v>
      </c>
      <c r="J986">
        <v>207</v>
      </c>
      <c r="K986">
        <v>1218100</v>
      </c>
      <c r="L986">
        <v>17</v>
      </c>
    </row>
    <row r="987" spans="2:12" hidden="1" x14ac:dyDescent="0.25">
      <c r="B987" t="s">
        <v>771</v>
      </c>
      <c r="C987">
        <v>12</v>
      </c>
      <c r="D987" t="s">
        <v>539</v>
      </c>
      <c r="E987">
        <v>12099</v>
      </c>
      <c r="F987">
        <v>2004</v>
      </c>
      <c r="G987">
        <v>2004</v>
      </c>
      <c r="H987" t="s">
        <v>787</v>
      </c>
      <c r="I987" t="s">
        <v>788</v>
      </c>
      <c r="J987">
        <v>260</v>
      </c>
      <c r="K987">
        <v>1252223</v>
      </c>
      <c r="L987">
        <v>20.8</v>
      </c>
    </row>
    <row r="988" spans="2:12" hidden="1" x14ac:dyDescent="0.25">
      <c r="B988" t="s">
        <v>771</v>
      </c>
      <c r="C988">
        <v>12</v>
      </c>
      <c r="D988" t="s">
        <v>539</v>
      </c>
      <c r="E988">
        <v>12099</v>
      </c>
      <c r="F988">
        <v>2005</v>
      </c>
      <c r="G988">
        <v>2005</v>
      </c>
      <c r="H988" t="s">
        <v>787</v>
      </c>
      <c r="I988" t="s">
        <v>788</v>
      </c>
      <c r="J988">
        <v>178</v>
      </c>
      <c r="K988">
        <v>1278380</v>
      </c>
      <c r="L988">
        <v>13.9</v>
      </c>
    </row>
    <row r="989" spans="2:12" hidden="1" x14ac:dyDescent="0.25">
      <c r="B989" t="s">
        <v>771</v>
      </c>
      <c r="C989">
        <v>12</v>
      </c>
      <c r="D989" t="s">
        <v>539</v>
      </c>
      <c r="E989">
        <v>12099</v>
      </c>
      <c r="F989">
        <v>2006</v>
      </c>
      <c r="G989">
        <v>2006</v>
      </c>
      <c r="H989" t="s">
        <v>787</v>
      </c>
      <c r="I989" t="s">
        <v>788</v>
      </c>
      <c r="J989">
        <v>197</v>
      </c>
      <c r="K989">
        <v>1284489</v>
      </c>
      <c r="L989">
        <v>15.3</v>
      </c>
    </row>
    <row r="990" spans="2:12" hidden="1" x14ac:dyDescent="0.25">
      <c r="B990" t="s">
        <v>771</v>
      </c>
      <c r="C990">
        <v>12</v>
      </c>
      <c r="D990" t="s">
        <v>539</v>
      </c>
      <c r="E990">
        <v>12099</v>
      </c>
      <c r="F990">
        <v>2007</v>
      </c>
      <c r="G990">
        <v>2007</v>
      </c>
      <c r="H990" t="s">
        <v>787</v>
      </c>
      <c r="I990" t="s">
        <v>788</v>
      </c>
      <c r="J990">
        <v>238</v>
      </c>
      <c r="K990">
        <v>1286586</v>
      </c>
      <c r="L990">
        <v>18.5</v>
      </c>
    </row>
    <row r="991" spans="2:12" hidden="1" x14ac:dyDescent="0.25">
      <c r="B991" t="s">
        <v>771</v>
      </c>
      <c r="C991">
        <v>12</v>
      </c>
      <c r="D991" t="s">
        <v>539</v>
      </c>
      <c r="E991">
        <v>12099</v>
      </c>
      <c r="F991">
        <v>2008</v>
      </c>
      <c r="G991">
        <v>2008</v>
      </c>
      <c r="H991" t="s">
        <v>787</v>
      </c>
      <c r="I991" t="s">
        <v>788</v>
      </c>
      <c r="J991">
        <v>246</v>
      </c>
      <c r="K991">
        <v>1294938</v>
      </c>
      <c r="L991">
        <v>19</v>
      </c>
    </row>
    <row r="992" spans="2:12" hidden="1" x14ac:dyDescent="0.25">
      <c r="B992" t="s">
        <v>771</v>
      </c>
      <c r="C992">
        <v>12</v>
      </c>
      <c r="D992" t="s">
        <v>539</v>
      </c>
      <c r="E992">
        <v>12099</v>
      </c>
      <c r="F992">
        <v>2009</v>
      </c>
      <c r="G992">
        <v>2009</v>
      </c>
      <c r="H992" t="s">
        <v>787</v>
      </c>
      <c r="I992" t="s">
        <v>788</v>
      </c>
      <c r="J992">
        <v>257</v>
      </c>
      <c r="K992">
        <v>1307371</v>
      </c>
      <c r="L992">
        <v>19.7</v>
      </c>
    </row>
    <row r="993" spans="2:12" hidden="1" x14ac:dyDescent="0.25">
      <c r="B993" t="s">
        <v>771</v>
      </c>
      <c r="C993">
        <v>12</v>
      </c>
      <c r="D993" t="s">
        <v>539</v>
      </c>
      <c r="E993">
        <v>12099</v>
      </c>
      <c r="F993">
        <v>2010</v>
      </c>
      <c r="G993">
        <v>2010</v>
      </c>
      <c r="H993" t="s">
        <v>787</v>
      </c>
      <c r="I993" t="s">
        <v>788</v>
      </c>
      <c r="J993">
        <v>271</v>
      </c>
      <c r="K993">
        <v>1320134</v>
      </c>
      <c r="L993">
        <v>20.5</v>
      </c>
    </row>
    <row r="994" spans="2:12" hidden="1" x14ac:dyDescent="0.25">
      <c r="B994" t="s">
        <v>771</v>
      </c>
      <c r="C994">
        <v>12</v>
      </c>
      <c r="D994" t="s">
        <v>539</v>
      </c>
      <c r="E994">
        <v>12099</v>
      </c>
      <c r="F994">
        <v>2011</v>
      </c>
      <c r="G994">
        <v>2011</v>
      </c>
      <c r="H994" t="s">
        <v>787</v>
      </c>
      <c r="I994" t="s">
        <v>788</v>
      </c>
      <c r="J994">
        <v>287</v>
      </c>
      <c r="K994">
        <v>1335187</v>
      </c>
      <c r="L994">
        <v>21.5</v>
      </c>
    </row>
    <row r="995" spans="2:12" hidden="1" x14ac:dyDescent="0.25">
      <c r="B995" t="s">
        <v>771</v>
      </c>
      <c r="C995">
        <v>12</v>
      </c>
      <c r="D995" t="s">
        <v>539</v>
      </c>
      <c r="E995">
        <v>12099</v>
      </c>
      <c r="F995">
        <v>2012</v>
      </c>
      <c r="G995">
        <v>2012</v>
      </c>
      <c r="H995" t="s">
        <v>787</v>
      </c>
      <c r="I995" t="s">
        <v>788</v>
      </c>
      <c r="J995">
        <v>387</v>
      </c>
      <c r="K995">
        <v>1356545</v>
      </c>
      <c r="L995">
        <v>28.5</v>
      </c>
    </row>
    <row r="996" spans="2:12" hidden="1" x14ac:dyDescent="0.25">
      <c r="B996" t="s">
        <v>771</v>
      </c>
      <c r="C996">
        <v>12</v>
      </c>
      <c r="D996" t="s">
        <v>539</v>
      </c>
      <c r="E996">
        <v>12099</v>
      </c>
      <c r="F996">
        <v>2013</v>
      </c>
      <c r="G996">
        <v>2013</v>
      </c>
      <c r="H996" t="s">
        <v>787</v>
      </c>
      <c r="I996" t="s">
        <v>788</v>
      </c>
      <c r="J996">
        <v>248</v>
      </c>
      <c r="K996">
        <v>1372171</v>
      </c>
      <c r="L996">
        <v>18.100000000000001</v>
      </c>
    </row>
    <row r="997" spans="2:12" hidden="1" x14ac:dyDescent="0.25">
      <c r="B997" t="s">
        <v>771</v>
      </c>
      <c r="C997">
        <v>12</v>
      </c>
      <c r="D997" t="s">
        <v>539</v>
      </c>
      <c r="E997">
        <v>12099</v>
      </c>
      <c r="F997">
        <v>2014</v>
      </c>
      <c r="G997">
        <v>2014</v>
      </c>
      <c r="H997" t="s">
        <v>787</v>
      </c>
      <c r="I997" t="s">
        <v>788</v>
      </c>
      <c r="J997">
        <v>78</v>
      </c>
      <c r="K997">
        <v>1397710</v>
      </c>
      <c r="L997">
        <v>5.6</v>
      </c>
    </row>
    <row r="998" spans="2:12" hidden="1" x14ac:dyDescent="0.25">
      <c r="B998" t="s">
        <v>771</v>
      </c>
      <c r="C998">
        <v>12</v>
      </c>
      <c r="D998" t="s">
        <v>539</v>
      </c>
      <c r="E998">
        <v>12099</v>
      </c>
      <c r="F998">
        <v>2015</v>
      </c>
      <c r="G998">
        <v>2015</v>
      </c>
      <c r="H998" t="s">
        <v>787</v>
      </c>
      <c r="I998" t="s">
        <v>788</v>
      </c>
      <c r="J998">
        <v>89</v>
      </c>
      <c r="K998">
        <v>1422789</v>
      </c>
      <c r="L998">
        <v>6.3</v>
      </c>
    </row>
    <row r="999" spans="2:12" hidden="1" x14ac:dyDescent="0.25">
      <c r="B999" t="s">
        <v>771</v>
      </c>
      <c r="C999">
        <v>12</v>
      </c>
      <c r="D999" t="s">
        <v>539</v>
      </c>
      <c r="E999">
        <v>12099</v>
      </c>
      <c r="F999">
        <v>2016</v>
      </c>
      <c r="G999">
        <v>2016</v>
      </c>
      <c r="H999" t="s">
        <v>787</v>
      </c>
      <c r="I999" t="s">
        <v>788</v>
      </c>
      <c r="J999">
        <v>67</v>
      </c>
      <c r="K999">
        <v>1443810</v>
      </c>
      <c r="L999">
        <v>4.5999999999999996</v>
      </c>
    </row>
    <row r="1000" spans="2:12" hidden="1" x14ac:dyDescent="0.25">
      <c r="B1000" t="s">
        <v>771</v>
      </c>
      <c r="C1000">
        <v>12</v>
      </c>
      <c r="D1000" t="s">
        <v>539</v>
      </c>
      <c r="E1000">
        <v>12099</v>
      </c>
      <c r="F1000">
        <v>2017</v>
      </c>
      <c r="G1000">
        <v>2017</v>
      </c>
      <c r="H1000" t="s">
        <v>787</v>
      </c>
      <c r="I1000" t="s">
        <v>788</v>
      </c>
      <c r="J1000">
        <v>72</v>
      </c>
      <c r="K1000">
        <v>1471150</v>
      </c>
      <c r="L1000">
        <v>4.9000000000000004</v>
      </c>
    </row>
    <row r="1001" spans="2:12" hidden="1" x14ac:dyDescent="0.25">
      <c r="B1001" t="s">
        <v>771</v>
      </c>
      <c r="C1001">
        <v>12</v>
      </c>
      <c r="D1001" t="s">
        <v>539</v>
      </c>
      <c r="E1001">
        <v>12099</v>
      </c>
      <c r="F1001">
        <v>2018</v>
      </c>
      <c r="G1001">
        <v>2018</v>
      </c>
      <c r="H1001" t="s">
        <v>787</v>
      </c>
      <c r="I1001" t="s">
        <v>788</v>
      </c>
      <c r="J1001">
        <v>80</v>
      </c>
      <c r="K1001">
        <v>1485941</v>
      </c>
      <c r="L1001">
        <v>5.4</v>
      </c>
    </row>
    <row r="1002" spans="2:12" hidden="1" x14ac:dyDescent="0.25">
      <c r="B1002" t="s">
        <v>771</v>
      </c>
      <c r="C1002">
        <v>12</v>
      </c>
      <c r="D1002" t="s">
        <v>540</v>
      </c>
      <c r="E1002">
        <v>12101</v>
      </c>
      <c r="F1002">
        <v>1999</v>
      </c>
      <c r="G1002">
        <v>1999</v>
      </c>
      <c r="H1002" t="s">
        <v>787</v>
      </c>
      <c r="I1002" t="s">
        <v>788</v>
      </c>
      <c r="J1002">
        <v>272</v>
      </c>
      <c r="K1002">
        <v>337533</v>
      </c>
      <c r="L1002">
        <v>80.599999999999994</v>
      </c>
    </row>
    <row r="1003" spans="2:12" hidden="1" x14ac:dyDescent="0.25">
      <c r="B1003" t="s">
        <v>771</v>
      </c>
      <c r="C1003">
        <v>12</v>
      </c>
      <c r="D1003" t="s">
        <v>540</v>
      </c>
      <c r="E1003">
        <v>12101</v>
      </c>
      <c r="F1003">
        <v>2000</v>
      </c>
      <c r="G1003">
        <v>2000</v>
      </c>
      <c r="H1003" t="s">
        <v>787</v>
      </c>
      <c r="I1003" t="s">
        <v>788</v>
      </c>
      <c r="J1003">
        <v>294</v>
      </c>
      <c r="K1003">
        <v>344765</v>
      </c>
      <c r="L1003">
        <v>85.3</v>
      </c>
    </row>
    <row r="1004" spans="2:12" hidden="1" x14ac:dyDescent="0.25">
      <c r="B1004" t="s">
        <v>771</v>
      </c>
      <c r="C1004">
        <v>12</v>
      </c>
      <c r="D1004" t="s">
        <v>540</v>
      </c>
      <c r="E1004">
        <v>12101</v>
      </c>
      <c r="F1004">
        <v>2001</v>
      </c>
      <c r="G1004">
        <v>2001</v>
      </c>
      <c r="H1004" t="s">
        <v>787</v>
      </c>
      <c r="I1004" t="s">
        <v>788</v>
      </c>
      <c r="J1004">
        <v>190</v>
      </c>
      <c r="K1004">
        <v>357653</v>
      </c>
      <c r="L1004">
        <v>53.1</v>
      </c>
    </row>
    <row r="1005" spans="2:12" hidden="1" x14ac:dyDescent="0.25">
      <c r="B1005" t="s">
        <v>771</v>
      </c>
      <c r="C1005">
        <v>12</v>
      </c>
      <c r="D1005" t="s">
        <v>540</v>
      </c>
      <c r="E1005">
        <v>12101</v>
      </c>
      <c r="F1005">
        <v>2002</v>
      </c>
      <c r="G1005">
        <v>2002</v>
      </c>
      <c r="H1005" t="s">
        <v>787</v>
      </c>
      <c r="I1005" t="s">
        <v>788</v>
      </c>
      <c r="J1005">
        <v>193</v>
      </c>
      <c r="K1005">
        <v>369665</v>
      </c>
      <c r="L1005">
        <v>52.2</v>
      </c>
    </row>
    <row r="1006" spans="2:12" hidden="1" x14ac:dyDescent="0.25">
      <c r="B1006" t="s">
        <v>771</v>
      </c>
      <c r="C1006">
        <v>12</v>
      </c>
      <c r="D1006" t="s">
        <v>540</v>
      </c>
      <c r="E1006">
        <v>12101</v>
      </c>
      <c r="F1006">
        <v>2003</v>
      </c>
      <c r="G1006">
        <v>2003</v>
      </c>
      <c r="H1006" t="s">
        <v>787</v>
      </c>
      <c r="I1006" t="s">
        <v>788</v>
      </c>
      <c r="J1006">
        <v>211</v>
      </c>
      <c r="K1006">
        <v>383238</v>
      </c>
      <c r="L1006">
        <v>55.1</v>
      </c>
    </row>
    <row r="1007" spans="2:12" hidden="1" x14ac:dyDescent="0.25">
      <c r="B1007" t="s">
        <v>771</v>
      </c>
      <c r="C1007">
        <v>12</v>
      </c>
      <c r="D1007" t="s">
        <v>540</v>
      </c>
      <c r="E1007">
        <v>12101</v>
      </c>
      <c r="F1007">
        <v>2004</v>
      </c>
      <c r="G1007">
        <v>2004</v>
      </c>
      <c r="H1007" t="s">
        <v>787</v>
      </c>
      <c r="I1007" t="s">
        <v>788</v>
      </c>
      <c r="J1007">
        <v>287</v>
      </c>
      <c r="K1007">
        <v>401648</v>
      </c>
      <c r="L1007">
        <v>71.5</v>
      </c>
    </row>
    <row r="1008" spans="2:12" hidden="1" x14ac:dyDescent="0.25">
      <c r="B1008" t="s">
        <v>771</v>
      </c>
      <c r="C1008">
        <v>12</v>
      </c>
      <c r="D1008" t="s">
        <v>540</v>
      </c>
      <c r="E1008">
        <v>12101</v>
      </c>
      <c r="F1008">
        <v>2005</v>
      </c>
      <c r="G1008">
        <v>2005</v>
      </c>
      <c r="H1008" t="s">
        <v>787</v>
      </c>
      <c r="I1008" t="s">
        <v>788</v>
      </c>
      <c r="J1008">
        <v>297</v>
      </c>
      <c r="K1008">
        <v>421844</v>
      </c>
      <c r="L1008">
        <v>70.400000000000006</v>
      </c>
    </row>
    <row r="1009" spans="2:12" hidden="1" x14ac:dyDescent="0.25">
      <c r="B1009" t="s">
        <v>771</v>
      </c>
      <c r="C1009">
        <v>12</v>
      </c>
      <c r="D1009" t="s">
        <v>540</v>
      </c>
      <c r="E1009">
        <v>12101</v>
      </c>
      <c r="F1009">
        <v>2006</v>
      </c>
      <c r="G1009">
        <v>2006</v>
      </c>
      <c r="H1009" t="s">
        <v>787</v>
      </c>
      <c r="I1009" t="s">
        <v>788</v>
      </c>
      <c r="J1009">
        <v>314</v>
      </c>
      <c r="K1009">
        <v>439529</v>
      </c>
      <c r="L1009">
        <v>71.400000000000006</v>
      </c>
    </row>
    <row r="1010" spans="2:12" hidden="1" x14ac:dyDescent="0.25">
      <c r="B1010" t="s">
        <v>771</v>
      </c>
      <c r="C1010">
        <v>12</v>
      </c>
      <c r="D1010" t="s">
        <v>540</v>
      </c>
      <c r="E1010">
        <v>12101</v>
      </c>
      <c r="F1010">
        <v>2007</v>
      </c>
      <c r="G1010">
        <v>2007</v>
      </c>
      <c r="H1010" t="s">
        <v>787</v>
      </c>
      <c r="I1010" t="s">
        <v>788</v>
      </c>
      <c r="J1010">
        <v>448</v>
      </c>
      <c r="K1010">
        <v>453579</v>
      </c>
      <c r="L1010">
        <v>98.8</v>
      </c>
    </row>
    <row r="1011" spans="2:12" hidden="1" x14ac:dyDescent="0.25">
      <c r="B1011" t="s">
        <v>771</v>
      </c>
      <c r="C1011">
        <v>12</v>
      </c>
      <c r="D1011" t="s">
        <v>540</v>
      </c>
      <c r="E1011">
        <v>12101</v>
      </c>
      <c r="F1011">
        <v>2008</v>
      </c>
      <c r="G1011">
        <v>2008</v>
      </c>
      <c r="H1011" t="s">
        <v>787</v>
      </c>
      <c r="I1011" t="s">
        <v>788</v>
      </c>
      <c r="J1011">
        <v>374</v>
      </c>
      <c r="K1011">
        <v>461313</v>
      </c>
      <c r="L1011">
        <v>81.099999999999994</v>
      </c>
    </row>
    <row r="1012" spans="2:12" hidden="1" x14ac:dyDescent="0.25">
      <c r="B1012" t="s">
        <v>771</v>
      </c>
      <c r="C1012">
        <v>12</v>
      </c>
      <c r="D1012" t="s">
        <v>540</v>
      </c>
      <c r="E1012">
        <v>12101</v>
      </c>
      <c r="F1012">
        <v>2009</v>
      </c>
      <c r="G1012">
        <v>2009</v>
      </c>
      <c r="H1012" t="s">
        <v>787</v>
      </c>
      <c r="I1012" t="s">
        <v>788</v>
      </c>
      <c r="J1012">
        <v>388</v>
      </c>
      <c r="K1012">
        <v>462607</v>
      </c>
      <c r="L1012">
        <v>83.9</v>
      </c>
    </row>
    <row r="1013" spans="2:12" hidden="1" x14ac:dyDescent="0.25">
      <c r="B1013" t="s">
        <v>771</v>
      </c>
      <c r="C1013">
        <v>12</v>
      </c>
      <c r="D1013" t="s">
        <v>540</v>
      </c>
      <c r="E1013">
        <v>12101</v>
      </c>
      <c r="F1013">
        <v>2010</v>
      </c>
      <c r="G1013">
        <v>2010</v>
      </c>
      <c r="H1013" t="s">
        <v>787</v>
      </c>
      <c r="I1013" t="s">
        <v>788</v>
      </c>
      <c r="J1013">
        <v>489</v>
      </c>
      <c r="K1013">
        <v>464697</v>
      </c>
      <c r="L1013">
        <v>105.2</v>
      </c>
    </row>
    <row r="1014" spans="2:12" hidden="1" x14ac:dyDescent="0.25">
      <c r="B1014" t="s">
        <v>771</v>
      </c>
      <c r="C1014">
        <v>12</v>
      </c>
      <c r="D1014" t="s">
        <v>540</v>
      </c>
      <c r="E1014">
        <v>12101</v>
      </c>
      <c r="F1014">
        <v>2011</v>
      </c>
      <c r="G1014">
        <v>2011</v>
      </c>
      <c r="H1014" t="s">
        <v>787</v>
      </c>
      <c r="I1014" t="s">
        <v>788</v>
      </c>
      <c r="J1014">
        <v>468</v>
      </c>
      <c r="K1014">
        <v>466457</v>
      </c>
      <c r="L1014">
        <v>100.3</v>
      </c>
    </row>
    <row r="1015" spans="2:12" hidden="1" x14ac:dyDescent="0.25">
      <c r="B1015" t="s">
        <v>771</v>
      </c>
      <c r="C1015">
        <v>12</v>
      </c>
      <c r="D1015" t="s">
        <v>540</v>
      </c>
      <c r="E1015">
        <v>12101</v>
      </c>
      <c r="F1015">
        <v>2012</v>
      </c>
      <c r="G1015">
        <v>2012</v>
      </c>
      <c r="H1015" t="s">
        <v>787</v>
      </c>
      <c r="I1015" t="s">
        <v>788</v>
      </c>
      <c r="J1015">
        <v>600</v>
      </c>
      <c r="K1015">
        <v>470391</v>
      </c>
      <c r="L1015">
        <v>127.6</v>
      </c>
    </row>
    <row r="1016" spans="2:12" hidden="1" x14ac:dyDescent="0.25">
      <c r="B1016" t="s">
        <v>771</v>
      </c>
      <c r="C1016">
        <v>12</v>
      </c>
      <c r="D1016" t="s">
        <v>540</v>
      </c>
      <c r="E1016">
        <v>12101</v>
      </c>
      <c r="F1016">
        <v>2013</v>
      </c>
      <c r="G1016">
        <v>2013</v>
      </c>
      <c r="H1016" t="s">
        <v>787</v>
      </c>
      <c r="I1016" t="s">
        <v>788</v>
      </c>
      <c r="J1016">
        <v>306</v>
      </c>
      <c r="K1016">
        <v>475502</v>
      </c>
      <c r="L1016">
        <v>64.400000000000006</v>
      </c>
    </row>
    <row r="1017" spans="2:12" hidden="1" x14ac:dyDescent="0.25">
      <c r="B1017" t="s">
        <v>771</v>
      </c>
      <c r="C1017">
        <v>12</v>
      </c>
      <c r="D1017" t="s">
        <v>540</v>
      </c>
      <c r="E1017">
        <v>12101</v>
      </c>
      <c r="F1017">
        <v>2014</v>
      </c>
      <c r="G1017">
        <v>2014</v>
      </c>
      <c r="H1017" t="s">
        <v>787</v>
      </c>
      <c r="I1017" t="s">
        <v>788</v>
      </c>
      <c r="J1017">
        <v>255</v>
      </c>
      <c r="K1017">
        <v>485331</v>
      </c>
      <c r="L1017">
        <v>52.5</v>
      </c>
    </row>
    <row r="1018" spans="2:12" hidden="1" x14ac:dyDescent="0.25">
      <c r="B1018" t="s">
        <v>771</v>
      </c>
      <c r="C1018">
        <v>12</v>
      </c>
      <c r="D1018" t="s">
        <v>540</v>
      </c>
      <c r="E1018">
        <v>12101</v>
      </c>
      <c r="F1018">
        <v>2015</v>
      </c>
      <c r="G1018">
        <v>2015</v>
      </c>
      <c r="H1018" t="s">
        <v>787</v>
      </c>
      <c r="I1018" t="s">
        <v>788</v>
      </c>
      <c r="J1018">
        <v>278</v>
      </c>
      <c r="K1018">
        <v>497909</v>
      </c>
      <c r="L1018">
        <v>55.8</v>
      </c>
    </row>
    <row r="1019" spans="2:12" hidden="1" x14ac:dyDescent="0.25">
      <c r="B1019" t="s">
        <v>771</v>
      </c>
      <c r="C1019">
        <v>12</v>
      </c>
      <c r="D1019" t="s">
        <v>540</v>
      </c>
      <c r="E1019">
        <v>12101</v>
      </c>
      <c r="F1019">
        <v>2016</v>
      </c>
      <c r="G1019">
        <v>2016</v>
      </c>
      <c r="H1019" t="s">
        <v>787</v>
      </c>
      <c r="I1019" t="s">
        <v>788</v>
      </c>
      <c r="J1019">
        <v>215</v>
      </c>
      <c r="K1019">
        <v>512368</v>
      </c>
      <c r="L1019">
        <v>42</v>
      </c>
    </row>
    <row r="1020" spans="2:12" hidden="1" x14ac:dyDescent="0.25">
      <c r="B1020" t="s">
        <v>771</v>
      </c>
      <c r="C1020">
        <v>12</v>
      </c>
      <c r="D1020" t="s">
        <v>540</v>
      </c>
      <c r="E1020">
        <v>12101</v>
      </c>
      <c r="F1020">
        <v>2017</v>
      </c>
      <c r="G1020">
        <v>2017</v>
      </c>
      <c r="H1020" t="s">
        <v>787</v>
      </c>
      <c r="I1020" t="s">
        <v>788</v>
      </c>
      <c r="J1020">
        <v>229</v>
      </c>
      <c r="K1020">
        <v>525643</v>
      </c>
      <c r="L1020">
        <v>43.6</v>
      </c>
    </row>
    <row r="1021" spans="2:12" hidden="1" x14ac:dyDescent="0.25">
      <c r="B1021" t="s">
        <v>771</v>
      </c>
      <c r="C1021">
        <v>12</v>
      </c>
      <c r="D1021" t="s">
        <v>540</v>
      </c>
      <c r="E1021">
        <v>12101</v>
      </c>
      <c r="F1021">
        <v>2018</v>
      </c>
      <c r="G1021">
        <v>2018</v>
      </c>
      <c r="H1021" t="s">
        <v>787</v>
      </c>
      <c r="I1021" t="s">
        <v>788</v>
      </c>
      <c r="J1021">
        <v>244</v>
      </c>
      <c r="K1021">
        <v>539630</v>
      </c>
      <c r="L1021">
        <v>45.2</v>
      </c>
    </row>
    <row r="1022" spans="2:12" x14ac:dyDescent="0.25">
      <c r="B1022" t="s">
        <v>771</v>
      </c>
      <c r="C1022">
        <v>12</v>
      </c>
      <c r="D1022" t="s">
        <v>541</v>
      </c>
      <c r="E1022">
        <v>12103</v>
      </c>
      <c r="F1022">
        <v>1999</v>
      </c>
      <c r="G1022">
        <v>1999</v>
      </c>
      <c r="H1022" t="s">
        <v>787</v>
      </c>
      <c r="I1022" t="s">
        <v>788</v>
      </c>
      <c r="J1022">
        <v>1323</v>
      </c>
      <c r="K1022">
        <v>917379</v>
      </c>
      <c r="L1022">
        <v>144.19999999999999</v>
      </c>
    </row>
    <row r="1023" spans="2:12" x14ac:dyDescent="0.25">
      <c r="B1023" t="s">
        <v>771</v>
      </c>
      <c r="C1023">
        <v>12</v>
      </c>
      <c r="D1023" t="s">
        <v>541</v>
      </c>
      <c r="E1023">
        <v>12103</v>
      </c>
      <c r="F1023">
        <v>2000</v>
      </c>
      <c r="G1023">
        <v>2000</v>
      </c>
      <c r="H1023" t="s">
        <v>787</v>
      </c>
      <c r="I1023" t="s">
        <v>788</v>
      </c>
      <c r="J1023">
        <v>1299</v>
      </c>
      <c r="K1023">
        <v>921482</v>
      </c>
      <c r="L1023">
        <v>141</v>
      </c>
    </row>
    <row r="1024" spans="2:12" x14ac:dyDescent="0.25">
      <c r="B1024" t="s">
        <v>771</v>
      </c>
      <c r="C1024">
        <v>12</v>
      </c>
      <c r="D1024" t="s">
        <v>541</v>
      </c>
      <c r="E1024">
        <v>12103</v>
      </c>
      <c r="F1024">
        <v>2001</v>
      </c>
      <c r="G1024">
        <v>2001</v>
      </c>
      <c r="H1024" t="s">
        <v>787</v>
      </c>
      <c r="I1024" t="s">
        <v>788</v>
      </c>
      <c r="J1024">
        <v>1231</v>
      </c>
      <c r="K1024">
        <v>923850</v>
      </c>
      <c r="L1024">
        <v>133.19999999999999</v>
      </c>
    </row>
    <row r="1025" spans="2:12" x14ac:dyDescent="0.25">
      <c r="B1025" t="s">
        <v>771</v>
      </c>
      <c r="C1025">
        <v>12</v>
      </c>
      <c r="D1025" t="s">
        <v>541</v>
      </c>
      <c r="E1025">
        <v>12103</v>
      </c>
      <c r="F1025">
        <v>2002</v>
      </c>
      <c r="G1025">
        <v>2002</v>
      </c>
      <c r="H1025" t="s">
        <v>787</v>
      </c>
      <c r="I1025" t="s">
        <v>788</v>
      </c>
      <c r="J1025">
        <v>1217</v>
      </c>
      <c r="K1025">
        <v>925102</v>
      </c>
      <c r="L1025">
        <v>131.6</v>
      </c>
    </row>
    <row r="1026" spans="2:12" x14ac:dyDescent="0.25">
      <c r="B1026" t="s">
        <v>771</v>
      </c>
      <c r="C1026">
        <v>12</v>
      </c>
      <c r="D1026" t="s">
        <v>541</v>
      </c>
      <c r="E1026">
        <v>12103</v>
      </c>
      <c r="F1026">
        <v>2003</v>
      </c>
      <c r="G1026">
        <v>2003</v>
      </c>
      <c r="H1026" t="s">
        <v>787</v>
      </c>
      <c r="I1026" t="s">
        <v>788</v>
      </c>
      <c r="J1026">
        <v>1280</v>
      </c>
      <c r="K1026">
        <v>926266</v>
      </c>
      <c r="L1026">
        <v>138.19999999999999</v>
      </c>
    </row>
    <row r="1027" spans="2:12" x14ac:dyDescent="0.25">
      <c r="B1027" t="s">
        <v>771</v>
      </c>
      <c r="C1027">
        <v>12</v>
      </c>
      <c r="D1027" t="s">
        <v>541</v>
      </c>
      <c r="E1027">
        <v>12103</v>
      </c>
      <c r="F1027">
        <v>2004</v>
      </c>
      <c r="G1027">
        <v>2004</v>
      </c>
      <c r="H1027" t="s">
        <v>787</v>
      </c>
      <c r="I1027" t="s">
        <v>788</v>
      </c>
      <c r="J1027">
        <v>1300</v>
      </c>
      <c r="K1027">
        <v>928305</v>
      </c>
      <c r="L1027">
        <v>140</v>
      </c>
    </row>
    <row r="1028" spans="2:12" x14ac:dyDescent="0.25">
      <c r="B1028" t="s">
        <v>771</v>
      </c>
      <c r="C1028">
        <v>12</v>
      </c>
      <c r="D1028" t="s">
        <v>541</v>
      </c>
      <c r="E1028">
        <v>12103</v>
      </c>
      <c r="F1028">
        <v>2005</v>
      </c>
      <c r="G1028">
        <v>2005</v>
      </c>
      <c r="H1028" t="s">
        <v>787</v>
      </c>
      <c r="I1028" t="s">
        <v>788</v>
      </c>
      <c r="J1028">
        <v>1117</v>
      </c>
      <c r="K1028">
        <v>929426</v>
      </c>
      <c r="L1028">
        <v>120.2</v>
      </c>
    </row>
    <row r="1029" spans="2:12" x14ac:dyDescent="0.25">
      <c r="B1029" t="s">
        <v>771</v>
      </c>
      <c r="C1029">
        <v>12</v>
      </c>
      <c r="D1029" t="s">
        <v>541</v>
      </c>
      <c r="E1029">
        <v>12103</v>
      </c>
      <c r="F1029">
        <v>2006</v>
      </c>
      <c r="G1029">
        <v>2006</v>
      </c>
      <c r="H1029" t="s">
        <v>787</v>
      </c>
      <c r="I1029" t="s">
        <v>788</v>
      </c>
      <c r="J1029">
        <v>1180</v>
      </c>
      <c r="K1029">
        <v>924182</v>
      </c>
      <c r="L1029">
        <v>127.7</v>
      </c>
    </row>
    <row r="1030" spans="2:12" x14ac:dyDescent="0.25">
      <c r="B1030" t="s">
        <v>771</v>
      </c>
      <c r="C1030">
        <v>12</v>
      </c>
      <c r="D1030" t="s">
        <v>541</v>
      </c>
      <c r="E1030">
        <v>12103</v>
      </c>
      <c r="F1030">
        <v>2007</v>
      </c>
      <c r="G1030">
        <v>2007</v>
      </c>
      <c r="H1030" t="s">
        <v>787</v>
      </c>
      <c r="I1030" t="s">
        <v>788</v>
      </c>
      <c r="J1030">
        <v>1224</v>
      </c>
      <c r="K1030">
        <v>918624</v>
      </c>
      <c r="L1030">
        <v>133.19999999999999</v>
      </c>
    </row>
    <row r="1031" spans="2:12" x14ac:dyDescent="0.25">
      <c r="B1031" t="s">
        <v>771</v>
      </c>
      <c r="C1031">
        <v>12</v>
      </c>
      <c r="D1031" t="s">
        <v>541</v>
      </c>
      <c r="E1031">
        <v>12103</v>
      </c>
      <c r="F1031">
        <v>2008</v>
      </c>
      <c r="G1031">
        <v>2008</v>
      </c>
      <c r="H1031" t="s">
        <v>787</v>
      </c>
      <c r="I1031" t="s">
        <v>788</v>
      </c>
      <c r="J1031">
        <v>1265</v>
      </c>
      <c r="K1031">
        <v>916458</v>
      </c>
      <c r="L1031">
        <v>138</v>
      </c>
    </row>
    <row r="1032" spans="2:12" x14ac:dyDescent="0.25">
      <c r="B1032" t="s">
        <v>771</v>
      </c>
      <c r="C1032">
        <v>12</v>
      </c>
      <c r="D1032" t="s">
        <v>541</v>
      </c>
      <c r="E1032">
        <v>12103</v>
      </c>
      <c r="F1032">
        <v>2009</v>
      </c>
      <c r="G1032">
        <v>2009</v>
      </c>
      <c r="H1032" t="s">
        <v>787</v>
      </c>
      <c r="I1032" t="s">
        <v>788</v>
      </c>
      <c r="J1032">
        <v>1329</v>
      </c>
      <c r="K1032">
        <v>915330</v>
      </c>
      <c r="L1032">
        <v>145.19999999999999</v>
      </c>
    </row>
    <row r="1033" spans="2:12" x14ac:dyDescent="0.25">
      <c r="B1033" t="s">
        <v>771</v>
      </c>
      <c r="C1033">
        <v>12</v>
      </c>
      <c r="D1033" t="s">
        <v>541</v>
      </c>
      <c r="E1033">
        <v>12103</v>
      </c>
      <c r="F1033">
        <v>2010</v>
      </c>
      <c r="G1033">
        <v>2010</v>
      </c>
      <c r="H1033" t="s">
        <v>787</v>
      </c>
      <c r="I1033" t="s">
        <v>788</v>
      </c>
      <c r="J1033">
        <v>1352</v>
      </c>
      <c r="K1033">
        <v>916542</v>
      </c>
      <c r="L1033">
        <v>147.5</v>
      </c>
    </row>
    <row r="1034" spans="2:12" x14ac:dyDescent="0.25">
      <c r="B1034" t="s">
        <v>771</v>
      </c>
      <c r="C1034">
        <v>12</v>
      </c>
      <c r="D1034" t="s">
        <v>541</v>
      </c>
      <c r="E1034">
        <v>12103</v>
      </c>
      <c r="F1034">
        <v>2011</v>
      </c>
      <c r="G1034">
        <v>2011</v>
      </c>
      <c r="H1034" t="s">
        <v>787</v>
      </c>
      <c r="I1034" t="s">
        <v>788</v>
      </c>
      <c r="J1034">
        <v>1192</v>
      </c>
      <c r="K1034">
        <v>917398</v>
      </c>
      <c r="L1034">
        <v>129.9</v>
      </c>
    </row>
    <row r="1035" spans="2:12" x14ac:dyDescent="0.25">
      <c r="B1035" t="s">
        <v>771</v>
      </c>
      <c r="C1035">
        <v>12</v>
      </c>
      <c r="D1035" t="s">
        <v>541</v>
      </c>
      <c r="E1035">
        <v>12103</v>
      </c>
      <c r="F1035">
        <v>2012</v>
      </c>
      <c r="G1035">
        <v>2012</v>
      </c>
      <c r="H1035" t="s">
        <v>787</v>
      </c>
      <c r="I1035" t="s">
        <v>788</v>
      </c>
      <c r="J1035">
        <v>940</v>
      </c>
      <c r="K1035">
        <v>921319</v>
      </c>
      <c r="L1035">
        <v>102</v>
      </c>
    </row>
    <row r="1036" spans="2:12" x14ac:dyDescent="0.25">
      <c r="B1036" t="s">
        <v>771</v>
      </c>
      <c r="C1036">
        <v>12</v>
      </c>
      <c r="D1036" t="s">
        <v>541</v>
      </c>
      <c r="E1036">
        <v>12103</v>
      </c>
      <c r="F1036">
        <v>2013</v>
      </c>
      <c r="G1036">
        <v>2013</v>
      </c>
      <c r="H1036" t="s">
        <v>787</v>
      </c>
      <c r="I1036" t="s">
        <v>788</v>
      </c>
      <c r="J1036">
        <v>959</v>
      </c>
      <c r="K1036">
        <v>929048</v>
      </c>
      <c r="L1036">
        <v>103.2</v>
      </c>
    </row>
    <row r="1037" spans="2:12" x14ac:dyDescent="0.25">
      <c r="B1037" t="s">
        <v>771</v>
      </c>
      <c r="C1037">
        <v>12</v>
      </c>
      <c r="D1037" t="s">
        <v>541</v>
      </c>
      <c r="E1037">
        <v>12103</v>
      </c>
      <c r="F1037">
        <v>2014</v>
      </c>
      <c r="G1037">
        <v>2014</v>
      </c>
      <c r="H1037" t="s">
        <v>787</v>
      </c>
      <c r="I1037" t="s">
        <v>788</v>
      </c>
      <c r="J1037">
        <v>1026</v>
      </c>
      <c r="K1037">
        <v>938098</v>
      </c>
      <c r="L1037">
        <v>109.4</v>
      </c>
    </row>
    <row r="1038" spans="2:12" x14ac:dyDescent="0.25">
      <c r="B1038" t="s">
        <v>771</v>
      </c>
      <c r="C1038">
        <v>12</v>
      </c>
      <c r="D1038" t="s">
        <v>541</v>
      </c>
      <c r="E1038">
        <v>12103</v>
      </c>
      <c r="F1038">
        <v>2015</v>
      </c>
      <c r="G1038">
        <v>2015</v>
      </c>
      <c r="H1038" t="s">
        <v>787</v>
      </c>
      <c r="I1038" t="s">
        <v>788</v>
      </c>
      <c r="J1038">
        <v>996</v>
      </c>
      <c r="K1038">
        <v>949827</v>
      </c>
      <c r="L1038">
        <v>104.9</v>
      </c>
    </row>
    <row r="1039" spans="2:12" x14ac:dyDescent="0.25">
      <c r="B1039" t="s">
        <v>771</v>
      </c>
      <c r="C1039">
        <v>12</v>
      </c>
      <c r="D1039" t="s">
        <v>541</v>
      </c>
      <c r="E1039">
        <v>12103</v>
      </c>
      <c r="F1039">
        <v>2016</v>
      </c>
      <c r="G1039">
        <v>2016</v>
      </c>
      <c r="H1039" t="s">
        <v>787</v>
      </c>
      <c r="I1039" t="s">
        <v>788</v>
      </c>
      <c r="J1039">
        <v>1006</v>
      </c>
      <c r="K1039">
        <v>960730</v>
      </c>
      <c r="L1039">
        <v>104.7</v>
      </c>
    </row>
    <row r="1040" spans="2:12" x14ac:dyDescent="0.25">
      <c r="B1040" t="s">
        <v>771</v>
      </c>
      <c r="C1040">
        <v>12</v>
      </c>
      <c r="D1040" t="s">
        <v>541</v>
      </c>
      <c r="E1040">
        <v>12103</v>
      </c>
      <c r="F1040">
        <v>2017</v>
      </c>
      <c r="G1040">
        <v>2017</v>
      </c>
      <c r="H1040" t="s">
        <v>787</v>
      </c>
      <c r="I1040" t="s">
        <v>788</v>
      </c>
      <c r="J1040">
        <v>1063</v>
      </c>
      <c r="K1040">
        <v>970637</v>
      </c>
      <c r="L1040">
        <v>109.5</v>
      </c>
    </row>
    <row r="1041" spans="2:12" x14ac:dyDescent="0.25">
      <c r="B1041" t="s">
        <v>771</v>
      </c>
      <c r="C1041">
        <v>12</v>
      </c>
      <c r="D1041" t="s">
        <v>541</v>
      </c>
      <c r="E1041">
        <v>12103</v>
      </c>
      <c r="F1041">
        <v>2018</v>
      </c>
      <c r="G1041">
        <v>2018</v>
      </c>
      <c r="H1041" t="s">
        <v>787</v>
      </c>
      <c r="I1041" t="s">
        <v>788</v>
      </c>
      <c r="J1041">
        <v>1079</v>
      </c>
      <c r="K1041">
        <v>975280</v>
      </c>
      <c r="L1041">
        <v>110.6</v>
      </c>
    </row>
    <row r="1042" spans="2:12" hidden="1" x14ac:dyDescent="0.25">
      <c r="B1042" t="s">
        <v>771</v>
      </c>
      <c r="C1042">
        <v>12</v>
      </c>
      <c r="D1042" t="s">
        <v>542</v>
      </c>
      <c r="E1042">
        <v>12105</v>
      </c>
      <c r="F1042">
        <v>1999</v>
      </c>
      <c r="G1042">
        <v>1999</v>
      </c>
      <c r="H1042" t="s">
        <v>787</v>
      </c>
      <c r="I1042" t="s">
        <v>788</v>
      </c>
      <c r="J1042">
        <v>51</v>
      </c>
      <c r="K1042">
        <v>478047</v>
      </c>
      <c r="L1042">
        <v>10.7</v>
      </c>
    </row>
    <row r="1043" spans="2:12" hidden="1" x14ac:dyDescent="0.25">
      <c r="B1043" t="s">
        <v>771</v>
      </c>
      <c r="C1043">
        <v>12</v>
      </c>
      <c r="D1043" t="s">
        <v>542</v>
      </c>
      <c r="E1043">
        <v>12105</v>
      </c>
      <c r="F1043">
        <v>2000</v>
      </c>
      <c r="G1043">
        <v>2000</v>
      </c>
      <c r="H1043" t="s">
        <v>787</v>
      </c>
      <c r="I1043" t="s">
        <v>788</v>
      </c>
      <c r="J1043">
        <v>63</v>
      </c>
      <c r="K1043">
        <v>483924</v>
      </c>
      <c r="L1043">
        <v>13</v>
      </c>
    </row>
    <row r="1044" spans="2:12" hidden="1" x14ac:dyDescent="0.25">
      <c r="B1044" t="s">
        <v>771</v>
      </c>
      <c r="C1044">
        <v>12</v>
      </c>
      <c r="D1044" t="s">
        <v>542</v>
      </c>
      <c r="E1044">
        <v>12105</v>
      </c>
      <c r="F1044">
        <v>2001</v>
      </c>
      <c r="G1044">
        <v>2001</v>
      </c>
      <c r="H1044" t="s">
        <v>787</v>
      </c>
      <c r="I1044" t="s">
        <v>788</v>
      </c>
      <c r="J1044">
        <v>38</v>
      </c>
      <c r="K1044">
        <v>492917</v>
      </c>
      <c r="L1044">
        <v>7.7</v>
      </c>
    </row>
    <row r="1045" spans="2:12" hidden="1" x14ac:dyDescent="0.25">
      <c r="B1045" t="s">
        <v>771</v>
      </c>
      <c r="C1045">
        <v>12</v>
      </c>
      <c r="D1045" t="s">
        <v>542</v>
      </c>
      <c r="E1045">
        <v>12105</v>
      </c>
      <c r="F1045">
        <v>2002</v>
      </c>
      <c r="G1045">
        <v>2002</v>
      </c>
      <c r="H1045" t="s">
        <v>787</v>
      </c>
      <c r="I1045" t="s">
        <v>788</v>
      </c>
      <c r="J1045">
        <v>35</v>
      </c>
      <c r="K1045">
        <v>501469</v>
      </c>
      <c r="L1045">
        <v>7</v>
      </c>
    </row>
    <row r="1046" spans="2:12" hidden="1" x14ac:dyDescent="0.25">
      <c r="B1046" t="s">
        <v>771</v>
      </c>
      <c r="C1046">
        <v>12</v>
      </c>
      <c r="D1046" t="s">
        <v>542</v>
      </c>
      <c r="E1046">
        <v>12105</v>
      </c>
      <c r="F1046">
        <v>2003</v>
      </c>
      <c r="G1046">
        <v>2003</v>
      </c>
      <c r="H1046" t="s">
        <v>787</v>
      </c>
      <c r="I1046" t="s">
        <v>788</v>
      </c>
      <c r="J1046">
        <v>39</v>
      </c>
      <c r="K1046">
        <v>513058</v>
      </c>
      <c r="L1046">
        <v>7.6</v>
      </c>
    </row>
    <row r="1047" spans="2:12" hidden="1" x14ac:dyDescent="0.25">
      <c r="B1047" t="s">
        <v>771</v>
      </c>
      <c r="C1047">
        <v>12</v>
      </c>
      <c r="D1047" t="s">
        <v>542</v>
      </c>
      <c r="E1047">
        <v>12105</v>
      </c>
      <c r="F1047">
        <v>2004</v>
      </c>
      <c r="G1047">
        <v>2004</v>
      </c>
      <c r="H1047" t="s">
        <v>787</v>
      </c>
      <c r="I1047" t="s">
        <v>788</v>
      </c>
      <c r="J1047">
        <v>41</v>
      </c>
      <c r="K1047">
        <v>527685</v>
      </c>
      <c r="L1047">
        <v>7.8</v>
      </c>
    </row>
    <row r="1048" spans="2:12" hidden="1" x14ac:dyDescent="0.25">
      <c r="B1048" t="s">
        <v>771</v>
      </c>
      <c r="C1048">
        <v>12</v>
      </c>
      <c r="D1048" t="s">
        <v>542</v>
      </c>
      <c r="E1048">
        <v>12105</v>
      </c>
      <c r="F1048">
        <v>2005</v>
      </c>
      <c r="G1048">
        <v>2005</v>
      </c>
      <c r="H1048" t="s">
        <v>787</v>
      </c>
      <c r="I1048" t="s">
        <v>788</v>
      </c>
      <c r="J1048">
        <v>29</v>
      </c>
      <c r="K1048">
        <v>547373</v>
      </c>
      <c r="L1048">
        <v>5.3</v>
      </c>
    </row>
    <row r="1049" spans="2:12" hidden="1" x14ac:dyDescent="0.25">
      <c r="B1049" t="s">
        <v>771</v>
      </c>
      <c r="C1049">
        <v>12</v>
      </c>
      <c r="D1049" t="s">
        <v>542</v>
      </c>
      <c r="E1049">
        <v>12105</v>
      </c>
      <c r="F1049">
        <v>2006</v>
      </c>
      <c r="G1049">
        <v>2006</v>
      </c>
      <c r="H1049" t="s">
        <v>787</v>
      </c>
      <c r="I1049" t="s">
        <v>788</v>
      </c>
      <c r="J1049">
        <v>17</v>
      </c>
      <c r="K1049">
        <v>568324</v>
      </c>
      <c r="L1049" t="s">
        <v>789</v>
      </c>
    </row>
    <row r="1050" spans="2:12" hidden="1" x14ac:dyDescent="0.25">
      <c r="B1050" t="s">
        <v>771</v>
      </c>
      <c r="C1050">
        <v>12</v>
      </c>
      <c r="D1050" t="s">
        <v>542</v>
      </c>
      <c r="E1050">
        <v>12105</v>
      </c>
      <c r="F1050">
        <v>2007</v>
      </c>
      <c r="G1050">
        <v>2007</v>
      </c>
      <c r="H1050" t="s">
        <v>787</v>
      </c>
      <c r="I1050" t="s">
        <v>788</v>
      </c>
      <c r="J1050">
        <v>29</v>
      </c>
      <c r="K1050">
        <v>585982</v>
      </c>
      <c r="L1050">
        <v>4.9000000000000004</v>
      </c>
    </row>
    <row r="1051" spans="2:12" hidden="1" x14ac:dyDescent="0.25">
      <c r="B1051" t="s">
        <v>771</v>
      </c>
      <c r="C1051">
        <v>12</v>
      </c>
      <c r="D1051" t="s">
        <v>542</v>
      </c>
      <c r="E1051">
        <v>12105</v>
      </c>
      <c r="F1051">
        <v>2008</v>
      </c>
      <c r="G1051">
        <v>2008</v>
      </c>
      <c r="H1051" t="s">
        <v>787</v>
      </c>
      <c r="I1051" t="s">
        <v>788</v>
      </c>
      <c r="J1051">
        <v>22</v>
      </c>
      <c r="K1051">
        <v>594801</v>
      </c>
      <c r="L1051">
        <v>3.7</v>
      </c>
    </row>
    <row r="1052" spans="2:12" hidden="1" x14ac:dyDescent="0.25">
      <c r="B1052" t="s">
        <v>771</v>
      </c>
      <c r="C1052">
        <v>12</v>
      </c>
      <c r="D1052" t="s">
        <v>542</v>
      </c>
      <c r="E1052">
        <v>12105</v>
      </c>
      <c r="F1052">
        <v>2009</v>
      </c>
      <c r="G1052">
        <v>2009</v>
      </c>
      <c r="H1052" t="s">
        <v>787</v>
      </c>
      <c r="I1052" t="s">
        <v>788</v>
      </c>
      <c r="J1052">
        <v>15</v>
      </c>
      <c r="K1052">
        <v>598683</v>
      </c>
      <c r="L1052" t="s">
        <v>789</v>
      </c>
    </row>
    <row r="1053" spans="2:12" hidden="1" x14ac:dyDescent="0.25">
      <c r="B1053" t="s">
        <v>771</v>
      </c>
      <c r="C1053">
        <v>12</v>
      </c>
      <c r="D1053" t="s">
        <v>542</v>
      </c>
      <c r="E1053">
        <v>12105</v>
      </c>
      <c r="F1053">
        <v>2010</v>
      </c>
      <c r="G1053">
        <v>2010</v>
      </c>
      <c r="H1053" t="s">
        <v>787</v>
      </c>
      <c r="I1053" t="s">
        <v>788</v>
      </c>
      <c r="J1053">
        <v>89</v>
      </c>
      <c r="K1053">
        <v>602095</v>
      </c>
      <c r="L1053">
        <v>14.8</v>
      </c>
    </row>
    <row r="1054" spans="2:12" hidden="1" x14ac:dyDescent="0.25">
      <c r="B1054" t="s">
        <v>771</v>
      </c>
      <c r="C1054">
        <v>12</v>
      </c>
      <c r="D1054" t="s">
        <v>542</v>
      </c>
      <c r="E1054">
        <v>12105</v>
      </c>
      <c r="F1054">
        <v>2011</v>
      </c>
      <c r="G1054">
        <v>2011</v>
      </c>
      <c r="H1054" t="s">
        <v>787</v>
      </c>
      <c r="I1054" t="s">
        <v>788</v>
      </c>
      <c r="J1054">
        <v>83</v>
      </c>
      <c r="K1054">
        <v>609492</v>
      </c>
      <c r="L1054">
        <v>13.6</v>
      </c>
    </row>
    <row r="1055" spans="2:12" hidden="1" x14ac:dyDescent="0.25">
      <c r="B1055" t="s">
        <v>771</v>
      </c>
      <c r="C1055">
        <v>12</v>
      </c>
      <c r="D1055" t="s">
        <v>542</v>
      </c>
      <c r="E1055">
        <v>12105</v>
      </c>
      <c r="F1055">
        <v>2012</v>
      </c>
      <c r="G1055">
        <v>2012</v>
      </c>
      <c r="H1055" t="s">
        <v>787</v>
      </c>
      <c r="I1055" t="s">
        <v>788</v>
      </c>
      <c r="J1055">
        <v>61</v>
      </c>
      <c r="K1055">
        <v>616158</v>
      </c>
      <c r="L1055">
        <v>9.9</v>
      </c>
    </row>
    <row r="1056" spans="2:12" hidden="1" x14ac:dyDescent="0.25">
      <c r="B1056" t="s">
        <v>771</v>
      </c>
      <c r="C1056">
        <v>12</v>
      </c>
      <c r="D1056" t="s">
        <v>542</v>
      </c>
      <c r="E1056">
        <v>12105</v>
      </c>
      <c r="F1056">
        <v>2013</v>
      </c>
      <c r="G1056">
        <v>2013</v>
      </c>
      <c r="H1056" t="s">
        <v>787</v>
      </c>
      <c r="I1056" t="s">
        <v>788</v>
      </c>
      <c r="J1056">
        <v>41</v>
      </c>
      <c r="K1056">
        <v>623009</v>
      </c>
      <c r="L1056">
        <v>6.6</v>
      </c>
    </row>
    <row r="1057" spans="2:12" hidden="1" x14ac:dyDescent="0.25">
      <c r="B1057" t="s">
        <v>771</v>
      </c>
      <c r="C1057">
        <v>12</v>
      </c>
      <c r="D1057" t="s">
        <v>542</v>
      </c>
      <c r="E1057">
        <v>12105</v>
      </c>
      <c r="F1057">
        <v>2014</v>
      </c>
      <c r="G1057">
        <v>2014</v>
      </c>
      <c r="H1057" t="s">
        <v>787</v>
      </c>
      <c r="I1057" t="s">
        <v>788</v>
      </c>
      <c r="J1057">
        <v>32</v>
      </c>
      <c r="K1057">
        <v>634638</v>
      </c>
      <c r="L1057">
        <v>5</v>
      </c>
    </row>
    <row r="1058" spans="2:12" hidden="1" x14ac:dyDescent="0.25">
      <c r="B1058" t="s">
        <v>771</v>
      </c>
      <c r="C1058">
        <v>12</v>
      </c>
      <c r="D1058" t="s">
        <v>542</v>
      </c>
      <c r="E1058">
        <v>12105</v>
      </c>
      <c r="F1058">
        <v>2015</v>
      </c>
      <c r="G1058">
        <v>2015</v>
      </c>
      <c r="H1058" t="s">
        <v>787</v>
      </c>
      <c r="I1058" t="s">
        <v>788</v>
      </c>
      <c r="J1058">
        <v>46</v>
      </c>
      <c r="K1058">
        <v>650092</v>
      </c>
      <c r="L1058">
        <v>7.1</v>
      </c>
    </row>
    <row r="1059" spans="2:12" hidden="1" x14ac:dyDescent="0.25">
      <c r="B1059" t="s">
        <v>771</v>
      </c>
      <c r="C1059">
        <v>12</v>
      </c>
      <c r="D1059" t="s">
        <v>542</v>
      </c>
      <c r="E1059">
        <v>12105</v>
      </c>
      <c r="F1059">
        <v>2016</v>
      </c>
      <c r="G1059">
        <v>2016</v>
      </c>
      <c r="H1059" t="s">
        <v>787</v>
      </c>
      <c r="I1059" t="s">
        <v>788</v>
      </c>
      <c r="J1059">
        <v>34</v>
      </c>
      <c r="K1059">
        <v>666149</v>
      </c>
      <c r="L1059">
        <v>5.0999999999999996</v>
      </c>
    </row>
    <row r="1060" spans="2:12" hidden="1" x14ac:dyDescent="0.25">
      <c r="B1060" t="s">
        <v>771</v>
      </c>
      <c r="C1060">
        <v>12</v>
      </c>
      <c r="D1060" t="s">
        <v>542</v>
      </c>
      <c r="E1060">
        <v>12105</v>
      </c>
      <c r="F1060">
        <v>2017</v>
      </c>
      <c r="G1060">
        <v>2017</v>
      </c>
      <c r="H1060" t="s">
        <v>787</v>
      </c>
      <c r="I1060" t="s">
        <v>788</v>
      </c>
      <c r="J1060">
        <v>77</v>
      </c>
      <c r="K1060">
        <v>686483</v>
      </c>
      <c r="L1060">
        <v>11.2</v>
      </c>
    </row>
    <row r="1061" spans="2:12" hidden="1" x14ac:dyDescent="0.25">
      <c r="B1061" t="s">
        <v>771</v>
      </c>
      <c r="C1061">
        <v>12</v>
      </c>
      <c r="D1061" t="s">
        <v>542</v>
      </c>
      <c r="E1061">
        <v>12105</v>
      </c>
      <c r="F1061">
        <v>2018</v>
      </c>
      <c r="G1061">
        <v>2018</v>
      </c>
      <c r="H1061" t="s">
        <v>787</v>
      </c>
      <c r="I1061" t="s">
        <v>788</v>
      </c>
      <c r="J1061">
        <v>29</v>
      </c>
      <c r="K1061">
        <v>708009</v>
      </c>
      <c r="L1061">
        <v>4.0999999999999996</v>
      </c>
    </row>
    <row r="1062" spans="2:12" hidden="1" x14ac:dyDescent="0.25">
      <c r="B1062" t="s">
        <v>771</v>
      </c>
      <c r="C1062">
        <v>12</v>
      </c>
      <c r="D1062" t="s">
        <v>543</v>
      </c>
      <c r="E1062">
        <v>12107</v>
      </c>
      <c r="F1062">
        <v>1999</v>
      </c>
      <c r="G1062">
        <v>1999</v>
      </c>
      <c r="H1062" t="s">
        <v>787</v>
      </c>
      <c r="I1062" t="s">
        <v>788</v>
      </c>
      <c r="J1062">
        <v>25</v>
      </c>
      <c r="K1062">
        <v>70499</v>
      </c>
      <c r="L1062">
        <v>35.5</v>
      </c>
    </row>
    <row r="1063" spans="2:12" hidden="1" x14ac:dyDescent="0.25">
      <c r="B1063" t="s">
        <v>771</v>
      </c>
      <c r="C1063">
        <v>12</v>
      </c>
      <c r="D1063" t="s">
        <v>543</v>
      </c>
      <c r="E1063">
        <v>12107</v>
      </c>
      <c r="F1063">
        <v>2000</v>
      </c>
      <c r="G1063">
        <v>2000</v>
      </c>
      <c r="H1063" t="s">
        <v>787</v>
      </c>
      <c r="I1063" t="s">
        <v>788</v>
      </c>
      <c r="J1063">
        <v>29</v>
      </c>
      <c r="K1063">
        <v>70423</v>
      </c>
      <c r="L1063">
        <v>41.2</v>
      </c>
    </row>
    <row r="1064" spans="2:12" hidden="1" x14ac:dyDescent="0.25">
      <c r="B1064" t="s">
        <v>771</v>
      </c>
      <c r="C1064">
        <v>12</v>
      </c>
      <c r="D1064" t="s">
        <v>543</v>
      </c>
      <c r="E1064">
        <v>12107</v>
      </c>
      <c r="F1064">
        <v>2001</v>
      </c>
      <c r="G1064">
        <v>2001</v>
      </c>
      <c r="H1064" t="s">
        <v>787</v>
      </c>
      <c r="I1064" t="s">
        <v>788</v>
      </c>
      <c r="J1064">
        <v>28</v>
      </c>
      <c r="K1064">
        <v>70585</v>
      </c>
      <c r="L1064">
        <v>39.700000000000003</v>
      </c>
    </row>
    <row r="1065" spans="2:12" hidden="1" x14ac:dyDescent="0.25">
      <c r="B1065" t="s">
        <v>771</v>
      </c>
      <c r="C1065">
        <v>12</v>
      </c>
      <c r="D1065" t="s">
        <v>543</v>
      </c>
      <c r="E1065">
        <v>12107</v>
      </c>
      <c r="F1065">
        <v>2002</v>
      </c>
      <c r="G1065">
        <v>2002</v>
      </c>
      <c r="H1065" t="s">
        <v>787</v>
      </c>
      <c r="I1065" t="s">
        <v>788</v>
      </c>
      <c r="J1065">
        <v>31</v>
      </c>
      <c r="K1065">
        <v>71386</v>
      </c>
      <c r="L1065">
        <v>43.4</v>
      </c>
    </row>
    <row r="1066" spans="2:12" hidden="1" x14ac:dyDescent="0.25">
      <c r="B1066" t="s">
        <v>771</v>
      </c>
      <c r="C1066">
        <v>12</v>
      </c>
      <c r="D1066" t="s">
        <v>543</v>
      </c>
      <c r="E1066">
        <v>12107</v>
      </c>
      <c r="F1066">
        <v>2003</v>
      </c>
      <c r="G1066">
        <v>2003</v>
      </c>
      <c r="H1066" t="s">
        <v>787</v>
      </c>
      <c r="I1066" t="s">
        <v>788</v>
      </c>
      <c r="J1066">
        <v>39</v>
      </c>
      <c r="K1066">
        <v>71853</v>
      </c>
      <c r="L1066">
        <v>54.3</v>
      </c>
    </row>
    <row r="1067" spans="2:12" hidden="1" x14ac:dyDescent="0.25">
      <c r="B1067" t="s">
        <v>771</v>
      </c>
      <c r="C1067">
        <v>12</v>
      </c>
      <c r="D1067" t="s">
        <v>543</v>
      </c>
      <c r="E1067">
        <v>12107</v>
      </c>
      <c r="F1067">
        <v>2004</v>
      </c>
      <c r="G1067">
        <v>2004</v>
      </c>
      <c r="H1067" t="s">
        <v>787</v>
      </c>
      <c r="I1067" t="s">
        <v>788</v>
      </c>
      <c r="J1067">
        <v>28</v>
      </c>
      <c r="K1067">
        <v>72831</v>
      </c>
      <c r="L1067">
        <v>38.4</v>
      </c>
    </row>
    <row r="1068" spans="2:12" hidden="1" x14ac:dyDescent="0.25">
      <c r="B1068" t="s">
        <v>771</v>
      </c>
      <c r="C1068">
        <v>12</v>
      </c>
      <c r="D1068" t="s">
        <v>543</v>
      </c>
      <c r="E1068">
        <v>12107</v>
      </c>
      <c r="F1068">
        <v>2005</v>
      </c>
      <c r="G1068">
        <v>2005</v>
      </c>
      <c r="H1068" t="s">
        <v>787</v>
      </c>
      <c r="I1068" t="s">
        <v>788</v>
      </c>
      <c r="J1068">
        <v>38</v>
      </c>
      <c r="K1068">
        <v>73792</v>
      </c>
      <c r="L1068">
        <v>51.5</v>
      </c>
    </row>
    <row r="1069" spans="2:12" hidden="1" x14ac:dyDescent="0.25">
      <c r="B1069" t="s">
        <v>771</v>
      </c>
      <c r="C1069">
        <v>12</v>
      </c>
      <c r="D1069" t="s">
        <v>543</v>
      </c>
      <c r="E1069">
        <v>12107</v>
      </c>
      <c r="F1069">
        <v>2006</v>
      </c>
      <c r="G1069">
        <v>2006</v>
      </c>
      <c r="H1069" t="s">
        <v>787</v>
      </c>
      <c r="I1069" t="s">
        <v>788</v>
      </c>
      <c r="J1069">
        <v>21</v>
      </c>
      <c r="K1069">
        <v>74663</v>
      </c>
      <c r="L1069">
        <v>28.1</v>
      </c>
    </row>
    <row r="1070" spans="2:12" hidden="1" x14ac:dyDescent="0.25">
      <c r="B1070" t="s">
        <v>771</v>
      </c>
      <c r="C1070">
        <v>12</v>
      </c>
      <c r="D1070" t="s">
        <v>543</v>
      </c>
      <c r="E1070">
        <v>12107</v>
      </c>
      <c r="F1070">
        <v>2007</v>
      </c>
      <c r="G1070">
        <v>2007</v>
      </c>
      <c r="H1070" t="s">
        <v>787</v>
      </c>
      <c r="I1070" t="s">
        <v>788</v>
      </c>
      <c r="J1070">
        <v>46</v>
      </c>
      <c r="K1070">
        <v>75107</v>
      </c>
      <c r="L1070">
        <v>61.2</v>
      </c>
    </row>
    <row r="1071" spans="2:12" hidden="1" x14ac:dyDescent="0.25">
      <c r="B1071" t="s">
        <v>771</v>
      </c>
      <c r="C1071">
        <v>12</v>
      </c>
      <c r="D1071" t="s">
        <v>543</v>
      </c>
      <c r="E1071">
        <v>12107</v>
      </c>
      <c r="F1071">
        <v>2008</v>
      </c>
      <c r="G1071">
        <v>2008</v>
      </c>
      <c r="H1071" t="s">
        <v>787</v>
      </c>
      <c r="I1071" t="s">
        <v>788</v>
      </c>
      <c r="J1071">
        <v>43</v>
      </c>
      <c r="K1071">
        <v>74999</v>
      </c>
      <c r="L1071">
        <v>57.3</v>
      </c>
    </row>
    <row r="1072" spans="2:12" hidden="1" x14ac:dyDescent="0.25">
      <c r="B1072" t="s">
        <v>771</v>
      </c>
      <c r="C1072">
        <v>12</v>
      </c>
      <c r="D1072" t="s">
        <v>543</v>
      </c>
      <c r="E1072">
        <v>12107</v>
      </c>
      <c r="F1072">
        <v>2009</v>
      </c>
      <c r="G1072">
        <v>2009</v>
      </c>
      <c r="H1072" t="s">
        <v>787</v>
      </c>
      <c r="I1072" t="s">
        <v>788</v>
      </c>
      <c r="J1072">
        <v>30</v>
      </c>
      <c r="K1072">
        <v>74546</v>
      </c>
      <c r="L1072">
        <v>40.200000000000003</v>
      </c>
    </row>
    <row r="1073" spans="2:12" hidden="1" x14ac:dyDescent="0.25">
      <c r="B1073" t="s">
        <v>771</v>
      </c>
      <c r="C1073">
        <v>12</v>
      </c>
      <c r="D1073" t="s">
        <v>543</v>
      </c>
      <c r="E1073">
        <v>12107</v>
      </c>
      <c r="F1073">
        <v>2010</v>
      </c>
      <c r="G1073">
        <v>2010</v>
      </c>
      <c r="H1073" t="s">
        <v>787</v>
      </c>
      <c r="I1073" t="s">
        <v>788</v>
      </c>
      <c r="J1073">
        <v>55</v>
      </c>
      <c r="K1073">
        <v>74364</v>
      </c>
      <c r="L1073">
        <v>74</v>
      </c>
    </row>
    <row r="1074" spans="2:12" hidden="1" x14ac:dyDescent="0.25">
      <c r="B1074" t="s">
        <v>771</v>
      </c>
      <c r="C1074">
        <v>12</v>
      </c>
      <c r="D1074" t="s">
        <v>543</v>
      </c>
      <c r="E1074">
        <v>12107</v>
      </c>
      <c r="F1074">
        <v>2011</v>
      </c>
      <c r="G1074">
        <v>2011</v>
      </c>
      <c r="H1074" t="s">
        <v>787</v>
      </c>
      <c r="I1074" t="s">
        <v>788</v>
      </c>
      <c r="J1074">
        <v>15</v>
      </c>
      <c r="K1074">
        <v>74041</v>
      </c>
      <c r="L1074" t="s">
        <v>789</v>
      </c>
    </row>
    <row r="1075" spans="2:12" hidden="1" x14ac:dyDescent="0.25">
      <c r="B1075" t="s">
        <v>771</v>
      </c>
      <c r="C1075">
        <v>12</v>
      </c>
      <c r="D1075" t="s">
        <v>543</v>
      </c>
      <c r="E1075">
        <v>12107</v>
      </c>
      <c r="F1075">
        <v>2012</v>
      </c>
      <c r="G1075">
        <v>2012</v>
      </c>
      <c r="H1075" t="s">
        <v>787</v>
      </c>
      <c r="I1075" t="s">
        <v>788</v>
      </c>
      <c r="J1075" t="s">
        <v>772</v>
      </c>
      <c r="K1075">
        <v>73263</v>
      </c>
      <c r="L1075" t="s">
        <v>772</v>
      </c>
    </row>
    <row r="1076" spans="2:12" hidden="1" x14ac:dyDescent="0.25">
      <c r="B1076" t="s">
        <v>771</v>
      </c>
      <c r="C1076">
        <v>12</v>
      </c>
      <c r="D1076" t="s">
        <v>543</v>
      </c>
      <c r="E1076">
        <v>12107</v>
      </c>
      <c r="F1076">
        <v>2013</v>
      </c>
      <c r="G1076">
        <v>2013</v>
      </c>
      <c r="H1076" t="s">
        <v>787</v>
      </c>
      <c r="I1076" t="s">
        <v>788</v>
      </c>
      <c r="J1076" t="s">
        <v>772</v>
      </c>
      <c r="K1076">
        <v>72577</v>
      </c>
      <c r="L1076" t="s">
        <v>772</v>
      </c>
    </row>
    <row r="1077" spans="2:12" hidden="1" x14ac:dyDescent="0.25">
      <c r="B1077" t="s">
        <v>771</v>
      </c>
      <c r="C1077">
        <v>12</v>
      </c>
      <c r="D1077" t="s">
        <v>543</v>
      </c>
      <c r="E1077">
        <v>12107</v>
      </c>
      <c r="F1077">
        <v>2014</v>
      </c>
      <c r="G1077">
        <v>2014</v>
      </c>
      <c r="H1077" t="s">
        <v>787</v>
      </c>
      <c r="I1077" t="s">
        <v>788</v>
      </c>
      <c r="J1077" t="s">
        <v>772</v>
      </c>
      <c r="K1077">
        <v>72143</v>
      </c>
      <c r="L1077" t="s">
        <v>772</v>
      </c>
    </row>
    <row r="1078" spans="2:12" hidden="1" x14ac:dyDescent="0.25">
      <c r="B1078" t="s">
        <v>771</v>
      </c>
      <c r="C1078">
        <v>12</v>
      </c>
      <c r="D1078" t="s">
        <v>543</v>
      </c>
      <c r="E1078">
        <v>12107</v>
      </c>
      <c r="F1078">
        <v>2015</v>
      </c>
      <c r="G1078">
        <v>2015</v>
      </c>
      <c r="H1078" t="s">
        <v>787</v>
      </c>
      <c r="I1078" t="s">
        <v>788</v>
      </c>
      <c r="J1078" t="s">
        <v>772</v>
      </c>
      <c r="K1078">
        <v>72023</v>
      </c>
      <c r="L1078" t="s">
        <v>772</v>
      </c>
    </row>
    <row r="1079" spans="2:12" hidden="1" x14ac:dyDescent="0.25">
      <c r="B1079" t="s">
        <v>771</v>
      </c>
      <c r="C1079">
        <v>12</v>
      </c>
      <c r="D1079" t="s">
        <v>543</v>
      </c>
      <c r="E1079">
        <v>12107</v>
      </c>
      <c r="F1079">
        <v>2016</v>
      </c>
      <c r="G1079">
        <v>2016</v>
      </c>
      <c r="H1079" t="s">
        <v>787</v>
      </c>
      <c r="I1079" t="s">
        <v>788</v>
      </c>
      <c r="J1079" t="s">
        <v>772</v>
      </c>
      <c r="K1079">
        <v>72277</v>
      </c>
      <c r="L1079" t="s">
        <v>772</v>
      </c>
    </row>
    <row r="1080" spans="2:12" hidden="1" x14ac:dyDescent="0.25">
      <c r="B1080" t="s">
        <v>771</v>
      </c>
      <c r="C1080">
        <v>12</v>
      </c>
      <c r="D1080" t="s">
        <v>543</v>
      </c>
      <c r="E1080">
        <v>12107</v>
      </c>
      <c r="F1080">
        <v>2017</v>
      </c>
      <c r="G1080">
        <v>2017</v>
      </c>
      <c r="H1080" t="s">
        <v>787</v>
      </c>
      <c r="I1080" t="s">
        <v>788</v>
      </c>
      <c r="J1080" t="s">
        <v>772</v>
      </c>
      <c r="K1080">
        <v>73464</v>
      </c>
      <c r="L1080" t="s">
        <v>772</v>
      </c>
    </row>
    <row r="1081" spans="2:12" hidden="1" x14ac:dyDescent="0.25">
      <c r="B1081" t="s">
        <v>771</v>
      </c>
      <c r="C1081">
        <v>12</v>
      </c>
      <c r="D1081" t="s">
        <v>543</v>
      </c>
      <c r="E1081">
        <v>12107</v>
      </c>
      <c r="F1081">
        <v>2018</v>
      </c>
      <c r="G1081">
        <v>2018</v>
      </c>
      <c r="H1081" t="s">
        <v>787</v>
      </c>
      <c r="I1081" t="s">
        <v>788</v>
      </c>
      <c r="J1081" t="s">
        <v>772</v>
      </c>
      <c r="K1081">
        <v>74163</v>
      </c>
      <c r="L1081" t="s">
        <v>772</v>
      </c>
    </row>
    <row r="1082" spans="2:12" hidden="1" x14ac:dyDescent="0.25">
      <c r="B1082" t="s">
        <v>771</v>
      </c>
      <c r="C1082">
        <v>12</v>
      </c>
      <c r="D1082" t="s">
        <v>544</v>
      </c>
      <c r="E1082">
        <v>12109</v>
      </c>
      <c r="F1082">
        <v>1999</v>
      </c>
      <c r="G1082">
        <v>1999</v>
      </c>
      <c r="H1082" t="s">
        <v>787</v>
      </c>
      <c r="I1082" t="s">
        <v>788</v>
      </c>
      <c r="J1082">
        <v>103</v>
      </c>
      <c r="K1082">
        <v>119646</v>
      </c>
      <c r="L1082">
        <v>86.1</v>
      </c>
    </row>
    <row r="1083" spans="2:12" hidden="1" x14ac:dyDescent="0.25">
      <c r="B1083" t="s">
        <v>771</v>
      </c>
      <c r="C1083">
        <v>12</v>
      </c>
      <c r="D1083" t="s">
        <v>544</v>
      </c>
      <c r="E1083">
        <v>12109</v>
      </c>
      <c r="F1083">
        <v>2000</v>
      </c>
      <c r="G1083">
        <v>2000</v>
      </c>
      <c r="H1083" t="s">
        <v>787</v>
      </c>
      <c r="I1083" t="s">
        <v>788</v>
      </c>
      <c r="J1083">
        <v>63</v>
      </c>
      <c r="K1083">
        <v>123135</v>
      </c>
      <c r="L1083">
        <v>51.2</v>
      </c>
    </row>
    <row r="1084" spans="2:12" hidden="1" x14ac:dyDescent="0.25">
      <c r="B1084" t="s">
        <v>771</v>
      </c>
      <c r="C1084">
        <v>12</v>
      </c>
      <c r="D1084" t="s">
        <v>544</v>
      </c>
      <c r="E1084">
        <v>12109</v>
      </c>
      <c r="F1084">
        <v>2001</v>
      </c>
      <c r="G1084">
        <v>2001</v>
      </c>
      <c r="H1084" t="s">
        <v>787</v>
      </c>
      <c r="I1084" t="s">
        <v>788</v>
      </c>
      <c r="J1084">
        <v>74</v>
      </c>
      <c r="K1084">
        <v>129805</v>
      </c>
      <c r="L1084">
        <v>57</v>
      </c>
    </row>
    <row r="1085" spans="2:12" hidden="1" x14ac:dyDescent="0.25">
      <c r="B1085" t="s">
        <v>771</v>
      </c>
      <c r="C1085">
        <v>12</v>
      </c>
      <c r="D1085" t="s">
        <v>544</v>
      </c>
      <c r="E1085">
        <v>12109</v>
      </c>
      <c r="F1085">
        <v>2002</v>
      </c>
      <c r="G1085">
        <v>2002</v>
      </c>
      <c r="H1085" t="s">
        <v>787</v>
      </c>
      <c r="I1085" t="s">
        <v>788</v>
      </c>
      <c r="J1085">
        <v>67</v>
      </c>
      <c r="K1085">
        <v>135770</v>
      </c>
      <c r="L1085">
        <v>49.3</v>
      </c>
    </row>
    <row r="1086" spans="2:12" hidden="1" x14ac:dyDescent="0.25">
      <c r="B1086" t="s">
        <v>771</v>
      </c>
      <c r="C1086">
        <v>12</v>
      </c>
      <c r="D1086" t="s">
        <v>544</v>
      </c>
      <c r="E1086">
        <v>12109</v>
      </c>
      <c r="F1086">
        <v>2003</v>
      </c>
      <c r="G1086">
        <v>2003</v>
      </c>
      <c r="H1086" t="s">
        <v>787</v>
      </c>
      <c r="I1086" t="s">
        <v>788</v>
      </c>
      <c r="J1086">
        <v>58</v>
      </c>
      <c r="K1086">
        <v>142165</v>
      </c>
      <c r="L1086">
        <v>40.799999999999997</v>
      </c>
    </row>
    <row r="1087" spans="2:12" hidden="1" x14ac:dyDescent="0.25">
      <c r="B1087" t="s">
        <v>771</v>
      </c>
      <c r="C1087">
        <v>12</v>
      </c>
      <c r="D1087" t="s">
        <v>544</v>
      </c>
      <c r="E1087">
        <v>12109</v>
      </c>
      <c r="F1087">
        <v>2004</v>
      </c>
      <c r="G1087">
        <v>2004</v>
      </c>
      <c r="H1087" t="s">
        <v>787</v>
      </c>
      <c r="I1087" t="s">
        <v>788</v>
      </c>
      <c r="J1087">
        <v>69</v>
      </c>
      <c r="K1087">
        <v>151717</v>
      </c>
      <c r="L1087">
        <v>45.5</v>
      </c>
    </row>
    <row r="1088" spans="2:12" hidden="1" x14ac:dyDescent="0.25">
      <c r="B1088" t="s">
        <v>771</v>
      </c>
      <c r="C1088">
        <v>12</v>
      </c>
      <c r="D1088" t="s">
        <v>544</v>
      </c>
      <c r="E1088">
        <v>12109</v>
      </c>
      <c r="F1088">
        <v>2005</v>
      </c>
      <c r="G1088">
        <v>2005</v>
      </c>
      <c r="H1088" t="s">
        <v>787</v>
      </c>
      <c r="I1088" t="s">
        <v>788</v>
      </c>
      <c r="J1088">
        <v>90</v>
      </c>
      <c r="K1088">
        <v>160266</v>
      </c>
      <c r="L1088">
        <v>56.2</v>
      </c>
    </row>
    <row r="1089" spans="2:12" hidden="1" x14ac:dyDescent="0.25">
      <c r="B1089" t="s">
        <v>771</v>
      </c>
      <c r="C1089">
        <v>12</v>
      </c>
      <c r="D1089" t="s">
        <v>544</v>
      </c>
      <c r="E1089">
        <v>12109</v>
      </c>
      <c r="F1089">
        <v>2006</v>
      </c>
      <c r="G1089">
        <v>2006</v>
      </c>
      <c r="H1089" t="s">
        <v>787</v>
      </c>
      <c r="I1089" t="s">
        <v>788</v>
      </c>
      <c r="J1089">
        <v>86</v>
      </c>
      <c r="K1089">
        <v>168480</v>
      </c>
      <c r="L1089">
        <v>51</v>
      </c>
    </row>
    <row r="1090" spans="2:12" hidden="1" x14ac:dyDescent="0.25">
      <c r="B1090" t="s">
        <v>771</v>
      </c>
      <c r="C1090">
        <v>12</v>
      </c>
      <c r="D1090" t="s">
        <v>544</v>
      </c>
      <c r="E1090">
        <v>12109</v>
      </c>
      <c r="F1090">
        <v>2007</v>
      </c>
      <c r="G1090">
        <v>2007</v>
      </c>
      <c r="H1090" t="s">
        <v>787</v>
      </c>
      <c r="I1090" t="s">
        <v>788</v>
      </c>
      <c r="J1090">
        <v>76</v>
      </c>
      <c r="K1090">
        <v>175318</v>
      </c>
      <c r="L1090">
        <v>43.3</v>
      </c>
    </row>
    <row r="1091" spans="2:12" hidden="1" x14ac:dyDescent="0.25">
      <c r="B1091" t="s">
        <v>771</v>
      </c>
      <c r="C1091">
        <v>12</v>
      </c>
      <c r="D1091" t="s">
        <v>544</v>
      </c>
      <c r="E1091">
        <v>12109</v>
      </c>
      <c r="F1091">
        <v>2008</v>
      </c>
      <c r="G1091">
        <v>2008</v>
      </c>
      <c r="H1091" t="s">
        <v>787</v>
      </c>
      <c r="I1091" t="s">
        <v>788</v>
      </c>
      <c r="J1091">
        <v>110</v>
      </c>
      <c r="K1091">
        <v>181720</v>
      </c>
      <c r="L1091">
        <v>60.5</v>
      </c>
    </row>
    <row r="1092" spans="2:12" hidden="1" x14ac:dyDescent="0.25">
      <c r="B1092" t="s">
        <v>771</v>
      </c>
      <c r="C1092">
        <v>12</v>
      </c>
      <c r="D1092" t="s">
        <v>544</v>
      </c>
      <c r="E1092">
        <v>12109</v>
      </c>
      <c r="F1092">
        <v>2009</v>
      </c>
      <c r="G1092">
        <v>2009</v>
      </c>
      <c r="H1092" t="s">
        <v>787</v>
      </c>
      <c r="I1092" t="s">
        <v>788</v>
      </c>
      <c r="J1092">
        <v>82</v>
      </c>
      <c r="K1092">
        <v>186281</v>
      </c>
      <c r="L1092">
        <v>44</v>
      </c>
    </row>
    <row r="1093" spans="2:12" hidden="1" x14ac:dyDescent="0.25">
      <c r="B1093" t="s">
        <v>771</v>
      </c>
      <c r="C1093">
        <v>12</v>
      </c>
      <c r="D1093" t="s">
        <v>544</v>
      </c>
      <c r="E1093">
        <v>12109</v>
      </c>
      <c r="F1093">
        <v>2010</v>
      </c>
      <c r="G1093">
        <v>2010</v>
      </c>
      <c r="H1093" t="s">
        <v>787</v>
      </c>
      <c r="I1093" t="s">
        <v>788</v>
      </c>
      <c r="J1093">
        <v>71</v>
      </c>
      <c r="K1093">
        <v>190039</v>
      </c>
      <c r="L1093">
        <v>37.4</v>
      </c>
    </row>
    <row r="1094" spans="2:12" hidden="1" x14ac:dyDescent="0.25">
      <c r="B1094" t="s">
        <v>771</v>
      </c>
      <c r="C1094">
        <v>12</v>
      </c>
      <c r="D1094" t="s">
        <v>544</v>
      </c>
      <c r="E1094">
        <v>12109</v>
      </c>
      <c r="F1094">
        <v>2011</v>
      </c>
      <c r="G1094">
        <v>2011</v>
      </c>
      <c r="H1094" t="s">
        <v>787</v>
      </c>
      <c r="I1094" t="s">
        <v>788</v>
      </c>
      <c r="J1094">
        <v>47</v>
      </c>
      <c r="K1094">
        <v>195823</v>
      </c>
      <c r="L1094">
        <v>24</v>
      </c>
    </row>
    <row r="1095" spans="2:12" hidden="1" x14ac:dyDescent="0.25">
      <c r="B1095" t="s">
        <v>771</v>
      </c>
      <c r="C1095">
        <v>12</v>
      </c>
      <c r="D1095" t="s">
        <v>544</v>
      </c>
      <c r="E1095">
        <v>12109</v>
      </c>
      <c r="F1095">
        <v>2012</v>
      </c>
      <c r="G1095">
        <v>2012</v>
      </c>
      <c r="H1095" t="s">
        <v>787</v>
      </c>
      <c r="I1095" t="s">
        <v>788</v>
      </c>
      <c r="J1095">
        <v>38</v>
      </c>
      <c r="K1095">
        <v>202188</v>
      </c>
      <c r="L1095">
        <v>18.8</v>
      </c>
    </row>
    <row r="1096" spans="2:12" hidden="1" x14ac:dyDescent="0.25">
      <c r="B1096" t="s">
        <v>771</v>
      </c>
      <c r="C1096">
        <v>12</v>
      </c>
      <c r="D1096" t="s">
        <v>544</v>
      </c>
      <c r="E1096">
        <v>12109</v>
      </c>
      <c r="F1096">
        <v>2013</v>
      </c>
      <c r="G1096">
        <v>2013</v>
      </c>
      <c r="H1096" t="s">
        <v>787</v>
      </c>
      <c r="I1096" t="s">
        <v>788</v>
      </c>
      <c r="J1096">
        <v>26</v>
      </c>
      <c r="K1096">
        <v>209647</v>
      </c>
      <c r="L1096">
        <v>12.4</v>
      </c>
    </row>
    <row r="1097" spans="2:12" hidden="1" x14ac:dyDescent="0.25">
      <c r="B1097" t="s">
        <v>771</v>
      </c>
      <c r="C1097">
        <v>12</v>
      </c>
      <c r="D1097" t="s">
        <v>544</v>
      </c>
      <c r="E1097">
        <v>12109</v>
      </c>
      <c r="F1097">
        <v>2014</v>
      </c>
      <c r="G1097">
        <v>2014</v>
      </c>
      <c r="H1097" t="s">
        <v>787</v>
      </c>
      <c r="I1097" t="s">
        <v>788</v>
      </c>
      <c r="J1097">
        <v>30</v>
      </c>
      <c r="K1097">
        <v>217919</v>
      </c>
      <c r="L1097">
        <v>13.8</v>
      </c>
    </row>
    <row r="1098" spans="2:12" hidden="1" x14ac:dyDescent="0.25">
      <c r="B1098" t="s">
        <v>771</v>
      </c>
      <c r="C1098">
        <v>12</v>
      </c>
      <c r="D1098" t="s">
        <v>544</v>
      </c>
      <c r="E1098">
        <v>12109</v>
      </c>
      <c r="F1098">
        <v>2015</v>
      </c>
      <c r="G1098">
        <v>2015</v>
      </c>
      <c r="H1098" t="s">
        <v>787</v>
      </c>
      <c r="I1098" t="s">
        <v>788</v>
      </c>
      <c r="J1098">
        <v>18</v>
      </c>
      <c r="K1098">
        <v>226640</v>
      </c>
      <c r="L1098" t="s">
        <v>789</v>
      </c>
    </row>
    <row r="1099" spans="2:12" hidden="1" x14ac:dyDescent="0.25">
      <c r="B1099" t="s">
        <v>771</v>
      </c>
      <c r="C1099">
        <v>12</v>
      </c>
      <c r="D1099" t="s">
        <v>544</v>
      </c>
      <c r="E1099">
        <v>12109</v>
      </c>
      <c r="F1099">
        <v>2016</v>
      </c>
      <c r="G1099">
        <v>2016</v>
      </c>
      <c r="H1099" t="s">
        <v>787</v>
      </c>
      <c r="I1099" t="s">
        <v>788</v>
      </c>
      <c r="J1099">
        <v>14</v>
      </c>
      <c r="K1099">
        <v>235087</v>
      </c>
      <c r="L1099" t="s">
        <v>789</v>
      </c>
    </row>
    <row r="1100" spans="2:12" hidden="1" x14ac:dyDescent="0.25">
      <c r="B1100" t="s">
        <v>771</v>
      </c>
      <c r="C1100">
        <v>12</v>
      </c>
      <c r="D1100" t="s">
        <v>544</v>
      </c>
      <c r="E1100">
        <v>12109</v>
      </c>
      <c r="F1100">
        <v>2017</v>
      </c>
      <c r="G1100">
        <v>2017</v>
      </c>
      <c r="H1100" t="s">
        <v>787</v>
      </c>
      <c r="I1100" t="s">
        <v>788</v>
      </c>
      <c r="J1100">
        <v>12</v>
      </c>
      <c r="K1100">
        <v>243812</v>
      </c>
      <c r="L1100" t="s">
        <v>789</v>
      </c>
    </row>
    <row r="1101" spans="2:12" hidden="1" x14ac:dyDescent="0.25">
      <c r="B1101" t="s">
        <v>771</v>
      </c>
      <c r="C1101">
        <v>12</v>
      </c>
      <c r="D1101" t="s">
        <v>544</v>
      </c>
      <c r="E1101">
        <v>12109</v>
      </c>
      <c r="F1101">
        <v>2018</v>
      </c>
      <c r="G1101">
        <v>2018</v>
      </c>
      <c r="H1101" t="s">
        <v>787</v>
      </c>
      <c r="I1101" t="s">
        <v>788</v>
      </c>
      <c r="J1101">
        <v>20</v>
      </c>
      <c r="K1101">
        <v>254261</v>
      </c>
      <c r="L1101">
        <v>7.9</v>
      </c>
    </row>
    <row r="1102" spans="2:12" hidden="1" x14ac:dyDescent="0.25">
      <c r="B1102" t="s">
        <v>771</v>
      </c>
      <c r="C1102">
        <v>12</v>
      </c>
      <c r="D1102" t="s">
        <v>545</v>
      </c>
      <c r="E1102">
        <v>12111</v>
      </c>
      <c r="F1102">
        <v>1999</v>
      </c>
      <c r="G1102">
        <v>1999</v>
      </c>
      <c r="H1102" t="s">
        <v>787</v>
      </c>
      <c r="I1102" t="s">
        <v>788</v>
      </c>
      <c r="J1102" t="s">
        <v>772</v>
      </c>
      <c r="K1102">
        <v>190349</v>
      </c>
      <c r="L1102" t="s">
        <v>772</v>
      </c>
    </row>
    <row r="1103" spans="2:12" hidden="1" x14ac:dyDescent="0.25">
      <c r="B1103" t="s">
        <v>771</v>
      </c>
      <c r="C1103">
        <v>12</v>
      </c>
      <c r="D1103" t="s">
        <v>545</v>
      </c>
      <c r="E1103">
        <v>12111</v>
      </c>
      <c r="F1103">
        <v>2000</v>
      </c>
      <c r="G1103">
        <v>2000</v>
      </c>
      <c r="H1103" t="s">
        <v>787</v>
      </c>
      <c r="I1103" t="s">
        <v>788</v>
      </c>
      <c r="J1103">
        <v>26</v>
      </c>
      <c r="K1103">
        <v>192695</v>
      </c>
      <c r="L1103">
        <v>13.5</v>
      </c>
    </row>
    <row r="1104" spans="2:12" hidden="1" x14ac:dyDescent="0.25">
      <c r="B1104" t="s">
        <v>771</v>
      </c>
      <c r="C1104">
        <v>12</v>
      </c>
      <c r="D1104" t="s">
        <v>545</v>
      </c>
      <c r="E1104">
        <v>12111</v>
      </c>
      <c r="F1104">
        <v>2001</v>
      </c>
      <c r="G1104">
        <v>2001</v>
      </c>
      <c r="H1104" t="s">
        <v>787</v>
      </c>
      <c r="I1104" t="s">
        <v>788</v>
      </c>
      <c r="J1104">
        <v>22</v>
      </c>
      <c r="K1104">
        <v>198459</v>
      </c>
      <c r="L1104">
        <v>11.1</v>
      </c>
    </row>
    <row r="1105" spans="2:12" hidden="1" x14ac:dyDescent="0.25">
      <c r="B1105" t="s">
        <v>771</v>
      </c>
      <c r="C1105">
        <v>12</v>
      </c>
      <c r="D1105" t="s">
        <v>545</v>
      </c>
      <c r="E1105">
        <v>12111</v>
      </c>
      <c r="F1105">
        <v>2002</v>
      </c>
      <c r="G1105">
        <v>2002</v>
      </c>
      <c r="H1105" t="s">
        <v>787</v>
      </c>
      <c r="I1105" t="s">
        <v>788</v>
      </c>
      <c r="J1105">
        <v>21</v>
      </c>
      <c r="K1105">
        <v>205796</v>
      </c>
      <c r="L1105">
        <v>10.199999999999999</v>
      </c>
    </row>
    <row r="1106" spans="2:12" hidden="1" x14ac:dyDescent="0.25">
      <c r="B1106" t="s">
        <v>771</v>
      </c>
      <c r="C1106">
        <v>12</v>
      </c>
      <c r="D1106" t="s">
        <v>545</v>
      </c>
      <c r="E1106">
        <v>12111</v>
      </c>
      <c r="F1106">
        <v>2003</v>
      </c>
      <c r="G1106">
        <v>2003</v>
      </c>
      <c r="H1106" t="s">
        <v>787</v>
      </c>
      <c r="I1106" t="s">
        <v>788</v>
      </c>
      <c r="J1106">
        <v>12</v>
      </c>
      <c r="K1106">
        <v>214924</v>
      </c>
      <c r="L1106" t="s">
        <v>789</v>
      </c>
    </row>
    <row r="1107" spans="2:12" hidden="1" x14ac:dyDescent="0.25">
      <c r="B1107" t="s">
        <v>771</v>
      </c>
      <c r="C1107">
        <v>12</v>
      </c>
      <c r="D1107" t="s">
        <v>545</v>
      </c>
      <c r="E1107">
        <v>12111</v>
      </c>
      <c r="F1107">
        <v>2004</v>
      </c>
      <c r="G1107">
        <v>2004</v>
      </c>
      <c r="H1107" t="s">
        <v>787</v>
      </c>
      <c r="I1107" t="s">
        <v>788</v>
      </c>
      <c r="J1107">
        <v>11</v>
      </c>
      <c r="K1107">
        <v>228548</v>
      </c>
      <c r="L1107" t="s">
        <v>789</v>
      </c>
    </row>
    <row r="1108" spans="2:12" hidden="1" x14ac:dyDescent="0.25">
      <c r="B1108" t="s">
        <v>771</v>
      </c>
      <c r="C1108">
        <v>12</v>
      </c>
      <c r="D1108" t="s">
        <v>545</v>
      </c>
      <c r="E1108">
        <v>12111</v>
      </c>
      <c r="F1108">
        <v>2005</v>
      </c>
      <c r="G1108">
        <v>2005</v>
      </c>
      <c r="H1108" t="s">
        <v>787</v>
      </c>
      <c r="I1108" t="s">
        <v>788</v>
      </c>
      <c r="J1108" t="s">
        <v>772</v>
      </c>
      <c r="K1108">
        <v>241965</v>
      </c>
      <c r="L1108" t="s">
        <v>772</v>
      </c>
    </row>
    <row r="1109" spans="2:12" hidden="1" x14ac:dyDescent="0.25">
      <c r="B1109" t="s">
        <v>771</v>
      </c>
      <c r="C1109">
        <v>12</v>
      </c>
      <c r="D1109" t="s">
        <v>545</v>
      </c>
      <c r="E1109">
        <v>12111</v>
      </c>
      <c r="F1109">
        <v>2006</v>
      </c>
      <c r="G1109">
        <v>2006</v>
      </c>
      <c r="H1109" t="s">
        <v>787</v>
      </c>
      <c r="I1109" t="s">
        <v>788</v>
      </c>
      <c r="J1109" t="s">
        <v>772</v>
      </c>
      <c r="K1109">
        <v>255251</v>
      </c>
      <c r="L1109" t="s">
        <v>772</v>
      </c>
    </row>
    <row r="1110" spans="2:12" hidden="1" x14ac:dyDescent="0.25">
      <c r="B1110" t="s">
        <v>771</v>
      </c>
      <c r="C1110">
        <v>12</v>
      </c>
      <c r="D1110" t="s">
        <v>545</v>
      </c>
      <c r="E1110">
        <v>12111</v>
      </c>
      <c r="F1110">
        <v>2007</v>
      </c>
      <c r="G1110">
        <v>2007</v>
      </c>
      <c r="H1110" t="s">
        <v>787</v>
      </c>
      <c r="I1110" t="s">
        <v>788</v>
      </c>
      <c r="J1110">
        <v>24</v>
      </c>
      <c r="K1110">
        <v>266860</v>
      </c>
      <c r="L1110">
        <v>9</v>
      </c>
    </row>
    <row r="1111" spans="2:12" hidden="1" x14ac:dyDescent="0.25">
      <c r="B1111" t="s">
        <v>771</v>
      </c>
      <c r="C1111">
        <v>12</v>
      </c>
      <c r="D1111" t="s">
        <v>545</v>
      </c>
      <c r="E1111">
        <v>12111</v>
      </c>
      <c r="F1111">
        <v>2008</v>
      </c>
      <c r="G1111">
        <v>2008</v>
      </c>
      <c r="H1111" t="s">
        <v>787</v>
      </c>
      <c r="I1111" t="s">
        <v>788</v>
      </c>
      <c r="J1111">
        <v>23</v>
      </c>
      <c r="K1111">
        <v>273151</v>
      </c>
      <c r="L1111">
        <v>8.4</v>
      </c>
    </row>
    <row r="1112" spans="2:12" hidden="1" x14ac:dyDescent="0.25">
      <c r="B1112" t="s">
        <v>771</v>
      </c>
      <c r="C1112">
        <v>12</v>
      </c>
      <c r="D1112" t="s">
        <v>545</v>
      </c>
      <c r="E1112">
        <v>12111</v>
      </c>
      <c r="F1112">
        <v>2009</v>
      </c>
      <c r="G1112">
        <v>2009</v>
      </c>
      <c r="H1112" t="s">
        <v>787</v>
      </c>
      <c r="I1112" t="s">
        <v>788</v>
      </c>
      <c r="J1112">
        <v>29</v>
      </c>
      <c r="K1112">
        <v>274344</v>
      </c>
      <c r="L1112">
        <v>10.6</v>
      </c>
    </row>
    <row r="1113" spans="2:12" hidden="1" x14ac:dyDescent="0.25">
      <c r="B1113" t="s">
        <v>771</v>
      </c>
      <c r="C1113">
        <v>12</v>
      </c>
      <c r="D1113" t="s">
        <v>545</v>
      </c>
      <c r="E1113">
        <v>12111</v>
      </c>
      <c r="F1113">
        <v>2010</v>
      </c>
      <c r="G1113">
        <v>2010</v>
      </c>
      <c r="H1113" t="s">
        <v>787</v>
      </c>
      <c r="I1113" t="s">
        <v>788</v>
      </c>
      <c r="J1113">
        <v>54</v>
      </c>
      <c r="K1113">
        <v>277789</v>
      </c>
      <c r="L1113">
        <v>19.399999999999999</v>
      </c>
    </row>
    <row r="1114" spans="2:12" hidden="1" x14ac:dyDescent="0.25">
      <c r="B1114" t="s">
        <v>771</v>
      </c>
      <c r="C1114">
        <v>12</v>
      </c>
      <c r="D1114" t="s">
        <v>545</v>
      </c>
      <c r="E1114">
        <v>12111</v>
      </c>
      <c r="F1114">
        <v>2011</v>
      </c>
      <c r="G1114">
        <v>2011</v>
      </c>
      <c r="H1114" t="s">
        <v>787</v>
      </c>
      <c r="I1114" t="s">
        <v>788</v>
      </c>
      <c r="J1114">
        <v>45</v>
      </c>
      <c r="K1114">
        <v>280379</v>
      </c>
      <c r="L1114">
        <v>16</v>
      </c>
    </row>
    <row r="1115" spans="2:12" hidden="1" x14ac:dyDescent="0.25">
      <c r="B1115" t="s">
        <v>771</v>
      </c>
      <c r="C1115">
        <v>12</v>
      </c>
      <c r="D1115" t="s">
        <v>545</v>
      </c>
      <c r="E1115">
        <v>12111</v>
      </c>
      <c r="F1115">
        <v>2012</v>
      </c>
      <c r="G1115">
        <v>2012</v>
      </c>
      <c r="H1115" t="s">
        <v>787</v>
      </c>
      <c r="I1115" t="s">
        <v>788</v>
      </c>
      <c r="J1115">
        <v>50</v>
      </c>
      <c r="K1115">
        <v>283866</v>
      </c>
      <c r="L1115">
        <v>17.600000000000001</v>
      </c>
    </row>
    <row r="1116" spans="2:12" hidden="1" x14ac:dyDescent="0.25">
      <c r="B1116" t="s">
        <v>771</v>
      </c>
      <c r="C1116">
        <v>12</v>
      </c>
      <c r="D1116" t="s">
        <v>545</v>
      </c>
      <c r="E1116">
        <v>12111</v>
      </c>
      <c r="F1116">
        <v>2013</v>
      </c>
      <c r="G1116">
        <v>2013</v>
      </c>
      <c r="H1116" t="s">
        <v>787</v>
      </c>
      <c r="I1116" t="s">
        <v>788</v>
      </c>
      <c r="J1116">
        <v>65</v>
      </c>
      <c r="K1116">
        <v>286832</v>
      </c>
      <c r="L1116">
        <v>22.7</v>
      </c>
    </row>
    <row r="1117" spans="2:12" hidden="1" x14ac:dyDescent="0.25">
      <c r="B1117" t="s">
        <v>771</v>
      </c>
      <c r="C1117">
        <v>12</v>
      </c>
      <c r="D1117" t="s">
        <v>545</v>
      </c>
      <c r="E1117">
        <v>12111</v>
      </c>
      <c r="F1117">
        <v>2014</v>
      </c>
      <c r="G1117">
        <v>2014</v>
      </c>
      <c r="H1117" t="s">
        <v>787</v>
      </c>
      <c r="I1117" t="s">
        <v>788</v>
      </c>
      <c r="J1117">
        <v>22</v>
      </c>
      <c r="K1117">
        <v>291028</v>
      </c>
      <c r="L1117">
        <v>7.6</v>
      </c>
    </row>
    <row r="1118" spans="2:12" hidden="1" x14ac:dyDescent="0.25">
      <c r="B1118" t="s">
        <v>771</v>
      </c>
      <c r="C1118">
        <v>12</v>
      </c>
      <c r="D1118" t="s">
        <v>545</v>
      </c>
      <c r="E1118">
        <v>12111</v>
      </c>
      <c r="F1118">
        <v>2015</v>
      </c>
      <c r="G1118">
        <v>2015</v>
      </c>
      <c r="H1118" t="s">
        <v>787</v>
      </c>
      <c r="I1118" t="s">
        <v>788</v>
      </c>
      <c r="J1118">
        <v>19</v>
      </c>
      <c r="K1118">
        <v>298563</v>
      </c>
      <c r="L1118" t="s">
        <v>789</v>
      </c>
    </row>
    <row r="1119" spans="2:12" hidden="1" x14ac:dyDescent="0.25">
      <c r="B1119" t="s">
        <v>771</v>
      </c>
      <c r="C1119">
        <v>12</v>
      </c>
      <c r="D1119" t="s">
        <v>545</v>
      </c>
      <c r="E1119">
        <v>12111</v>
      </c>
      <c r="F1119">
        <v>2016</v>
      </c>
      <c r="G1119">
        <v>2016</v>
      </c>
      <c r="H1119" t="s">
        <v>787</v>
      </c>
      <c r="I1119" t="s">
        <v>788</v>
      </c>
      <c r="J1119">
        <v>19</v>
      </c>
      <c r="K1119">
        <v>306507</v>
      </c>
      <c r="L1119" t="s">
        <v>789</v>
      </c>
    </row>
    <row r="1120" spans="2:12" hidden="1" x14ac:dyDescent="0.25">
      <c r="B1120" t="s">
        <v>771</v>
      </c>
      <c r="C1120">
        <v>12</v>
      </c>
      <c r="D1120" t="s">
        <v>545</v>
      </c>
      <c r="E1120">
        <v>12111</v>
      </c>
      <c r="F1120">
        <v>2017</v>
      </c>
      <c r="G1120">
        <v>2017</v>
      </c>
      <c r="H1120" t="s">
        <v>787</v>
      </c>
      <c r="I1120" t="s">
        <v>788</v>
      </c>
      <c r="J1120" t="s">
        <v>772</v>
      </c>
      <c r="K1120">
        <v>313506</v>
      </c>
      <c r="L1120" t="s">
        <v>772</v>
      </c>
    </row>
    <row r="1121" spans="2:12" hidden="1" x14ac:dyDescent="0.25">
      <c r="B1121" t="s">
        <v>771</v>
      </c>
      <c r="C1121">
        <v>12</v>
      </c>
      <c r="D1121" t="s">
        <v>545</v>
      </c>
      <c r="E1121">
        <v>12111</v>
      </c>
      <c r="F1121">
        <v>2018</v>
      </c>
      <c r="G1121">
        <v>2018</v>
      </c>
      <c r="H1121" t="s">
        <v>787</v>
      </c>
      <c r="I1121" t="s">
        <v>788</v>
      </c>
      <c r="J1121">
        <v>17</v>
      </c>
      <c r="K1121">
        <v>321128</v>
      </c>
      <c r="L1121" t="s">
        <v>789</v>
      </c>
    </row>
    <row r="1122" spans="2:12" hidden="1" x14ac:dyDescent="0.25">
      <c r="B1122" t="s">
        <v>771</v>
      </c>
      <c r="C1122">
        <v>12</v>
      </c>
      <c r="D1122" t="s">
        <v>546</v>
      </c>
      <c r="E1122">
        <v>12113</v>
      </c>
      <c r="F1122">
        <v>1999</v>
      </c>
      <c r="G1122">
        <v>1999</v>
      </c>
      <c r="H1122" t="s">
        <v>787</v>
      </c>
      <c r="I1122" t="s">
        <v>788</v>
      </c>
      <c r="J1122" t="s">
        <v>772</v>
      </c>
      <c r="K1122">
        <v>116070</v>
      </c>
      <c r="L1122" t="s">
        <v>772</v>
      </c>
    </row>
    <row r="1123" spans="2:12" hidden="1" x14ac:dyDescent="0.25">
      <c r="B1123" t="s">
        <v>771</v>
      </c>
      <c r="C1123">
        <v>12</v>
      </c>
      <c r="D1123" t="s">
        <v>546</v>
      </c>
      <c r="E1123">
        <v>12113</v>
      </c>
      <c r="F1123">
        <v>2000</v>
      </c>
      <c r="G1123">
        <v>2000</v>
      </c>
      <c r="H1123" t="s">
        <v>787</v>
      </c>
      <c r="I1123" t="s">
        <v>788</v>
      </c>
      <c r="J1123">
        <v>11</v>
      </c>
      <c r="K1123">
        <v>117743</v>
      </c>
      <c r="L1123" t="s">
        <v>789</v>
      </c>
    </row>
    <row r="1124" spans="2:12" hidden="1" x14ac:dyDescent="0.25">
      <c r="B1124" t="s">
        <v>771</v>
      </c>
      <c r="C1124">
        <v>12</v>
      </c>
      <c r="D1124" t="s">
        <v>546</v>
      </c>
      <c r="E1124">
        <v>12113</v>
      </c>
      <c r="F1124">
        <v>2001</v>
      </c>
      <c r="G1124">
        <v>2001</v>
      </c>
      <c r="H1124" t="s">
        <v>787</v>
      </c>
      <c r="I1124" t="s">
        <v>788</v>
      </c>
      <c r="J1124">
        <v>11</v>
      </c>
      <c r="K1124">
        <v>121261</v>
      </c>
      <c r="L1124" t="s">
        <v>789</v>
      </c>
    </row>
    <row r="1125" spans="2:12" hidden="1" x14ac:dyDescent="0.25">
      <c r="B1125" t="s">
        <v>771</v>
      </c>
      <c r="C1125">
        <v>12</v>
      </c>
      <c r="D1125" t="s">
        <v>546</v>
      </c>
      <c r="E1125">
        <v>12113</v>
      </c>
      <c r="F1125">
        <v>2002</v>
      </c>
      <c r="G1125">
        <v>2002</v>
      </c>
      <c r="H1125" t="s">
        <v>787</v>
      </c>
      <c r="I1125" t="s">
        <v>788</v>
      </c>
      <c r="J1125" t="s">
        <v>772</v>
      </c>
      <c r="K1125">
        <v>127438</v>
      </c>
      <c r="L1125" t="s">
        <v>772</v>
      </c>
    </row>
    <row r="1126" spans="2:12" hidden="1" x14ac:dyDescent="0.25">
      <c r="B1126" t="s">
        <v>771</v>
      </c>
      <c r="C1126">
        <v>12</v>
      </c>
      <c r="D1126" t="s">
        <v>546</v>
      </c>
      <c r="E1126">
        <v>12113</v>
      </c>
      <c r="F1126">
        <v>2003</v>
      </c>
      <c r="G1126">
        <v>2003</v>
      </c>
      <c r="H1126" t="s">
        <v>787</v>
      </c>
      <c r="I1126" t="s">
        <v>788</v>
      </c>
      <c r="J1126">
        <v>10</v>
      </c>
      <c r="K1126">
        <v>131463</v>
      </c>
      <c r="L1126" t="s">
        <v>789</v>
      </c>
    </row>
    <row r="1127" spans="2:12" hidden="1" x14ac:dyDescent="0.25">
      <c r="B1127" t="s">
        <v>771</v>
      </c>
      <c r="C1127">
        <v>12</v>
      </c>
      <c r="D1127" t="s">
        <v>546</v>
      </c>
      <c r="E1127">
        <v>12113</v>
      </c>
      <c r="F1127">
        <v>2004</v>
      </c>
      <c r="G1127">
        <v>2004</v>
      </c>
      <c r="H1127" t="s">
        <v>787</v>
      </c>
      <c r="I1127" t="s">
        <v>788</v>
      </c>
      <c r="J1127">
        <v>24</v>
      </c>
      <c r="K1127">
        <v>137241</v>
      </c>
      <c r="L1127">
        <v>17.5</v>
      </c>
    </row>
    <row r="1128" spans="2:12" hidden="1" x14ac:dyDescent="0.25">
      <c r="B1128" t="s">
        <v>771</v>
      </c>
      <c r="C1128">
        <v>12</v>
      </c>
      <c r="D1128" t="s">
        <v>546</v>
      </c>
      <c r="E1128">
        <v>12113</v>
      </c>
      <c r="F1128">
        <v>2005</v>
      </c>
      <c r="G1128">
        <v>2005</v>
      </c>
      <c r="H1128" t="s">
        <v>787</v>
      </c>
      <c r="I1128" t="s">
        <v>788</v>
      </c>
      <c r="J1128">
        <v>15</v>
      </c>
      <c r="K1128">
        <v>141132</v>
      </c>
      <c r="L1128" t="s">
        <v>789</v>
      </c>
    </row>
    <row r="1129" spans="2:12" hidden="1" x14ac:dyDescent="0.25">
      <c r="B1129" t="s">
        <v>771</v>
      </c>
      <c r="C1129">
        <v>12</v>
      </c>
      <c r="D1129" t="s">
        <v>546</v>
      </c>
      <c r="E1129">
        <v>12113</v>
      </c>
      <c r="F1129">
        <v>2006</v>
      </c>
      <c r="G1129">
        <v>2006</v>
      </c>
      <c r="H1129" t="s">
        <v>787</v>
      </c>
      <c r="I1129" t="s">
        <v>788</v>
      </c>
      <c r="J1129">
        <v>10</v>
      </c>
      <c r="K1129">
        <v>142983</v>
      </c>
      <c r="L1129" t="s">
        <v>789</v>
      </c>
    </row>
    <row r="1130" spans="2:12" hidden="1" x14ac:dyDescent="0.25">
      <c r="B1130" t="s">
        <v>771</v>
      </c>
      <c r="C1130">
        <v>12</v>
      </c>
      <c r="D1130" t="s">
        <v>546</v>
      </c>
      <c r="E1130">
        <v>12113</v>
      </c>
      <c r="F1130">
        <v>2007</v>
      </c>
      <c r="G1130">
        <v>2007</v>
      </c>
      <c r="H1130" t="s">
        <v>787</v>
      </c>
      <c r="I1130" t="s">
        <v>788</v>
      </c>
      <c r="J1130">
        <v>13</v>
      </c>
      <c r="K1130">
        <v>146158</v>
      </c>
      <c r="L1130" t="s">
        <v>789</v>
      </c>
    </row>
    <row r="1131" spans="2:12" hidden="1" x14ac:dyDescent="0.25">
      <c r="B1131" t="s">
        <v>771</v>
      </c>
      <c r="C1131">
        <v>12</v>
      </c>
      <c r="D1131" t="s">
        <v>546</v>
      </c>
      <c r="E1131">
        <v>12113</v>
      </c>
      <c r="F1131">
        <v>2008</v>
      </c>
      <c r="G1131">
        <v>2008</v>
      </c>
      <c r="H1131" t="s">
        <v>787</v>
      </c>
      <c r="I1131" t="s">
        <v>788</v>
      </c>
      <c r="J1131">
        <v>20</v>
      </c>
      <c r="K1131">
        <v>148538</v>
      </c>
      <c r="L1131">
        <v>13.5</v>
      </c>
    </row>
    <row r="1132" spans="2:12" hidden="1" x14ac:dyDescent="0.25">
      <c r="B1132" t="s">
        <v>771</v>
      </c>
      <c r="C1132">
        <v>12</v>
      </c>
      <c r="D1132" t="s">
        <v>546</v>
      </c>
      <c r="E1132">
        <v>12113</v>
      </c>
      <c r="F1132">
        <v>2009</v>
      </c>
      <c r="G1132">
        <v>2009</v>
      </c>
      <c r="H1132" t="s">
        <v>787</v>
      </c>
      <c r="I1132" t="s">
        <v>788</v>
      </c>
      <c r="J1132">
        <v>19</v>
      </c>
      <c r="K1132">
        <v>149544</v>
      </c>
      <c r="L1132" t="s">
        <v>789</v>
      </c>
    </row>
    <row r="1133" spans="2:12" hidden="1" x14ac:dyDescent="0.25">
      <c r="B1133" t="s">
        <v>771</v>
      </c>
      <c r="C1133">
        <v>12</v>
      </c>
      <c r="D1133" t="s">
        <v>546</v>
      </c>
      <c r="E1133">
        <v>12113</v>
      </c>
      <c r="F1133">
        <v>2010</v>
      </c>
      <c r="G1133">
        <v>2010</v>
      </c>
      <c r="H1133" t="s">
        <v>787</v>
      </c>
      <c r="I1133" t="s">
        <v>788</v>
      </c>
      <c r="J1133">
        <v>26</v>
      </c>
      <c r="K1133">
        <v>151372</v>
      </c>
      <c r="L1133">
        <v>17.2</v>
      </c>
    </row>
    <row r="1134" spans="2:12" hidden="1" x14ac:dyDescent="0.25">
      <c r="B1134" t="s">
        <v>771</v>
      </c>
      <c r="C1134">
        <v>12</v>
      </c>
      <c r="D1134" t="s">
        <v>546</v>
      </c>
      <c r="E1134">
        <v>12113</v>
      </c>
      <c r="F1134">
        <v>2011</v>
      </c>
      <c r="G1134">
        <v>2011</v>
      </c>
      <c r="H1134" t="s">
        <v>787</v>
      </c>
      <c r="I1134" t="s">
        <v>788</v>
      </c>
      <c r="J1134">
        <v>30</v>
      </c>
      <c r="K1134">
        <v>154104</v>
      </c>
      <c r="L1134">
        <v>19.5</v>
      </c>
    </row>
    <row r="1135" spans="2:12" hidden="1" x14ac:dyDescent="0.25">
      <c r="B1135" t="s">
        <v>771</v>
      </c>
      <c r="C1135">
        <v>12</v>
      </c>
      <c r="D1135" t="s">
        <v>546</v>
      </c>
      <c r="E1135">
        <v>12113</v>
      </c>
      <c r="F1135">
        <v>2012</v>
      </c>
      <c r="G1135">
        <v>2012</v>
      </c>
      <c r="H1135" t="s">
        <v>787</v>
      </c>
      <c r="I1135" t="s">
        <v>788</v>
      </c>
      <c r="J1135">
        <v>29</v>
      </c>
      <c r="K1135">
        <v>158512</v>
      </c>
      <c r="L1135">
        <v>18.3</v>
      </c>
    </row>
    <row r="1136" spans="2:12" hidden="1" x14ac:dyDescent="0.25">
      <c r="B1136" t="s">
        <v>771</v>
      </c>
      <c r="C1136">
        <v>12</v>
      </c>
      <c r="D1136" t="s">
        <v>546</v>
      </c>
      <c r="E1136">
        <v>12113</v>
      </c>
      <c r="F1136">
        <v>2013</v>
      </c>
      <c r="G1136">
        <v>2013</v>
      </c>
      <c r="H1136" t="s">
        <v>787</v>
      </c>
      <c r="I1136" t="s">
        <v>788</v>
      </c>
      <c r="J1136">
        <v>24</v>
      </c>
      <c r="K1136">
        <v>161096</v>
      </c>
      <c r="L1136">
        <v>14.9</v>
      </c>
    </row>
    <row r="1137" spans="2:12" hidden="1" x14ac:dyDescent="0.25">
      <c r="B1137" t="s">
        <v>771</v>
      </c>
      <c r="C1137">
        <v>12</v>
      </c>
      <c r="D1137" t="s">
        <v>546</v>
      </c>
      <c r="E1137">
        <v>12113</v>
      </c>
      <c r="F1137">
        <v>2014</v>
      </c>
      <c r="G1137">
        <v>2014</v>
      </c>
      <c r="H1137" t="s">
        <v>787</v>
      </c>
      <c r="I1137" t="s">
        <v>788</v>
      </c>
      <c r="J1137">
        <v>12</v>
      </c>
      <c r="K1137">
        <v>163422</v>
      </c>
      <c r="L1137" t="s">
        <v>789</v>
      </c>
    </row>
    <row r="1138" spans="2:12" hidden="1" x14ac:dyDescent="0.25">
      <c r="B1138" t="s">
        <v>771</v>
      </c>
      <c r="C1138">
        <v>12</v>
      </c>
      <c r="D1138" t="s">
        <v>546</v>
      </c>
      <c r="E1138">
        <v>12113</v>
      </c>
      <c r="F1138">
        <v>2015</v>
      </c>
      <c r="G1138">
        <v>2015</v>
      </c>
      <c r="H1138" t="s">
        <v>787</v>
      </c>
      <c r="I1138" t="s">
        <v>788</v>
      </c>
      <c r="J1138">
        <v>14</v>
      </c>
      <c r="K1138">
        <v>167040</v>
      </c>
      <c r="L1138" t="s">
        <v>789</v>
      </c>
    </row>
    <row r="1139" spans="2:12" hidden="1" x14ac:dyDescent="0.25">
      <c r="B1139" t="s">
        <v>771</v>
      </c>
      <c r="C1139">
        <v>12</v>
      </c>
      <c r="D1139" t="s">
        <v>546</v>
      </c>
      <c r="E1139">
        <v>12113</v>
      </c>
      <c r="F1139">
        <v>2016</v>
      </c>
      <c r="G1139">
        <v>2016</v>
      </c>
      <c r="H1139" t="s">
        <v>787</v>
      </c>
      <c r="I1139" t="s">
        <v>788</v>
      </c>
      <c r="J1139">
        <v>27</v>
      </c>
      <c r="K1139">
        <v>170497</v>
      </c>
      <c r="L1139">
        <v>15.8</v>
      </c>
    </row>
    <row r="1140" spans="2:12" hidden="1" x14ac:dyDescent="0.25">
      <c r="B1140" t="s">
        <v>771</v>
      </c>
      <c r="C1140">
        <v>12</v>
      </c>
      <c r="D1140" t="s">
        <v>546</v>
      </c>
      <c r="E1140">
        <v>12113</v>
      </c>
      <c r="F1140">
        <v>2017</v>
      </c>
      <c r="G1140">
        <v>2017</v>
      </c>
      <c r="H1140" t="s">
        <v>787</v>
      </c>
      <c r="I1140" t="s">
        <v>788</v>
      </c>
      <c r="J1140">
        <v>19</v>
      </c>
      <c r="K1140">
        <v>174272</v>
      </c>
      <c r="L1140" t="s">
        <v>789</v>
      </c>
    </row>
    <row r="1141" spans="2:12" hidden="1" x14ac:dyDescent="0.25">
      <c r="B1141" t="s">
        <v>771</v>
      </c>
      <c r="C1141">
        <v>12</v>
      </c>
      <c r="D1141" t="s">
        <v>546</v>
      </c>
      <c r="E1141">
        <v>12113</v>
      </c>
      <c r="F1141">
        <v>2018</v>
      </c>
      <c r="G1141">
        <v>2018</v>
      </c>
      <c r="H1141" t="s">
        <v>787</v>
      </c>
      <c r="I1141" t="s">
        <v>788</v>
      </c>
      <c r="J1141">
        <v>21</v>
      </c>
      <c r="K1141">
        <v>179349</v>
      </c>
      <c r="L1141">
        <v>11.7</v>
      </c>
    </row>
    <row r="1142" spans="2:12" hidden="1" x14ac:dyDescent="0.25">
      <c r="B1142" t="s">
        <v>771</v>
      </c>
      <c r="C1142">
        <v>12</v>
      </c>
      <c r="D1142" t="s">
        <v>547</v>
      </c>
      <c r="E1142">
        <v>12115</v>
      </c>
      <c r="F1142">
        <v>1999</v>
      </c>
      <c r="G1142">
        <v>1999</v>
      </c>
      <c r="H1142" t="s">
        <v>787</v>
      </c>
      <c r="I1142" t="s">
        <v>788</v>
      </c>
      <c r="J1142">
        <v>93</v>
      </c>
      <c r="K1142">
        <v>322839</v>
      </c>
      <c r="L1142">
        <v>28.8</v>
      </c>
    </row>
    <row r="1143" spans="2:12" hidden="1" x14ac:dyDescent="0.25">
      <c r="B1143" t="s">
        <v>771</v>
      </c>
      <c r="C1143">
        <v>12</v>
      </c>
      <c r="D1143" t="s">
        <v>547</v>
      </c>
      <c r="E1143">
        <v>12115</v>
      </c>
      <c r="F1143">
        <v>2000</v>
      </c>
      <c r="G1143">
        <v>2000</v>
      </c>
      <c r="H1143" t="s">
        <v>787</v>
      </c>
      <c r="I1143" t="s">
        <v>788</v>
      </c>
      <c r="J1143">
        <v>154</v>
      </c>
      <c r="K1143">
        <v>325957</v>
      </c>
      <c r="L1143">
        <v>47.2</v>
      </c>
    </row>
    <row r="1144" spans="2:12" hidden="1" x14ac:dyDescent="0.25">
      <c r="B1144" t="s">
        <v>771</v>
      </c>
      <c r="C1144">
        <v>12</v>
      </c>
      <c r="D1144" t="s">
        <v>547</v>
      </c>
      <c r="E1144">
        <v>12115</v>
      </c>
      <c r="F1144">
        <v>2001</v>
      </c>
      <c r="G1144">
        <v>2001</v>
      </c>
      <c r="H1144" t="s">
        <v>787</v>
      </c>
      <c r="I1144" t="s">
        <v>788</v>
      </c>
      <c r="J1144">
        <v>170</v>
      </c>
      <c r="K1144">
        <v>333707</v>
      </c>
      <c r="L1144">
        <v>50.9</v>
      </c>
    </row>
    <row r="1145" spans="2:12" hidden="1" x14ac:dyDescent="0.25">
      <c r="B1145" t="s">
        <v>771</v>
      </c>
      <c r="C1145">
        <v>12</v>
      </c>
      <c r="D1145" t="s">
        <v>547</v>
      </c>
      <c r="E1145">
        <v>12115</v>
      </c>
      <c r="F1145">
        <v>2002</v>
      </c>
      <c r="G1145">
        <v>2002</v>
      </c>
      <c r="H1145" t="s">
        <v>787</v>
      </c>
      <c r="I1145" t="s">
        <v>788</v>
      </c>
      <c r="J1145">
        <v>199</v>
      </c>
      <c r="K1145">
        <v>340590</v>
      </c>
      <c r="L1145">
        <v>58.4</v>
      </c>
    </row>
    <row r="1146" spans="2:12" hidden="1" x14ac:dyDescent="0.25">
      <c r="B1146" t="s">
        <v>771</v>
      </c>
      <c r="C1146">
        <v>12</v>
      </c>
      <c r="D1146" t="s">
        <v>547</v>
      </c>
      <c r="E1146">
        <v>12115</v>
      </c>
      <c r="F1146">
        <v>2003</v>
      </c>
      <c r="G1146">
        <v>2003</v>
      </c>
      <c r="H1146" t="s">
        <v>787</v>
      </c>
      <c r="I1146" t="s">
        <v>788</v>
      </c>
      <c r="J1146">
        <v>189</v>
      </c>
      <c r="K1146">
        <v>347862</v>
      </c>
      <c r="L1146">
        <v>54.3</v>
      </c>
    </row>
    <row r="1147" spans="2:12" hidden="1" x14ac:dyDescent="0.25">
      <c r="B1147" t="s">
        <v>771</v>
      </c>
      <c r="C1147">
        <v>12</v>
      </c>
      <c r="D1147" t="s">
        <v>547</v>
      </c>
      <c r="E1147">
        <v>12115</v>
      </c>
      <c r="F1147">
        <v>2004</v>
      </c>
      <c r="G1147">
        <v>2004</v>
      </c>
      <c r="H1147" t="s">
        <v>787</v>
      </c>
      <c r="I1147" t="s">
        <v>788</v>
      </c>
      <c r="J1147">
        <v>177</v>
      </c>
      <c r="K1147">
        <v>357751</v>
      </c>
      <c r="L1147">
        <v>49.5</v>
      </c>
    </row>
    <row r="1148" spans="2:12" hidden="1" x14ac:dyDescent="0.25">
      <c r="B1148" t="s">
        <v>771</v>
      </c>
      <c r="C1148">
        <v>12</v>
      </c>
      <c r="D1148" t="s">
        <v>547</v>
      </c>
      <c r="E1148">
        <v>12115</v>
      </c>
      <c r="F1148">
        <v>2005</v>
      </c>
      <c r="G1148">
        <v>2005</v>
      </c>
      <c r="H1148" t="s">
        <v>787</v>
      </c>
      <c r="I1148" t="s">
        <v>788</v>
      </c>
      <c r="J1148">
        <v>144</v>
      </c>
      <c r="K1148">
        <v>367912</v>
      </c>
      <c r="L1148">
        <v>39.1</v>
      </c>
    </row>
    <row r="1149" spans="2:12" hidden="1" x14ac:dyDescent="0.25">
      <c r="B1149" t="s">
        <v>771</v>
      </c>
      <c r="C1149">
        <v>12</v>
      </c>
      <c r="D1149" t="s">
        <v>547</v>
      </c>
      <c r="E1149">
        <v>12115</v>
      </c>
      <c r="F1149">
        <v>2006</v>
      </c>
      <c r="G1149">
        <v>2006</v>
      </c>
      <c r="H1149" t="s">
        <v>787</v>
      </c>
      <c r="I1149" t="s">
        <v>788</v>
      </c>
      <c r="J1149">
        <v>154</v>
      </c>
      <c r="K1149">
        <v>371361</v>
      </c>
      <c r="L1149">
        <v>41.5</v>
      </c>
    </row>
    <row r="1150" spans="2:12" hidden="1" x14ac:dyDescent="0.25">
      <c r="B1150" t="s">
        <v>771</v>
      </c>
      <c r="C1150">
        <v>12</v>
      </c>
      <c r="D1150" t="s">
        <v>547</v>
      </c>
      <c r="E1150">
        <v>12115</v>
      </c>
      <c r="F1150">
        <v>2007</v>
      </c>
      <c r="G1150">
        <v>2007</v>
      </c>
      <c r="H1150" t="s">
        <v>787</v>
      </c>
      <c r="I1150" t="s">
        <v>788</v>
      </c>
      <c r="J1150">
        <v>215</v>
      </c>
      <c r="K1150">
        <v>375325</v>
      </c>
      <c r="L1150">
        <v>57.3</v>
      </c>
    </row>
    <row r="1151" spans="2:12" hidden="1" x14ac:dyDescent="0.25">
      <c r="B1151" t="s">
        <v>771</v>
      </c>
      <c r="C1151">
        <v>12</v>
      </c>
      <c r="D1151" t="s">
        <v>547</v>
      </c>
      <c r="E1151">
        <v>12115</v>
      </c>
      <c r="F1151">
        <v>2008</v>
      </c>
      <c r="G1151">
        <v>2008</v>
      </c>
      <c r="H1151" t="s">
        <v>787</v>
      </c>
      <c r="I1151" t="s">
        <v>788</v>
      </c>
      <c r="J1151">
        <v>159</v>
      </c>
      <c r="K1151">
        <v>377178</v>
      </c>
      <c r="L1151">
        <v>42.2</v>
      </c>
    </row>
    <row r="1152" spans="2:12" hidden="1" x14ac:dyDescent="0.25">
      <c r="B1152" t="s">
        <v>771</v>
      </c>
      <c r="C1152">
        <v>12</v>
      </c>
      <c r="D1152" t="s">
        <v>547</v>
      </c>
      <c r="E1152">
        <v>12115</v>
      </c>
      <c r="F1152">
        <v>2009</v>
      </c>
      <c r="G1152">
        <v>2009</v>
      </c>
      <c r="H1152" t="s">
        <v>787</v>
      </c>
      <c r="I1152" t="s">
        <v>788</v>
      </c>
      <c r="J1152">
        <v>92</v>
      </c>
      <c r="K1152">
        <v>377262</v>
      </c>
      <c r="L1152">
        <v>24.4</v>
      </c>
    </row>
    <row r="1153" spans="2:12" hidden="1" x14ac:dyDescent="0.25">
      <c r="B1153" t="s">
        <v>771</v>
      </c>
      <c r="C1153">
        <v>12</v>
      </c>
      <c r="D1153" t="s">
        <v>547</v>
      </c>
      <c r="E1153">
        <v>12115</v>
      </c>
      <c r="F1153">
        <v>2010</v>
      </c>
      <c r="G1153">
        <v>2010</v>
      </c>
      <c r="H1153" t="s">
        <v>787</v>
      </c>
      <c r="I1153" t="s">
        <v>788</v>
      </c>
      <c r="J1153">
        <v>89</v>
      </c>
      <c r="K1153">
        <v>379448</v>
      </c>
      <c r="L1153">
        <v>23.5</v>
      </c>
    </row>
    <row r="1154" spans="2:12" hidden="1" x14ac:dyDescent="0.25">
      <c r="B1154" t="s">
        <v>771</v>
      </c>
      <c r="C1154">
        <v>12</v>
      </c>
      <c r="D1154" t="s">
        <v>547</v>
      </c>
      <c r="E1154">
        <v>12115</v>
      </c>
      <c r="F1154">
        <v>2011</v>
      </c>
      <c r="G1154">
        <v>2011</v>
      </c>
      <c r="H1154" t="s">
        <v>787</v>
      </c>
      <c r="I1154" t="s">
        <v>788</v>
      </c>
      <c r="J1154">
        <v>85</v>
      </c>
      <c r="K1154">
        <v>382213</v>
      </c>
      <c r="L1154">
        <v>22.2</v>
      </c>
    </row>
    <row r="1155" spans="2:12" hidden="1" x14ac:dyDescent="0.25">
      <c r="B1155" t="s">
        <v>771</v>
      </c>
      <c r="C1155">
        <v>12</v>
      </c>
      <c r="D1155" t="s">
        <v>547</v>
      </c>
      <c r="E1155">
        <v>12115</v>
      </c>
      <c r="F1155">
        <v>2012</v>
      </c>
      <c r="G1155">
        <v>2012</v>
      </c>
      <c r="H1155" t="s">
        <v>787</v>
      </c>
      <c r="I1155" t="s">
        <v>788</v>
      </c>
      <c r="J1155">
        <v>108</v>
      </c>
      <c r="K1155">
        <v>386147</v>
      </c>
      <c r="L1155">
        <v>28</v>
      </c>
    </row>
    <row r="1156" spans="2:12" hidden="1" x14ac:dyDescent="0.25">
      <c r="B1156" t="s">
        <v>771</v>
      </c>
      <c r="C1156">
        <v>12</v>
      </c>
      <c r="D1156" t="s">
        <v>547</v>
      </c>
      <c r="E1156">
        <v>12115</v>
      </c>
      <c r="F1156">
        <v>2013</v>
      </c>
      <c r="G1156">
        <v>2013</v>
      </c>
      <c r="H1156" t="s">
        <v>787</v>
      </c>
      <c r="I1156" t="s">
        <v>788</v>
      </c>
      <c r="J1156">
        <v>118</v>
      </c>
      <c r="K1156">
        <v>390429</v>
      </c>
      <c r="L1156">
        <v>30.2</v>
      </c>
    </row>
    <row r="1157" spans="2:12" hidden="1" x14ac:dyDescent="0.25">
      <c r="B1157" t="s">
        <v>771</v>
      </c>
      <c r="C1157">
        <v>12</v>
      </c>
      <c r="D1157" t="s">
        <v>547</v>
      </c>
      <c r="E1157">
        <v>12115</v>
      </c>
      <c r="F1157">
        <v>2014</v>
      </c>
      <c r="G1157">
        <v>2014</v>
      </c>
      <c r="H1157" t="s">
        <v>787</v>
      </c>
      <c r="I1157" t="s">
        <v>788</v>
      </c>
      <c r="J1157">
        <v>115</v>
      </c>
      <c r="K1157">
        <v>396962</v>
      </c>
      <c r="L1157">
        <v>29</v>
      </c>
    </row>
    <row r="1158" spans="2:12" hidden="1" x14ac:dyDescent="0.25">
      <c r="B1158" t="s">
        <v>771</v>
      </c>
      <c r="C1158">
        <v>12</v>
      </c>
      <c r="D1158" t="s">
        <v>547</v>
      </c>
      <c r="E1158">
        <v>12115</v>
      </c>
      <c r="F1158">
        <v>2015</v>
      </c>
      <c r="G1158">
        <v>2015</v>
      </c>
      <c r="H1158" t="s">
        <v>787</v>
      </c>
      <c r="I1158" t="s">
        <v>788</v>
      </c>
      <c r="J1158">
        <v>113</v>
      </c>
      <c r="K1158">
        <v>405549</v>
      </c>
      <c r="L1158">
        <v>27.9</v>
      </c>
    </row>
    <row r="1159" spans="2:12" hidden="1" x14ac:dyDescent="0.25">
      <c r="B1159" t="s">
        <v>771</v>
      </c>
      <c r="C1159">
        <v>12</v>
      </c>
      <c r="D1159" t="s">
        <v>547</v>
      </c>
      <c r="E1159">
        <v>12115</v>
      </c>
      <c r="F1159">
        <v>2016</v>
      </c>
      <c r="G1159">
        <v>2016</v>
      </c>
      <c r="H1159" t="s">
        <v>787</v>
      </c>
      <c r="I1159" t="s">
        <v>788</v>
      </c>
      <c r="J1159">
        <v>97</v>
      </c>
      <c r="K1159">
        <v>412569</v>
      </c>
      <c r="L1159">
        <v>23.5</v>
      </c>
    </row>
    <row r="1160" spans="2:12" hidden="1" x14ac:dyDescent="0.25">
      <c r="B1160" t="s">
        <v>771</v>
      </c>
      <c r="C1160">
        <v>12</v>
      </c>
      <c r="D1160" t="s">
        <v>547</v>
      </c>
      <c r="E1160">
        <v>12115</v>
      </c>
      <c r="F1160">
        <v>2017</v>
      </c>
      <c r="G1160">
        <v>2017</v>
      </c>
      <c r="H1160" t="s">
        <v>787</v>
      </c>
      <c r="I1160" t="s">
        <v>788</v>
      </c>
      <c r="J1160">
        <v>90</v>
      </c>
      <c r="K1160">
        <v>419119</v>
      </c>
      <c r="L1160">
        <v>21.5</v>
      </c>
    </row>
    <row r="1161" spans="2:12" hidden="1" x14ac:dyDescent="0.25">
      <c r="B1161" t="s">
        <v>771</v>
      </c>
      <c r="C1161">
        <v>12</v>
      </c>
      <c r="D1161" t="s">
        <v>547</v>
      </c>
      <c r="E1161">
        <v>12115</v>
      </c>
      <c r="F1161">
        <v>2018</v>
      </c>
      <c r="G1161">
        <v>2018</v>
      </c>
      <c r="H1161" t="s">
        <v>787</v>
      </c>
      <c r="I1161" t="s">
        <v>788</v>
      </c>
      <c r="J1161">
        <v>94</v>
      </c>
      <c r="K1161">
        <v>426718</v>
      </c>
      <c r="L1161">
        <v>22</v>
      </c>
    </row>
    <row r="1162" spans="2:12" hidden="1" x14ac:dyDescent="0.25">
      <c r="B1162" t="s">
        <v>771</v>
      </c>
      <c r="C1162">
        <v>12</v>
      </c>
      <c r="D1162" t="s">
        <v>548</v>
      </c>
      <c r="E1162">
        <v>12117</v>
      </c>
      <c r="F1162">
        <v>1999</v>
      </c>
      <c r="G1162">
        <v>1999</v>
      </c>
      <c r="H1162" t="s">
        <v>787</v>
      </c>
      <c r="I1162" t="s">
        <v>788</v>
      </c>
      <c r="J1162">
        <v>27</v>
      </c>
      <c r="K1162">
        <v>360168</v>
      </c>
      <c r="L1162">
        <v>7.5</v>
      </c>
    </row>
    <row r="1163" spans="2:12" hidden="1" x14ac:dyDescent="0.25">
      <c r="B1163" t="s">
        <v>771</v>
      </c>
      <c r="C1163">
        <v>12</v>
      </c>
      <c r="D1163" t="s">
        <v>548</v>
      </c>
      <c r="E1163">
        <v>12117</v>
      </c>
      <c r="F1163">
        <v>2000</v>
      </c>
      <c r="G1163">
        <v>2000</v>
      </c>
      <c r="H1163" t="s">
        <v>787</v>
      </c>
      <c r="I1163" t="s">
        <v>788</v>
      </c>
      <c r="J1163">
        <v>39</v>
      </c>
      <c r="K1163">
        <v>365196</v>
      </c>
      <c r="L1163">
        <v>10.7</v>
      </c>
    </row>
    <row r="1164" spans="2:12" hidden="1" x14ac:dyDescent="0.25">
      <c r="B1164" t="s">
        <v>771</v>
      </c>
      <c r="C1164">
        <v>12</v>
      </c>
      <c r="D1164" t="s">
        <v>548</v>
      </c>
      <c r="E1164">
        <v>12117</v>
      </c>
      <c r="F1164">
        <v>2001</v>
      </c>
      <c r="G1164">
        <v>2001</v>
      </c>
      <c r="H1164" t="s">
        <v>787</v>
      </c>
      <c r="I1164" t="s">
        <v>788</v>
      </c>
      <c r="J1164">
        <v>34</v>
      </c>
      <c r="K1164">
        <v>374593</v>
      </c>
      <c r="L1164">
        <v>9.1</v>
      </c>
    </row>
    <row r="1165" spans="2:12" hidden="1" x14ac:dyDescent="0.25">
      <c r="B1165" t="s">
        <v>771</v>
      </c>
      <c r="C1165">
        <v>12</v>
      </c>
      <c r="D1165" t="s">
        <v>548</v>
      </c>
      <c r="E1165">
        <v>12117</v>
      </c>
      <c r="F1165">
        <v>2002</v>
      </c>
      <c r="G1165">
        <v>2002</v>
      </c>
      <c r="H1165" t="s">
        <v>787</v>
      </c>
      <c r="I1165" t="s">
        <v>788</v>
      </c>
      <c r="J1165">
        <v>53</v>
      </c>
      <c r="K1165">
        <v>382846</v>
      </c>
      <c r="L1165">
        <v>13.8</v>
      </c>
    </row>
    <row r="1166" spans="2:12" hidden="1" x14ac:dyDescent="0.25">
      <c r="B1166" t="s">
        <v>771</v>
      </c>
      <c r="C1166">
        <v>12</v>
      </c>
      <c r="D1166" t="s">
        <v>548</v>
      </c>
      <c r="E1166">
        <v>12117</v>
      </c>
      <c r="F1166">
        <v>2003</v>
      </c>
      <c r="G1166">
        <v>2003</v>
      </c>
      <c r="H1166" t="s">
        <v>787</v>
      </c>
      <c r="I1166" t="s">
        <v>788</v>
      </c>
      <c r="J1166">
        <v>64</v>
      </c>
      <c r="K1166">
        <v>388141</v>
      </c>
      <c r="L1166">
        <v>16.5</v>
      </c>
    </row>
    <row r="1167" spans="2:12" hidden="1" x14ac:dyDescent="0.25">
      <c r="B1167" t="s">
        <v>771</v>
      </c>
      <c r="C1167">
        <v>12</v>
      </c>
      <c r="D1167" t="s">
        <v>548</v>
      </c>
      <c r="E1167">
        <v>12117</v>
      </c>
      <c r="F1167">
        <v>2004</v>
      </c>
      <c r="G1167">
        <v>2004</v>
      </c>
      <c r="H1167" t="s">
        <v>787</v>
      </c>
      <c r="I1167" t="s">
        <v>788</v>
      </c>
      <c r="J1167">
        <v>52</v>
      </c>
      <c r="K1167">
        <v>395230</v>
      </c>
      <c r="L1167">
        <v>13.2</v>
      </c>
    </row>
    <row r="1168" spans="2:12" hidden="1" x14ac:dyDescent="0.25">
      <c r="B1168" t="s">
        <v>771</v>
      </c>
      <c r="C1168">
        <v>12</v>
      </c>
      <c r="D1168" t="s">
        <v>548</v>
      </c>
      <c r="E1168">
        <v>12117</v>
      </c>
      <c r="F1168">
        <v>2005</v>
      </c>
      <c r="G1168">
        <v>2005</v>
      </c>
      <c r="H1168" t="s">
        <v>787</v>
      </c>
      <c r="I1168" t="s">
        <v>788</v>
      </c>
      <c r="J1168">
        <v>51</v>
      </c>
      <c r="K1168">
        <v>406840</v>
      </c>
      <c r="L1168">
        <v>12.5</v>
      </c>
    </row>
    <row r="1169" spans="2:12" hidden="1" x14ac:dyDescent="0.25">
      <c r="B1169" t="s">
        <v>771</v>
      </c>
      <c r="C1169">
        <v>12</v>
      </c>
      <c r="D1169" t="s">
        <v>548</v>
      </c>
      <c r="E1169">
        <v>12117</v>
      </c>
      <c r="F1169">
        <v>2006</v>
      </c>
      <c r="G1169">
        <v>2006</v>
      </c>
      <c r="H1169" t="s">
        <v>787</v>
      </c>
      <c r="I1169" t="s">
        <v>788</v>
      </c>
      <c r="J1169">
        <v>54</v>
      </c>
      <c r="K1169">
        <v>413218</v>
      </c>
      <c r="L1169">
        <v>13.1</v>
      </c>
    </row>
    <row r="1170" spans="2:12" hidden="1" x14ac:dyDescent="0.25">
      <c r="B1170" t="s">
        <v>771</v>
      </c>
      <c r="C1170">
        <v>12</v>
      </c>
      <c r="D1170" t="s">
        <v>548</v>
      </c>
      <c r="E1170">
        <v>12117</v>
      </c>
      <c r="F1170">
        <v>2007</v>
      </c>
      <c r="G1170">
        <v>2007</v>
      </c>
      <c r="H1170" t="s">
        <v>787</v>
      </c>
      <c r="I1170" t="s">
        <v>788</v>
      </c>
      <c r="J1170">
        <v>54</v>
      </c>
      <c r="K1170">
        <v>413571</v>
      </c>
      <c r="L1170">
        <v>13.1</v>
      </c>
    </row>
    <row r="1171" spans="2:12" hidden="1" x14ac:dyDescent="0.25">
      <c r="B1171" t="s">
        <v>771</v>
      </c>
      <c r="C1171">
        <v>12</v>
      </c>
      <c r="D1171" t="s">
        <v>548</v>
      </c>
      <c r="E1171">
        <v>12117</v>
      </c>
      <c r="F1171">
        <v>2008</v>
      </c>
      <c r="G1171">
        <v>2008</v>
      </c>
      <c r="H1171" t="s">
        <v>787</v>
      </c>
      <c r="I1171" t="s">
        <v>788</v>
      </c>
      <c r="J1171">
        <v>49</v>
      </c>
      <c r="K1171">
        <v>416564</v>
      </c>
      <c r="L1171">
        <v>11.8</v>
      </c>
    </row>
    <row r="1172" spans="2:12" hidden="1" x14ac:dyDescent="0.25">
      <c r="B1172" t="s">
        <v>771</v>
      </c>
      <c r="C1172">
        <v>12</v>
      </c>
      <c r="D1172" t="s">
        <v>548</v>
      </c>
      <c r="E1172">
        <v>12117</v>
      </c>
      <c r="F1172">
        <v>2009</v>
      </c>
      <c r="G1172">
        <v>2009</v>
      </c>
      <c r="H1172" t="s">
        <v>787</v>
      </c>
      <c r="I1172" t="s">
        <v>788</v>
      </c>
      <c r="J1172">
        <v>50</v>
      </c>
      <c r="K1172">
        <v>419788</v>
      </c>
      <c r="L1172">
        <v>11.9</v>
      </c>
    </row>
    <row r="1173" spans="2:12" hidden="1" x14ac:dyDescent="0.25">
      <c r="B1173" t="s">
        <v>771</v>
      </c>
      <c r="C1173">
        <v>12</v>
      </c>
      <c r="D1173" t="s">
        <v>548</v>
      </c>
      <c r="E1173">
        <v>12117</v>
      </c>
      <c r="F1173">
        <v>2010</v>
      </c>
      <c r="G1173">
        <v>2010</v>
      </c>
      <c r="H1173" t="s">
        <v>787</v>
      </c>
      <c r="I1173" t="s">
        <v>788</v>
      </c>
      <c r="J1173">
        <v>45</v>
      </c>
      <c r="K1173">
        <v>422718</v>
      </c>
      <c r="L1173">
        <v>10.6</v>
      </c>
    </row>
    <row r="1174" spans="2:12" hidden="1" x14ac:dyDescent="0.25">
      <c r="B1174" t="s">
        <v>771</v>
      </c>
      <c r="C1174">
        <v>12</v>
      </c>
      <c r="D1174" t="s">
        <v>548</v>
      </c>
      <c r="E1174">
        <v>12117</v>
      </c>
      <c r="F1174">
        <v>2011</v>
      </c>
      <c r="G1174">
        <v>2011</v>
      </c>
      <c r="H1174" t="s">
        <v>787</v>
      </c>
      <c r="I1174" t="s">
        <v>788</v>
      </c>
      <c r="J1174">
        <v>35</v>
      </c>
      <c r="K1174">
        <v>425071</v>
      </c>
      <c r="L1174">
        <v>8.1999999999999993</v>
      </c>
    </row>
    <row r="1175" spans="2:12" hidden="1" x14ac:dyDescent="0.25">
      <c r="B1175" t="s">
        <v>771</v>
      </c>
      <c r="C1175">
        <v>12</v>
      </c>
      <c r="D1175" t="s">
        <v>548</v>
      </c>
      <c r="E1175">
        <v>12117</v>
      </c>
      <c r="F1175">
        <v>2012</v>
      </c>
      <c r="G1175">
        <v>2012</v>
      </c>
      <c r="H1175" t="s">
        <v>787</v>
      </c>
      <c r="I1175" t="s">
        <v>788</v>
      </c>
      <c r="J1175">
        <v>53</v>
      </c>
      <c r="K1175">
        <v>430838</v>
      </c>
      <c r="L1175">
        <v>12.3</v>
      </c>
    </row>
    <row r="1176" spans="2:12" hidden="1" x14ac:dyDescent="0.25">
      <c r="B1176" t="s">
        <v>771</v>
      </c>
      <c r="C1176">
        <v>12</v>
      </c>
      <c r="D1176" t="s">
        <v>548</v>
      </c>
      <c r="E1176">
        <v>12117</v>
      </c>
      <c r="F1176">
        <v>2013</v>
      </c>
      <c r="G1176">
        <v>2013</v>
      </c>
      <c r="H1176" t="s">
        <v>787</v>
      </c>
      <c r="I1176" t="s">
        <v>788</v>
      </c>
      <c r="J1176">
        <v>48</v>
      </c>
      <c r="K1176">
        <v>436041</v>
      </c>
      <c r="L1176">
        <v>11</v>
      </c>
    </row>
    <row r="1177" spans="2:12" hidden="1" x14ac:dyDescent="0.25">
      <c r="B1177" t="s">
        <v>771</v>
      </c>
      <c r="C1177">
        <v>12</v>
      </c>
      <c r="D1177" t="s">
        <v>548</v>
      </c>
      <c r="E1177">
        <v>12117</v>
      </c>
      <c r="F1177">
        <v>2014</v>
      </c>
      <c r="G1177">
        <v>2014</v>
      </c>
      <c r="H1177" t="s">
        <v>787</v>
      </c>
      <c r="I1177" t="s">
        <v>788</v>
      </c>
      <c r="J1177">
        <v>35</v>
      </c>
      <c r="K1177">
        <v>442516</v>
      </c>
      <c r="L1177">
        <v>7.9</v>
      </c>
    </row>
    <row r="1178" spans="2:12" hidden="1" x14ac:dyDescent="0.25">
      <c r="B1178" t="s">
        <v>771</v>
      </c>
      <c r="C1178">
        <v>12</v>
      </c>
      <c r="D1178" t="s">
        <v>548</v>
      </c>
      <c r="E1178">
        <v>12117</v>
      </c>
      <c r="F1178">
        <v>2015</v>
      </c>
      <c r="G1178">
        <v>2015</v>
      </c>
      <c r="H1178" t="s">
        <v>787</v>
      </c>
      <c r="I1178" t="s">
        <v>788</v>
      </c>
      <c r="J1178">
        <v>31</v>
      </c>
      <c r="K1178">
        <v>449144</v>
      </c>
      <c r="L1178">
        <v>6.9</v>
      </c>
    </row>
    <row r="1179" spans="2:12" hidden="1" x14ac:dyDescent="0.25">
      <c r="B1179" t="s">
        <v>771</v>
      </c>
      <c r="C1179">
        <v>12</v>
      </c>
      <c r="D1179" t="s">
        <v>548</v>
      </c>
      <c r="E1179">
        <v>12117</v>
      </c>
      <c r="F1179">
        <v>2016</v>
      </c>
      <c r="G1179">
        <v>2016</v>
      </c>
      <c r="H1179" t="s">
        <v>787</v>
      </c>
      <c r="I1179" t="s">
        <v>788</v>
      </c>
      <c r="J1179">
        <v>23</v>
      </c>
      <c r="K1179">
        <v>455479</v>
      </c>
      <c r="L1179">
        <v>5</v>
      </c>
    </row>
    <row r="1180" spans="2:12" hidden="1" x14ac:dyDescent="0.25">
      <c r="B1180" t="s">
        <v>771</v>
      </c>
      <c r="C1180">
        <v>12</v>
      </c>
      <c r="D1180" t="s">
        <v>548</v>
      </c>
      <c r="E1180">
        <v>12117</v>
      </c>
      <c r="F1180">
        <v>2017</v>
      </c>
      <c r="G1180">
        <v>2017</v>
      </c>
      <c r="H1180" t="s">
        <v>787</v>
      </c>
      <c r="I1180" t="s">
        <v>788</v>
      </c>
      <c r="J1180">
        <v>40</v>
      </c>
      <c r="K1180">
        <v>462659</v>
      </c>
      <c r="L1180">
        <v>8.6</v>
      </c>
    </row>
    <row r="1181" spans="2:12" hidden="1" x14ac:dyDescent="0.25">
      <c r="B1181" t="s">
        <v>771</v>
      </c>
      <c r="C1181">
        <v>12</v>
      </c>
      <c r="D1181" t="s">
        <v>548</v>
      </c>
      <c r="E1181">
        <v>12117</v>
      </c>
      <c r="F1181">
        <v>2018</v>
      </c>
      <c r="G1181">
        <v>2018</v>
      </c>
      <c r="H1181" t="s">
        <v>787</v>
      </c>
      <c r="I1181" t="s">
        <v>788</v>
      </c>
      <c r="J1181">
        <v>33</v>
      </c>
      <c r="K1181">
        <v>467832</v>
      </c>
      <c r="L1181">
        <v>7.1</v>
      </c>
    </row>
    <row r="1182" spans="2:12" hidden="1" x14ac:dyDescent="0.25">
      <c r="B1182" t="s">
        <v>771</v>
      </c>
      <c r="C1182">
        <v>12</v>
      </c>
      <c r="D1182" t="s">
        <v>549</v>
      </c>
      <c r="E1182">
        <v>12119</v>
      </c>
      <c r="F1182">
        <v>1999</v>
      </c>
      <c r="G1182">
        <v>1999</v>
      </c>
      <c r="H1182" t="s">
        <v>787</v>
      </c>
      <c r="I1182" t="s">
        <v>788</v>
      </c>
      <c r="J1182" t="s">
        <v>772</v>
      </c>
      <c r="K1182">
        <v>51725</v>
      </c>
      <c r="L1182" t="s">
        <v>772</v>
      </c>
    </row>
    <row r="1183" spans="2:12" hidden="1" x14ac:dyDescent="0.25">
      <c r="B1183" t="s">
        <v>771</v>
      </c>
      <c r="C1183">
        <v>12</v>
      </c>
      <c r="D1183" t="s">
        <v>549</v>
      </c>
      <c r="E1183">
        <v>12119</v>
      </c>
      <c r="F1183">
        <v>2000</v>
      </c>
      <c r="G1183">
        <v>2000</v>
      </c>
      <c r="H1183" t="s">
        <v>787</v>
      </c>
      <c r="I1183" t="s">
        <v>788</v>
      </c>
      <c r="J1183" t="s">
        <v>772</v>
      </c>
      <c r="K1183">
        <v>53345</v>
      </c>
      <c r="L1183" t="s">
        <v>772</v>
      </c>
    </row>
    <row r="1184" spans="2:12" hidden="1" x14ac:dyDescent="0.25">
      <c r="B1184" t="s">
        <v>771</v>
      </c>
      <c r="C1184">
        <v>12</v>
      </c>
      <c r="D1184" t="s">
        <v>549</v>
      </c>
      <c r="E1184">
        <v>12119</v>
      </c>
      <c r="F1184">
        <v>2001</v>
      </c>
      <c r="G1184">
        <v>2001</v>
      </c>
      <c r="H1184" t="s">
        <v>787</v>
      </c>
      <c r="I1184" t="s">
        <v>788</v>
      </c>
      <c r="J1184" t="s">
        <v>772</v>
      </c>
      <c r="K1184">
        <v>55793</v>
      </c>
      <c r="L1184" t="s">
        <v>772</v>
      </c>
    </row>
    <row r="1185" spans="2:12" hidden="1" x14ac:dyDescent="0.25">
      <c r="B1185" t="s">
        <v>771</v>
      </c>
      <c r="C1185">
        <v>12</v>
      </c>
      <c r="D1185" t="s">
        <v>549</v>
      </c>
      <c r="E1185">
        <v>12119</v>
      </c>
      <c r="F1185">
        <v>2002</v>
      </c>
      <c r="G1185">
        <v>2002</v>
      </c>
      <c r="H1185" t="s">
        <v>787</v>
      </c>
      <c r="I1185" t="s">
        <v>788</v>
      </c>
      <c r="J1185">
        <v>12</v>
      </c>
      <c r="K1185">
        <v>59539</v>
      </c>
      <c r="L1185" t="s">
        <v>789</v>
      </c>
    </row>
    <row r="1186" spans="2:12" hidden="1" x14ac:dyDescent="0.25">
      <c r="B1186" t="s">
        <v>771</v>
      </c>
      <c r="C1186">
        <v>12</v>
      </c>
      <c r="D1186" t="s">
        <v>549</v>
      </c>
      <c r="E1186">
        <v>12119</v>
      </c>
      <c r="F1186">
        <v>2003</v>
      </c>
      <c r="G1186">
        <v>2003</v>
      </c>
      <c r="H1186" t="s">
        <v>787</v>
      </c>
      <c r="I1186" t="s">
        <v>788</v>
      </c>
      <c r="J1186" t="s">
        <v>772</v>
      </c>
      <c r="K1186">
        <v>61934</v>
      </c>
      <c r="L1186" t="s">
        <v>772</v>
      </c>
    </row>
    <row r="1187" spans="2:12" hidden="1" x14ac:dyDescent="0.25">
      <c r="B1187" t="s">
        <v>771</v>
      </c>
      <c r="C1187">
        <v>12</v>
      </c>
      <c r="D1187" t="s">
        <v>549</v>
      </c>
      <c r="E1187">
        <v>12119</v>
      </c>
      <c r="F1187">
        <v>2004</v>
      </c>
      <c r="G1187">
        <v>2004</v>
      </c>
      <c r="H1187" t="s">
        <v>787</v>
      </c>
      <c r="I1187" t="s">
        <v>788</v>
      </c>
      <c r="J1187" t="s">
        <v>772</v>
      </c>
      <c r="K1187">
        <v>64456</v>
      </c>
      <c r="L1187" t="s">
        <v>772</v>
      </c>
    </row>
    <row r="1188" spans="2:12" hidden="1" x14ac:dyDescent="0.25">
      <c r="B1188" t="s">
        <v>771</v>
      </c>
      <c r="C1188">
        <v>12</v>
      </c>
      <c r="D1188" t="s">
        <v>549</v>
      </c>
      <c r="E1188">
        <v>12119</v>
      </c>
      <c r="F1188">
        <v>2005</v>
      </c>
      <c r="G1188">
        <v>2005</v>
      </c>
      <c r="H1188" t="s">
        <v>787</v>
      </c>
      <c r="I1188" t="s">
        <v>788</v>
      </c>
      <c r="J1188" t="s">
        <v>772</v>
      </c>
      <c r="K1188">
        <v>69261</v>
      </c>
      <c r="L1188" t="s">
        <v>772</v>
      </c>
    </row>
    <row r="1189" spans="2:12" hidden="1" x14ac:dyDescent="0.25">
      <c r="B1189" t="s">
        <v>771</v>
      </c>
      <c r="C1189">
        <v>12</v>
      </c>
      <c r="D1189" t="s">
        <v>549</v>
      </c>
      <c r="E1189">
        <v>12119</v>
      </c>
      <c r="F1189">
        <v>2006</v>
      </c>
      <c r="G1189">
        <v>2006</v>
      </c>
      <c r="H1189" t="s">
        <v>787</v>
      </c>
      <c r="I1189" t="s">
        <v>788</v>
      </c>
      <c r="J1189" t="s">
        <v>772</v>
      </c>
      <c r="K1189">
        <v>76202</v>
      </c>
      <c r="L1189" t="s">
        <v>772</v>
      </c>
    </row>
    <row r="1190" spans="2:12" hidden="1" x14ac:dyDescent="0.25">
      <c r="B1190" t="s">
        <v>771</v>
      </c>
      <c r="C1190">
        <v>12</v>
      </c>
      <c r="D1190" t="s">
        <v>549</v>
      </c>
      <c r="E1190">
        <v>12119</v>
      </c>
      <c r="F1190">
        <v>2007</v>
      </c>
      <c r="G1190">
        <v>2007</v>
      </c>
      <c r="H1190" t="s">
        <v>787</v>
      </c>
      <c r="I1190" t="s">
        <v>788</v>
      </c>
      <c r="J1190">
        <v>10</v>
      </c>
      <c r="K1190">
        <v>82101</v>
      </c>
      <c r="L1190" t="s">
        <v>789</v>
      </c>
    </row>
    <row r="1191" spans="2:12" hidden="1" x14ac:dyDescent="0.25">
      <c r="B1191" t="s">
        <v>771</v>
      </c>
      <c r="C1191">
        <v>12</v>
      </c>
      <c r="D1191" t="s">
        <v>549</v>
      </c>
      <c r="E1191">
        <v>12119</v>
      </c>
      <c r="F1191">
        <v>2008</v>
      </c>
      <c r="G1191">
        <v>2008</v>
      </c>
      <c r="H1191" t="s">
        <v>787</v>
      </c>
      <c r="I1191" t="s">
        <v>788</v>
      </c>
      <c r="J1191">
        <v>19</v>
      </c>
      <c r="K1191">
        <v>86433</v>
      </c>
      <c r="L1191" t="s">
        <v>789</v>
      </c>
    </row>
    <row r="1192" spans="2:12" hidden="1" x14ac:dyDescent="0.25">
      <c r="B1192" t="s">
        <v>771</v>
      </c>
      <c r="C1192">
        <v>12</v>
      </c>
      <c r="D1192" t="s">
        <v>549</v>
      </c>
      <c r="E1192">
        <v>12119</v>
      </c>
      <c r="F1192">
        <v>2009</v>
      </c>
      <c r="G1192">
        <v>2009</v>
      </c>
      <c r="H1192" t="s">
        <v>787</v>
      </c>
      <c r="I1192" t="s">
        <v>788</v>
      </c>
      <c r="J1192">
        <v>17</v>
      </c>
      <c r="K1192">
        <v>90643</v>
      </c>
      <c r="L1192" t="s">
        <v>789</v>
      </c>
    </row>
    <row r="1193" spans="2:12" hidden="1" x14ac:dyDescent="0.25">
      <c r="B1193" t="s">
        <v>771</v>
      </c>
      <c r="C1193">
        <v>12</v>
      </c>
      <c r="D1193" t="s">
        <v>549</v>
      </c>
      <c r="E1193">
        <v>12119</v>
      </c>
      <c r="F1193">
        <v>2010</v>
      </c>
      <c r="G1193">
        <v>2010</v>
      </c>
      <c r="H1193" t="s">
        <v>787</v>
      </c>
      <c r="I1193" t="s">
        <v>788</v>
      </c>
      <c r="J1193">
        <v>19</v>
      </c>
      <c r="K1193">
        <v>93420</v>
      </c>
      <c r="L1193" t="s">
        <v>789</v>
      </c>
    </row>
    <row r="1194" spans="2:12" hidden="1" x14ac:dyDescent="0.25">
      <c r="B1194" t="s">
        <v>771</v>
      </c>
      <c r="C1194">
        <v>12</v>
      </c>
      <c r="D1194" t="s">
        <v>549</v>
      </c>
      <c r="E1194">
        <v>12119</v>
      </c>
      <c r="F1194">
        <v>2011</v>
      </c>
      <c r="G1194">
        <v>2011</v>
      </c>
      <c r="H1194" t="s">
        <v>787</v>
      </c>
      <c r="I1194" t="s">
        <v>788</v>
      </c>
      <c r="J1194">
        <v>24</v>
      </c>
      <c r="K1194">
        <v>97756</v>
      </c>
      <c r="L1194">
        <v>24.6</v>
      </c>
    </row>
    <row r="1195" spans="2:12" hidden="1" x14ac:dyDescent="0.25">
      <c r="B1195" t="s">
        <v>771</v>
      </c>
      <c r="C1195">
        <v>12</v>
      </c>
      <c r="D1195" t="s">
        <v>549</v>
      </c>
      <c r="E1195">
        <v>12119</v>
      </c>
      <c r="F1195">
        <v>2012</v>
      </c>
      <c r="G1195">
        <v>2012</v>
      </c>
      <c r="H1195" t="s">
        <v>787</v>
      </c>
      <c r="I1195" t="s">
        <v>788</v>
      </c>
      <c r="J1195">
        <v>21</v>
      </c>
      <c r="K1195">
        <v>101620</v>
      </c>
      <c r="L1195">
        <v>20.7</v>
      </c>
    </row>
    <row r="1196" spans="2:12" hidden="1" x14ac:dyDescent="0.25">
      <c r="B1196" t="s">
        <v>771</v>
      </c>
      <c r="C1196">
        <v>12</v>
      </c>
      <c r="D1196" t="s">
        <v>549</v>
      </c>
      <c r="E1196">
        <v>12119</v>
      </c>
      <c r="F1196">
        <v>2013</v>
      </c>
      <c r="G1196">
        <v>2013</v>
      </c>
      <c r="H1196" t="s">
        <v>787</v>
      </c>
      <c r="I1196" t="s">
        <v>788</v>
      </c>
      <c r="J1196">
        <v>11</v>
      </c>
      <c r="K1196">
        <v>107056</v>
      </c>
      <c r="L1196" t="s">
        <v>789</v>
      </c>
    </row>
    <row r="1197" spans="2:12" hidden="1" x14ac:dyDescent="0.25">
      <c r="B1197" t="s">
        <v>771</v>
      </c>
      <c r="C1197">
        <v>12</v>
      </c>
      <c r="D1197" t="s">
        <v>549</v>
      </c>
      <c r="E1197">
        <v>12119</v>
      </c>
      <c r="F1197">
        <v>2014</v>
      </c>
      <c r="G1197">
        <v>2014</v>
      </c>
      <c r="H1197" t="s">
        <v>787</v>
      </c>
      <c r="I1197" t="s">
        <v>788</v>
      </c>
      <c r="J1197" t="s">
        <v>772</v>
      </c>
      <c r="K1197">
        <v>114350</v>
      </c>
      <c r="L1197" t="s">
        <v>772</v>
      </c>
    </row>
    <row r="1198" spans="2:12" hidden="1" x14ac:dyDescent="0.25">
      <c r="B1198" t="s">
        <v>771</v>
      </c>
      <c r="C1198">
        <v>12</v>
      </c>
      <c r="D1198" t="s">
        <v>549</v>
      </c>
      <c r="E1198">
        <v>12119</v>
      </c>
      <c r="F1198">
        <v>2015</v>
      </c>
      <c r="G1198">
        <v>2015</v>
      </c>
      <c r="H1198" t="s">
        <v>787</v>
      </c>
      <c r="I1198" t="s">
        <v>788</v>
      </c>
      <c r="J1198">
        <v>15</v>
      </c>
      <c r="K1198">
        <v>118891</v>
      </c>
      <c r="L1198" t="s">
        <v>789</v>
      </c>
    </row>
    <row r="1199" spans="2:12" hidden="1" x14ac:dyDescent="0.25">
      <c r="B1199" t="s">
        <v>771</v>
      </c>
      <c r="C1199">
        <v>12</v>
      </c>
      <c r="D1199" t="s">
        <v>549</v>
      </c>
      <c r="E1199">
        <v>12119</v>
      </c>
      <c r="F1199">
        <v>2016</v>
      </c>
      <c r="G1199">
        <v>2016</v>
      </c>
      <c r="H1199" t="s">
        <v>787</v>
      </c>
      <c r="I1199" t="s">
        <v>788</v>
      </c>
      <c r="J1199">
        <v>14</v>
      </c>
      <c r="K1199">
        <v>123996</v>
      </c>
      <c r="L1199" t="s">
        <v>789</v>
      </c>
    </row>
    <row r="1200" spans="2:12" hidden="1" x14ac:dyDescent="0.25">
      <c r="B1200" t="s">
        <v>771</v>
      </c>
      <c r="C1200">
        <v>12</v>
      </c>
      <c r="D1200" t="s">
        <v>549</v>
      </c>
      <c r="E1200">
        <v>12119</v>
      </c>
      <c r="F1200">
        <v>2017</v>
      </c>
      <c r="G1200">
        <v>2017</v>
      </c>
      <c r="H1200" t="s">
        <v>787</v>
      </c>
      <c r="I1200" t="s">
        <v>788</v>
      </c>
      <c r="J1200" t="s">
        <v>772</v>
      </c>
      <c r="K1200">
        <v>125165</v>
      </c>
      <c r="L1200" t="s">
        <v>772</v>
      </c>
    </row>
    <row r="1201" spans="2:12" hidden="1" x14ac:dyDescent="0.25">
      <c r="B1201" t="s">
        <v>771</v>
      </c>
      <c r="C1201">
        <v>12</v>
      </c>
      <c r="D1201" t="s">
        <v>549</v>
      </c>
      <c r="E1201">
        <v>12119</v>
      </c>
      <c r="F1201">
        <v>2018</v>
      </c>
      <c r="G1201">
        <v>2018</v>
      </c>
      <c r="H1201" t="s">
        <v>787</v>
      </c>
      <c r="I1201" t="s">
        <v>788</v>
      </c>
      <c r="J1201" t="s">
        <v>772</v>
      </c>
      <c r="K1201">
        <v>128754</v>
      </c>
      <c r="L1201" t="s">
        <v>772</v>
      </c>
    </row>
    <row r="1202" spans="2:12" hidden="1" x14ac:dyDescent="0.25">
      <c r="B1202" t="s">
        <v>771</v>
      </c>
      <c r="C1202">
        <v>12</v>
      </c>
      <c r="D1202" t="s">
        <v>550</v>
      </c>
      <c r="E1202">
        <v>12121</v>
      </c>
      <c r="F1202">
        <v>1999</v>
      </c>
      <c r="G1202">
        <v>1999</v>
      </c>
      <c r="H1202" t="s">
        <v>787</v>
      </c>
      <c r="I1202" t="s">
        <v>788</v>
      </c>
      <c r="J1202" t="s">
        <v>772</v>
      </c>
      <c r="K1202">
        <v>34220</v>
      </c>
      <c r="L1202" t="s">
        <v>772</v>
      </c>
    </row>
    <row r="1203" spans="2:12" hidden="1" x14ac:dyDescent="0.25">
      <c r="B1203" t="s">
        <v>771</v>
      </c>
      <c r="C1203">
        <v>12</v>
      </c>
      <c r="D1203" t="s">
        <v>550</v>
      </c>
      <c r="E1203">
        <v>12121</v>
      </c>
      <c r="F1203">
        <v>2000</v>
      </c>
      <c r="G1203">
        <v>2000</v>
      </c>
      <c r="H1203" t="s">
        <v>787</v>
      </c>
      <c r="I1203" t="s">
        <v>788</v>
      </c>
      <c r="J1203" t="s">
        <v>772</v>
      </c>
      <c r="K1203">
        <v>34844</v>
      </c>
      <c r="L1203" t="s">
        <v>772</v>
      </c>
    </row>
    <row r="1204" spans="2:12" hidden="1" x14ac:dyDescent="0.25">
      <c r="B1204" t="s">
        <v>771</v>
      </c>
      <c r="C1204">
        <v>12</v>
      </c>
      <c r="D1204" t="s">
        <v>550</v>
      </c>
      <c r="E1204">
        <v>12121</v>
      </c>
      <c r="F1204">
        <v>2001</v>
      </c>
      <c r="G1204">
        <v>2001</v>
      </c>
      <c r="H1204" t="s">
        <v>787</v>
      </c>
      <c r="I1204" t="s">
        <v>788</v>
      </c>
      <c r="J1204" t="s">
        <v>772</v>
      </c>
      <c r="K1204">
        <v>35679</v>
      </c>
      <c r="L1204" t="s">
        <v>772</v>
      </c>
    </row>
    <row r="1205" spans="2:12" hidden="1" x14ac:dyDescent="0.25">
      <c r="B1205" t="s">
        <v>771</v>
      </c>
      <c r="C1205">
        <v>12</v>
      </c>
      <c r="D1205" t="s">
        <v>550</v>
      </c>
      <c r="E1205">
        <v>12121</v>
      </c>
      <c r="F1205">
        <v>2002</v>
      </c>
      <c r="G1205">
        <v>2002</v>
      </c>
      <c r="H1205" t="s">
        <v>787</v>
      </c>
      <c r="I1205" t="s">
        <v>788</v>
      </c>
      <c r="J1205" t="s">
        <v>772</v>
      </c>
      <c r="K1205">
        <v>36186</v>
      </c>
      <c r="L1205" t="s">
        <v>772</v>
      </c>
    </row>
    <row r="1206" spans="2:12" hidden="1" x14ac:dyDescent="0.25">
      <c r="B1206" t="s">
        <v>771</v>
      </c>
      <c r="C1206">
        <v>12</v>
      </c>
      <c r="D1206" t="s">
        <v>550</v>
      </c>
      <c r="E1206">
        <v>12121</v>
      </c>
      <c r="F1206">
        <v>2003</v>
      </c>
      <c r="G1206">
        <v>2003</v>
      </c>
      <c r="H1206" t="s">
        <v>787</v>
      </c>
      <c r="I1206" t="s">
        <v>788</v>
      </c>
      <c r="J1206" t="s">
        <v>772</v>
      </c>
      <c r="K1206">
        <v>36812</v>
      </c>
      <c r="L1206" t="s">
        <v>772</v>
      </c>
    </row>
    <row r="1207" spans="2:12" hidden="1" x14ac:dyDescent="0.25">
      <c r="B1207" t="s">
        <v>771</v>
      </c>
      <c r="C1207">
        <v>12</v>
      </c>
      <c r="D1207" t="s">
        <v>550</v>
      </c>
      <c r="E1207">
        <v>12121</v>
      </c>
      <c r="F1207">
        <v>2004</v>
      </c>
      <c r="G1207">
        <v>2004</v>
      </c>
      <c r="H1207" t="s">
        <v>787</v>
      </c>
      <c r="I1207" t="s">
        <v>788</v>
      </c>
      <c r="J1207" t="s">
        <v>772</v>
      </c>
      <c r="K1207">
        <v>37597</v>
      </c>
      <c r="L1207" t="s">
        <v>772</v>
      </c>
    </row>
    <row r="1208" spans="2:12" hidden="1" x14ac:dyDescent="0.25">
      <c r="B1208" t="s">
        <v>771</v>
      </c>
      <c r="C1208">
        <v>12</v>
      </c>
      <c r="D1208" t="s">
        <v>550</v>
      </c>
      <c r="E1208">
        <v>12121</v>
      </c>
      <c r="F1208">
        <v>2005</v>
      </c>
      <c r="G1208">
        <v>2005</v>
      </c>
      <c r="H1208" t="s">
        <v>787</v>
      </c>
      <c r="I1208" t="s">
        <v>788</v>
      </c>
      <c r="J1208" t="s">
        <v>772</v>
      </c>
      <c r="K1208">
        <v>38687</v>
      </c>
      <c r="L1208" t="s">
        <v>772</v>
      </c>
    </row>
    <row r="1209" spans="2:12" hidden="1" x14ac:dyDescent="0.25">
      <c r="B1209" t="s">
        <v>771</v>
      </c>
      <c r="C1209">
        <v>12</v>
      </c>
      <c r="D1209" t="s">
        <v>550</v>
      </c>
      <c r="E1209">
        <v>12121</v>
      </c>
      <c r="F1209">
        <v>2006</v>
      </c>
      <c r="G1209">
        <v>2006</v>
      </c>
      <c r="H1209" t="s">
        <v>787</v>
      </c>
      <c r="I1209" t="s">
        <v>788</v>
      </c>
      <c r="J1209" t="s">
        <v>772</v>
      </c>
      <c r="K1209">
        <v>39533</v>
      </c>
      <c r="L1209" t="s">
        <v>772</v>
      </c>
    </row>
    <row r="1210" spans="2:12" hidden="1" x14ac:dyDescent="0.25">
      <c r="B1210" t="s">
        <v>771</v>
      </c>
      <c r="C1210">
        <v>12</v>
      </c>
      <c r="D1210" t="s">
        <v>550</v>
      </c>
      <c r="E1210">
        <v>12121</v>
      </c>
      <c r="F1210">
        <v>2007</v>
      </c>
      <c r="G1210">
        <v>2007</v>
      </c>
      <c r="H1210" t="s">
        <v>787</v>
      </c>
      <c r="I1210" t="s">
        <v>788</v>
      </c>
      <c r="J1210" t="s">
        <v>772</v>
      </c>
      <c r="K1210">
        <v>40309</v>
      </c>
      <c r="L1210" t="s">
        <v>772</v>
      </c>
    </row>
    <row r="1211" spans="2:12" hidden="1" x14ac:dyDescent="0.25">
      <c r="B1211" t="s">
        <v>771</v>
      </c>
      <c r="C1211">
        <v>12</v>
      </c>
      <c r="D1211" t="s">
        <v>550</v>
      </c>
      <c r="E1211">
        <v>12121</v>
      </c>
      <c r="F1211">
        <v>2008</v>
      </c>
      <c r="G1211">
        <v>2008</v>
      </c>
      <c r="H1211" t="s">
        <v>787</v>
      </c>
      <c r="I1211" t="s">
        <v>788</v>
      </c>
      <c r="J1211" t="s">
        <v>772</v>
      </c>
      <c r="K1211">
        <v>40774</v>
      </c>
      <c r="L1211" t="s">
        <v>772</v>
      </c>
    </row>
    <row r="1212" spans="2:12" hidden="1" x14ac:dyDescent="0.25">
      <c r="B1212" t="s">
        <v>771</v>
      </c>
      <c r="C1212">
        <v>12</v>
      </c>
      <c r="D1212" t="s">
        <v>550</v>
      </c>
      <c r="E1212">
        <v>12121</v>
      </c>
      <c r="F1212">
        <v>2009</v>
      </c>
      <c r="G1212">
        <v>2009</v>
      </c>
      <c r="H1212" t="s">
        <v>787</v>
      </c>
      <c r="I1212" t="s">
        <v>788</v>
      </c>
      <c r="J1212" t="s">
        <v>772</v>
      </c>
      <c r="K1212">
        <v>41263</v>
      </c>
      <c r="L1212" t="s">
        <v>772</v>
      </c>
    </row>
    <row r="1213" spans="2:12" hidden="1" x14ac:dyDescent="0.25">
      <c r="B1213" t="s">
        <v>771</v>
      </c>
      <c r="C1213">
        <v>12</v>
      </c>
      <c r="D1213" t="s">
        <v>550</v>
      </c>
      <c r="E1213">
        <v>12121</v>
      </c>
      <c r="F1213">
        <v>2010</v>
      </c>
      <c r="G1213">
        <v>2010</v>
      </c>
      <c r="H1213" t="s">
        <v>787</v>
      </c>
      <c r="I1213" t="s">
        <v>788</v>
      </c>
      <c r="J1213" t="s">
        <v>772</v>
      </c>
      <c r="K1213">
        <v>41551</v>
      </c>
      <c r="L1213" t="s">
        <v>772</v>
      </c>
    </row>
    <row r="1214" spans="2:12" hidden="1" x14ac:dyDescent="0.25">
      <c r="B1214" t="s">
        <v>771</v>
      </c>
      <c r="C1214">
        <v>12</v>
      </c>
      <c r="D1214" t="s">
        <v>550</v>
      </c>
      <c r="E1214">
        <v>12121</v>
      </c>
      <c r="F1214">
        <v>2011</v>
      </c>
      <c r="G1214">
        <v>2011</v>
      </c>
      <c r="H1214" t="s">
        <v>787</v>
      </c>
      <c r="I1214" t="s">
        <v>788</v>
      </c>
      <c r="J1214" t="s">
        <v>772</v>
      </c>
      <c r="K1214">
        <v>41972</v>
      </c>
      <c r="L1214" t="s">
        <v>772</v>
      </c>
    </row>
    <row r="1215" spans="2:12" hidden="1" x14ac:dyDescent="0.25">
      <c r="B1215" t="s">
        <v>771</v>
      </c>
      <c r="C1215">
        <v>12</v>
      </c>
      <c r="D1215" t="s">
        <v>550</v>
      </c>
      <c r="E1215">
        <v>12121</v>
      </c>
      <c r="F1215">
        <v>2012</v>
      </c>
      <c r="G1215">
        <v>2012</v>
      </c>
      <c r="H1215" t="s">
        <v>787</v>
      </c>
      <c r="I1215" t="s">
        <v>788</v>
      </c>
      <c r="J1215" t="s">
        <v>772</v>
      </c>
      <c r="K1215">
        <v>43656</v>
      </c>
      <c r="L1215" t="s">
        <v>772</v>
      </c>
    </row>
    <row r="1216" spans="2:12" hidden="1" x14ac:dyDescent="0.25">
      <c r="B1216" t="s">
        <v>771</v>
      </c>
      <c r="C1216">
        <v>12</v>
      </c>
      <c r="D1216" t="s">
        <v>550</v>
      </c>
      <c r="E1216">
        <v>12121</v>
      </c>
      <c r="F1216">
        <v>2013</v>
      </c>
      <c r="G1216">
        <v>2013</v>
      </c>
      <c r="H1216" t="s">
        <v>787</v>
      </c>
      <c r="I1216" t="s">
        <v>788</v>
      </c>
      <c r="J1216" t="s">
        <v>772</v>
      </c>
      <c r="K1216">
        <v>43734</v>
      </c>
      <c r="L1216" t="s">
        <v>772</v>
      </c>
    </row>
    <row r="1217" spans="2:12" hidden="1" x14ac:dyDescent="0.25">
      <c r="B1217" t="s">
        <v>771</v>
      </c>
      <c r="C1217">
        <v>12</v>
      </c>
      <c r="D1217" t="s">
        <v>550</v>
      </c>
      <c r="E1217">
        <v>12121</v>
      </c>
      <c r="F1217">
        <v>2014</v>
      </c>
      <c r="G1217">
        <v>2014</v>
      </c>
      <c r="H1217" t="s">
        <v>787</v>
      </c>
      <c r="I1217" t="s">
        <v>788</v>
      </c>
      <c r="J1217" t="s">
        <v>772</v>
      </c>
      <c r="K1217">
        <v>44022</v>
      </c>
      <c r="L1217" t="s">
        <v>772</v>
      </c>
    </row>
    <row r="1218" spans="2:12" hidden="1" x14ac:dyDescent="0.25">
      <c r="B1218" t="s">
        <v>771</v>
      </c>
      <c r="C1218">
        <v>12</v>
      </c>
      <c r="D1218" t="s">
        <v>550</v>
      </c>
      <c r="E1218">
        <v>12121</v>
      </c>
      <c r="F1218">
        <v>2015</v>
      </c>
      <c r="G1218">
        <v>2015</v>
      </c>
      <c r="H1218" t="s">
        <v>787</v>
      </c>
      <c r="I1218" t="s">
        <v>788</v>
      </c>
      <c r="J1218" t="s">
        <v>772</v>
      </c>
      <c r="K1218">
        <v>43760</v>
      </c>
      <c r="L1218" t="s">
        <v>772</v>
      </c>
    </row>
    <row r="1219" spans="2:12" hidden="1" x14ac:dyDescent="0.25">
      <c r="B1219" t="s">
        <v>771</v>
      </c>
      <c r="C1219">
        <v>12</v>
      </c>
      <c r="D1219" t="s">
        <v>550</v>
      </c>
      <c r="E1219">
        <v>12121</v>
      </c>
      <c r="F1219">
        <v>2016</v>
      </c>
      <c r="G1219">
        <v>2016</v>
      </c>
      <c r="H1219" t="s">
        <v>787</v>
      </c>
      <c r="I1219" t="s">
        <v>788</v>
      </c>
      <c r="J1219" t="s">
        <v>772</v>
      </c>
      <c r="K1219">
        <v>43794</v>
      </c>
      <c r="L1219" t="s">
        <v>772</v>
      </c>
    </row>
    <row r="1220" spans="2:12" hidden="1" x14ac:dyDescent="0.25">
      <c r="B1220" t="s">
        <v>771</v>
      </c>
      <c r="C1220">
        <v>12</v>
      </c>
      <c r="D1220" t="s">
        <v>550</v>
      </c>
      <c r="E1220">
        <v>12121</v>
      </c>
      <c r="F1220">
        <v>2017</v>
      </c>
      <c r="G1220">
        <v>2017</v>
      </c>
      <c r="H1220" t="s">
        <v>787</v>
      </c>
      <c r="I1220" t="s">
        <v>788</v>
      </c>
      <c r="J1220" t="s">
        <v>772</v>
      </c>
      <c r="K1220">
        <v>44190</v>
      </c>
      <c r="L1220" t="s">
        <v>772</v>
      </c>
    </row>
    <row r="1221" spans="2:12" hidden="1" x14ac:dyDescent="0.25">
      <c r="B1221" t="s">
        <v>771</v>
      </c>
      <c r="C1221">
        <v>12</v>
      </c>
      <c r="D1221" t="s">
        <v>550</v>
      </c>
      <c r="E1221">
        <v>12121</v>
      </c>
      <c r="F1221">
        <v>2018</v>
      </c>
      <c r="G1221">
        <v>2018</v>
      </c>
      <c r="H1221" t="s">
        <v>787</v>
      </c>
      <c r="I1221" t="s">
        <v>788</v>
      </c>
      <c r="J1221">
        <v>11</v>
      </c>
      <c r="K1221">
        <v>44191</v>
      </c>
      <c r="L1221" t="s">
        <v>789</v>
      </c>
    </row>
    <row r="1222" spans="2:12" hidden="1" x14ac:dyDescent="0.25">
      <c r="B1222" t="s">
        <v>771</v>
      </c>
      <c r="C1222">
        <v>12</v>
      </c>
      <c r="D1222" t="s">
        <v>551</v>
      </c>
      <c r="E1222">
        <v>12123</v>
      </c>
      <c r="F1222">
        <v>1999</v>
      </c>
      <c r="G1222">
        <v>1999</v>
      </c>
      <c r="H1222" t="s">
        <v>787</v>
      </c>
      <c r="I1222" t="s">
        <v>788</v>
      </c>
      <c r="J1222" t="s">
        <v>772</v>
      </c>
      <c r="K1222">
        <v>19467</v>
      </c>
      <c r="L1222" t="s">
        <v>772</v>
      </c>
    </row>
    <row r="1223" spans="2:12" hidden="1" x14ac:dyDescent="0.25">
      <c r="B1223" t="s">
        <v>771</v>
      </c>
      <c r="C1223">
        <v>12</v>
      </c>
      <c r="D1223" t="s">
        <v>551</v>
      </c>
      <c r="E1223">
        <v>12123</v>
      </c>
      <c r="F1223">
        <v>2000</v>
      </c>
      <c r="G1223">
        <v>2000</v>
      </c>
      <c r="H1223" t="s">
        <v>787</v>
      </c>
      <c r="I1223" t="s">
        <v>788</v>
      </c>
      <c r="J1223" t="s">
        <v>772</v>
      </c>
      <c r="K1223">
        <v>19256</v>
      </c>
      <c r="L1223" t="s">
        <v>772</v>
      </c>
    </row>
    <row r="1224" spans="2:12" hidden="1" x14ac:dyDescent="0.25">
      <c r="B1224" t="s">
        <v>771</v>
      </c>
      <c r="C1224">
        <v>12</v>
      </c>
      <c r="D1224" t="s">
        <v>551</v>
      </c>
      <c r="E1224">
        <v>12123</v>
      </c>
      <c r="F1224">
        <v>2001</v>
      </c>
      <c r="G1224">
        <v>2001</v>
      </c>
      <c r="H1224" t="s">
        <v>787</v>
      </c>
      <c r="I1224" t="s">
        <v>788</v>
      </c>
      <c r="J1224" t="s">
        <v>772</v>
      </c>
      <c r="K1224">
        <v>19379</v>
      </c>
      <c r="L1224" t="s">
        <v>772</v>
      </c>
    </row>
    <row r="1225" spans="2:12" hidden="1" x14ac:dyDescent="0.25">
      <c r="B1225" t="s">
        <v>771</v>
      </c>
      <c r="C1225">
        <v>12</v>
      </c>
      <c r="D1225" t="s">
        <v>551</v>
      </c>
      <c r="E1225">
        <v>12123</v>
      </c>
      <c r="F1225">
        <v>2002</v>
      </c>
      <c r="G1225">
        <v>2002</v>
      </c>
      <c r="H1225" t="s">
        <v>787</v>
      </c>
      <c r="I1225" t="s">
        <v>788</v>
      </c>
      <c r="J1225" t="s">
        <v>772</v>
      </c>
      <c r="K1225">
        <v>19465</v>
      </c>
      <c r="L1225" t="s">
        <v>772</v>
      </c>
    </row>
    <row r="1226" spans="2:12" hidden="1" x14ac:dyDescent="0.25">
      <c r="B1226" t="s">
        <v>771</v>
      </c>
      <c r="C1226">
        <v>12</v>
      </c>
      <c r="D1226" t="s">
        <v>551</v>
      </c>
      <c r="E1226">
        <v>12123</v>
      </c>
      <c r="F1226">
        <v>2003</v>
      </c>
      <c r="G1226">
        <v>2003</v>
      </c>
      <c r="H1226" t="s">
        <v>787</v>
      </c>
      <c r="I1226" t="s">
        <v>788</v>
      </c>
      <c r="J1226" t="s">
        <v>772</v>
      </c>
      <c r="K1226">
        <v>20011</v>
      </c>
      <c r="L1226" t="s">
        <v>772</v>
      </c>
    </row>
    <row r="1227" spans="2:12" hidden="1" x14ac:dyDescent="0.25">
      <c r="B1227" t="s">
        <v>771</v>
      </c>
      <c r="C1227">
        <v>12</v>
      </c>
      <c r="D1227" t="s">
        <v>551</v>
      </c>
      <c r="E1227">
        <v>12123</v>
      </c>
      <c r="F1227">
        <v>2004</v>
      </c>
      <c r="G1227">
        <v>2004</v>
      </c>
      <c r="H1227" t="s">
        <v>787</v>
      </c>
      <c r="I1227" t="s">
        <v>788</v>
      </c>
      <c r="J1227" t="s">
        <v>772</v>
      </c>
      <c r="K1227">
        <v>20093</v>
      </c>
      <c r="L1227" t="s">
        <v>772</v>
      </c>
    </row>
    <row r="1228" spans="2:12" hidden="1" x14ac:dyDescent="0.25">
      <c r="B1228" t="s">
        <v>771</v>
      </c>
      <c r="C1228">
        <v>12</v>
      </c>
      <c r="D1228" t="s">
        <v>551</v>
      </c>
      <c r="E1228">
        <v>12123</v>
      </c>
      <c r="F1228">
        <v>2005</v>
      </c>
      <c r="G1228">
        <v>2005</v>
      </c>
      <c r="H1228" t="s">
        <v>787</v>
      </c>
      <c r="I1228" t="s">
        <v>788</v>
      </c>
      <c r="J1228" t="s">
        <v>772</v>
      </c>
      <c r="K1228">
        <v>20515</v>
      </c>
      <c r="L1228" t="s">
        <v>772</v>
      </c>
    </row>
    <row r="1229" spans="2:12" hidden="1" x14ac:dyDescent="0.25">
      <c r="B1229" t="s">
        <v>771</v>
      </c>
      <c r="C1229">
        <v>12</v>
      </c>
      <c r="D1229" t="s">
        <v>551</v>
      </c>
      <c r="E1229">
        <v>12123</v>
      </c>
      <c r="F1229">
        <v>2006</v>
      </c>
      <c r="G1229">
        <v>2006</v>
      </c>
      <c r="H1229" t="s">
        <v>787</v>
      </c>
      <c r="I1229" t="s">
        <v>788</v>
      </c>
      <c r="J1229" t="s">
        <v>772</v>
      </c>
      <c r="K1229">
        <v>20793</v>
      </c>
      <c r="L1229" t="s">
        <v>772</v>
      </c>
    </row>
    <row r="1230" spans="2:12" hidden="1" x14ac:dyDescent="0.25">
      <c r="B1230" t="s">
        <v>771</v>
      </c>
      <c r="C1230">
        <v>12</v>
      </c>
      <c r="D1230" t="s">
        <v>551</v>
      </c>
      <c r="E1230">
        <v>12123</v>
      </c>
      <c r="F1230">
        <v>2007</v>
      </c>
      <c r="G1230">
        <v>2007</v>
      </c>
      <c r="H1230" t="s">
        <v>787</v>
      </c>
      <c r="I1230" t="s">
        <v>788</v>
      </c>
      <c r="J1230" t="s">
        <v>772</v>
      </c>
      <c r="K1230">
        <v>21805</v>
      </c>
      <c r="L1230" t="s">
        <v>772</v>
      </c>
    </row>
    <row r="1231" spans="2:12" hidden="1" x14ac:dyDescent="0.25">
      <c r="B1231" t="s">
        <v>771</v>
      </c>
      <c r="C1231">
        <v>12</v>
      </c>
      <c r="D1231" t="s">
        <v>551</v>
      </c>
      <c r="E1231">
        <v>12123</v>
      </c>
      <c r="F1231">
        <v>2008</v>
      </c>
      <c r="G1231">
        <v>2008</v>
      </c>
      <c r="H1231" t="s">
        <v>787</v>
      </c>
      <c r="I1231" t="s">
        <v>788</v>
      </c>
      <c r="J1231" t="s">
        <v>772</v>
      </c>
      <c r="K1231">
        <v>22356</v>
      </c>
      <c r="L1231" t="s">
        <v>772</v>
      </c>
    </row>
    <row r="1232" spans="2:12" hidden="1" x14ac:dyDescent="0.25">
      <c r="B1232" t="s">
        <v>771</v>
      </c>
      <c r="C1232">
        <v>12</v>
      </c>
      <c r="D1232" t="s">
        <v>551</v>
      </c>
      <c r="E1232">
        <v>12123</v>
      </c>
      <c r="F1232">
        <v>2009</v>
      </c>
      <c r="G1232">
        <v>2009</v>
      </c>
      <c r="H1232" t="s">
        <v>787</v>
      </c>
      <c r="I1232" t="s">
        <v>788</v>
      </c>
      <c r="J1232" t="s">
        <v>772</v>
      </c>
      <c r="K1232">
        <v>22482</v>
      </c>
      <c r="L1232" t="s">
        <v>772</v>
      </c>
    </row>
    <row r="1233" spans="2:12" hidden="1" x14ac:dyDescent="0.25">
      <c r="B1233" t="s">
        <v>771</v>
      </c>
      <c r="C1233">
        <v>12</v>
      </c>
      <c r="D1233" t="s">
        <v>551</v>
      </c>
      <c r="E1233">
        <v>12123</v>
      </c>
      <c r="F1233">
        <v>2010</v>
      </c>
      <c r="G1233">
        <v>2010</v>
      </c>
      <c r="H1233" t="s">
        <v>787</v>
      </c>
      <c r="I1233" t="s">
        <v>788</v>
      </c>
      <c r="J1233" t="s">
        <v>772</v>
      </c>
      <c r="K1233">
        <v>22570</v>
      </c>
      <c r="L1233" t="s">
        <v>772</v>
      </c>
    </row>
    <row r="1234" spans="2:12" hidden="1" x14ac:dyDescent="0.25">
      <c r="B1234" t="s">
        <v>771</v>
      </c>
      <c r="C1234">
        <v>12</v>
      </c>
      <c r="D1234" t="s">
        <v>551</v>
      </c>
      <c r="E1234">
        <v>12123</v>
      </c>
      <c r="F1234">
        <v>2011</v>
      </c>
      <c r="G1234">
        <v>2011</v>
      </c>
      <c r="H1234" t="s">
        <v>787</v>
      </c>
      <c r="I1234" t="s">
        <v>788</v>
      </c>
      <c r="J1234" t="s">
        <v>772</v>
      </c>
      <c r="K1234">
        <v>22691</v>
      </c>
      <c r="L1234" t="s">
        <v>772</v>
      </c>
    </row>
    <row r="1235" spans="2:12" hidden="1" x14ac:dyDescent="0.25">
      <c r="B1235" t="s">
        <v>771</v>
      </c>
      <c r="C1235">
        <v>12</v>
      </c>
      <c r="D1235" t="s">
        <v>551</v>
      </c>
      <c r="E1235">
        <v>12123</v>
      </c>
      <c r="F1235">
        <v>2012</v>
      </c>
      <c r="G1235">
        <v>2012</v>
      </c>
      <c r="H1235" t="s">
        <v>787</v>
      </c>
      <c r="I1235" t="s">
        <v>788</v>
      </c>
      <c r="J1235" t="s">
        <v>772</v>
      </c>
      <c r="K1235">
        <v>22744</v>
      </c>
      <c r="L1235" t="s">
        <v>772</v>
      </c>
    </row>
    <row r="1236" spans="2:12" hidden="1" x14ac:dyDescent="0.25">
      <c r="B1236" t="s">
        <v>771</v>
      </c>
      <c r="C1236">
        <v>12</v>
      </c>
      <c r="D1236" t="s">
        <v>551</v>
      </c>
      <c r="E1236">
        <v>12123</v>
      </c>
      <c r="F1236">
        <v>2013</v>
      </c>
      <c r="G1236">
        <v>2013</v>
      </c>
      <c r="H1236" t="s">
        <v>787</v>
      </c>
      <c r="I1236" t="s">
        <v>788</v>
      </c>
      <c r="J1236" t="s">
        <v>772</v>
      </c>
      <c r="K1236">
        <v>22857</v>
      </c>
      <c r="L1236" t="s">
        <v>772</v>
      </c>
    </row>
    <row r="1237" spans="2:12" hidden="1" x14ac:dyDescent="0.25">
      <c r="B1237" t="s">
        <v>771</v>
      </c>
      <c r="C1237">
        <v>12</v>
      </c>
      <c r="D1237" t="s">
        <v>551</v>
      </c>
      <c r="E1237">
        <v>12123</v>
      </c>
      <c r="F1237">
        <v>2014</v>
      </c>
      <c r="G1237">
        <v>2014</v>
      </c>
      <c r="H1237" t="s">
        <v>787</v>
      </c>
      <c r="I1237" t="s">
        <v>788</v>
      </c>
      <c r="J1237" t="s">
        <v>772</v>
      </c>
      <c r="K1237">
        <v>22582</v>
      </c>
      <c r="L1237" t="s">
        <v>772</v>
      </c>
    </row>
    <row r="1238" spans="2:12" hidden="1" x14ac:dyDescent="0.25">
      <c r="B1238" t="s">
        <v>771</v>
      </c>
      <c r="C1238">
        <v>12</v>
      </c>
      <c r="D1238" t="s">
        <v>551</v>
      </c>
      <c r="E1238">
        <v>12123</v>
      </c>
      <c r="F1238">
        <v>2015</v>
      </c>
      <c r="G1238">
        <v>2015</v>
      </c>
      <c r="H1238" t="s">
        <v>787</v>
      </c>
      <c r="I1238" t="s">
        <v>788</v>
      </c>
      <c r="J1238" t="s">
        <v>772</v>
      </c>
      <c r="K1238">
        <v>22493</v>
      </c>
      <c r="L1238" t="s">
        <v>772</v>
      </c>
    </row>
    <row r="1239" spans="2:12" hidden="1" x14ac:dyDescent="0.25">
      <c r="B1239" t="s">
        <v>771</v>
      </c>
      <c r="C1239">
        <v>12</v>
      </c>
      <c r="D1239" t="s">
        <v>551</v>
      </c>
      <c r="E1239">
        <v>12123</v>
      </c>
      <c r="F1239">
        <v>2016</v>
      </c>
      <c r="G1239">
        <v>2016</v>
      </c>
      <c r="H1239" t="s">
        <v>787</v>
      </c>
      <c r="I1239" t="s">
        <v>788</v>
      </c>
      <c r="J1239" t="s">
        <v>772</v>
      </c>
      <c r="K1239">
        <v>22175</v>
      </c>
      <c r="L1239" t="s">
        <v>772</v>
      </c>
    </row>
    <row r="1240" spans="2:12" hidden="1" x14ac:dyDescent="0.25">
      <c r="B1240" t="s">
        <v>771</v>
      </c>
      <c r="C1240">
        <v>12</v>
      </c>
      <c r="D1240" t="s">
        <v>551</v>
      </c>
      <c r="E1240">
        <v>12123</v>
      </c>
      <c r="F1240">
        <v>2017</v>
      </c>
      <c r="G1240">
        <v>2017</v>
      </c>
      <c r="H1240" t="s">
        <v>787</v>
      </c>
      <c r="I1240" t="s">
        <v>788</v>
      </c>
      <c r="J1240" t="s">
        <v>772</v>
      </c>
      <c r="K1240">
        <v>21833</v>
      </c>
      <c r="L1240" t="s">
        <v>772</v>
      </c>
    </row>
    <row r="1241" spans="2:12" hidden="1" x14ac:dyDescent="0.25">
      <c r="B1241" t="s">
        <v>771</v>
      </c>
      <c r="C1241">
        <v>12</v>
      </c>
      <c r="D1241" t="s">
        <v>551</v>
      </c>
      <c r="E1241">
        <v>12123</v>
      </c>
      <c r="F1241">
        <v>2018</v>
      </c>
      <c r="G1241">
        <v>2018</v>
      </c>
      <c r="H1241" t="s">
        <v>787</v>
      </c>
      <c r="I1241" t="s">
        <v>788</v>
      </c>
      <c r="J1241" t="s">
        <v>772</v>
      </c>
      <c r="K1241">
        <v>21623</v>
      </c>
      <c r="L1241" t="s">
        <v>772</v>
      </c>
    </row>
    <row r="1242" spans="2:12" hidden="1" x14ac:dyDescent="0.25">
      <c r="B1242" t="s">
        <v>771</v>
      </c>
      <c r="C1242">
        <v>12</v>
      </c>
      <c r="D1242" t="s">
        <v>552</v>
      </c>
      <c r="E1242">
        <v>12125</v>
      </c>
      <c r="F1242">
        <v>1999</v>
      </c>
      <c r="G1242">
        <v>1999</v>
      </c>
      <c r="H1242" t="s">
        <v>787</v>
      </c>
      <c r="I1242" t="s">
        <v>788</v>
      </c>
      <c r="J1242" t="s">
        <v>772</v>
      </c>
      <c r="K1242">
        <v>13438</v>
      </c>
      <c r="L1242" t="s">
        <v>772</v>
      </c>
    </row>
    <row r="1243" spans="2:12" hidden="1" x14ac:dyDescent="0.25">
      <c r="B1243" t="s">
        <v>771</v>
      </c>
      <c r="C1243">
        <v>12</v>
      </c>
      <c r="D1243" t="s">
        <v>552</v>
      </c>
      <c r="E1243">
        <v>12125</v>
      </c>
      <c r="F1243">
        <v>2000</v>
      </c>
      <c r="G1243">
        <v>2000</v>
      </c>
      <c r="H1243" t="s">
        <v>787</v>
      </c>
      <c r="I1243" t="s">
        <v>788</v>
      </c>
      <c r="J1243" t="s">
        <v>772</v>
      </c>
      <c r="K1243">
        <v>13442</v>
      </c>
      <c r="L1243" t="s">
        <v>772</v>
      </c>
    </row>
    <row r="1244" spans="2:12" hidden="1" x14ac:dyDescent="0.25">
      <c r="B1244" t="s">
        <v>771</v>
      </c>
      <c r="C1244">
        <v>12</v>
      </c>
      <c r="D1244" t="s">
        <v>552</v>
      </c>
      <c r="E1244">
        <v>12125</v>
      </c>
      <c r="F1244">
        <v>2001</v>
      </c>
      <c r="G1244">
        <v>2001</v>
      </c>
      <c r="H1244" t="s">
        <v>787</v>
      </c>
      <c r="I1244" t="s">
        <v>788</v>
      </c>
      <c r="J1244" t="s">
        <v>772</v>
      </c>
      <c r="K1244">
        <v>13598</v>
      </c>
      <c r="L1244" t="s">
        <v>772</v>
      </c>
    </row>
    <row r="1245" spans="2:12" hidden="1" x14ac:dyDescent="0.25">
      <c r="B1245" t="s">
        <v>771</v>
      </c>
      <c r="C1245">
        <v>12</v>
      </c>
      <c r="D1245" t="s">
        <v>552</v>
      </c>
      <c r="E1245">
        <v>12125</v>
      </c>
      <c r="F1245">
        <v>2002</v>
      </c>
      <c r="G1245">
        <v>2002</v>
      </c>
      <c r="H1245" t="s">
        <v>787</v>
      </c>
      <c r="I1245" t="s">
        <v>788</v>
      </c>
      <c r="J1245" t="s">
        <v>772</v>
      </c>
      <c r="K1245">
        <v>13662</v>
      </c>
      <c r="L1245" t="s">
        <v>772</v>
      </c>
    </row>
    <row r="1246" spans="2:12" hidden="1" x14ac:dyDescent="0.25">
      <c r="B1246" t="s">
        <v>771</v>
      </c>
      <c r="C1246">
        <v>12</v>
      </c>
      <c r="D1246" t="s">
        <v>552</v>
      </c>
      <c r="E1246">
        <v>12125</v>
      </c>
      <c r="F1246">
        <v>2003</v>
      </c>
      <c r="G1246">
        <v>2003</v>
      </c>
      <c r="H1246" t="s">
        <v>787</v>
      </c>
      <c r="I1246" t="s">
        <v>788</v>
      </c>
      <c r="J1246" t="s">
        <v>772</v>
      </c>
      <c r="K1246">
        <v>13787</v>
      </c>
      <c r="L1246" t="s">
        <v>772</v>
      </c>
    </row>
    <row r="1247" spans="2:12" hidden="1" x14ac:dyDescent="0.25">
      <c r="B1247" t="s">
        <v>771</v>
      </c>
      <c r="C1247">
        <v>12</v>
      </c>
      <c r="D1247" t="s">
        <v>552</v>
      </c>
      <c r="E1247">
        <v>12125</v>
      </c>
      <c r="F1247">
        <v>2004</v>
      </c>
      <c r="G1247">
        <v>2004</v>
      </c>
      <c r="H1247" t="s">
        <v>787</v>
      </c>
      <c r="I1247" t="s">
        <v>788</v>
      </c>
      <c r="J1247" t="s">
        <v>772</v>
      </c>
      <c r="K1247">
        <v>14470</v>
      </c>
      <c r="L1247" t="s">
        <v>772</v>
      </c>
    </row>
    <row r="1248" spans="2:12" hidden="1" x14ac:dyDescent="0.25">
      <c r="B1248" t="s">
        <v>771</v>
      </c>
      <c r="C1248">
        <v>12</v>
      </c>
      <c r="D1248" t="s">
        <v>552</v>
      </c>
      <c r="E1248">
        <v>12125</v>
      </c>
      <c r="F1248">
        <v>2005</v>
      </c>
      <c r="G1248">
        <v>2005</v>
      </c>
      <c r="H1248" t="s">
        <v>787</v>
      </c>
      <c r="I1248" t="s">
        <v>788</v>
      </c>
      <c r="J1248" t="s">
        <v>772</v>
      </c>
      <c r="K1248">
        <v>14856</v>
      </c>
      <c r="L1248" t="s">
        <v>772</v>
      </c>
    </row>
    <row r="1249" spans="2:12" hidden="1" x14ac:dyDescent="0.25">
      <c r="B1249" t="s">
        <v>771</v>
      </c>
      <c r="C1249">
        <v>12</v>
      </c>
      <c r="D1249" t="s">
        <v>552</v>
      </c>
      <c r="E1249">
        <v>12125</v>
      </c>
      <c r="F1249">
        <v>2006</v>
      </c>
      <c r="G1249">
        <v>2006</v>
      </c>
      <c r="H1249" t="s">
        <v>787</v>
      </c>
      <c r="I1249" t="s">
        <v>788</v>
      </c>
      <c r="J1249" t="s">
        <v>772</v>
      </c>
      <c r="K1249">
        <v>14873</v>
      </c>
      <c r="L1249" t="s">
        <v>772</v>
      </c>
    </row>
    <row r="1250" spans="2:12" hidden="1" x14ac:dyDescent="0.25">
      <c r="B1250" t="s">
        <v>771</v>
      </c>
      <c r="C1250">
        <v>12</v>
      </c>
      <c r="D1250" t="s">
        <v>552</v>
      </c>
      <c r="E1250">
        <v>12125</v>
      </c>
      <c r="F1250">
        <v>2007</v>
      </c>
      <c r="G1250">
        <v>2007</v>
      </c>
      <c r="H1250" t="s">
        <v>787</v>
      </c>
      <c r="I1250" t="s">
        <v>788</v>
      </c>
      <c r="J1250" t="s">
        <v>772</v>
      </c>
      <c r="K1250">
        <v>15419</v>
      </c>
      <c r="L1250" t="s">
        <v>772</v>
      </c>
    </row>
    <row r="1251" spans="2:12" hidden="1" x14ac:dyDescent="0.25">
      <c r="B1251" t="s">
        <v>771</v>
      </c>
      <c r="C1251">
        <v>12</v>
      </c>
      <c r="D1251" t="s">
        <v>552</v>
      </c>
      <c r="E1251">
        <v>12125</v>
      </c>
      <c r="F1251">
        <v>2008</v>
      </c>
      <c r="G1251">
        <v>2008</v>
      </c>
      <c r="H1251" t="s">
        <v>787</v>
      </c>
      <c r="I1251" t="s">
        <v>788</v>
      </c>
      <c r="J1251" t="s">
        <v>772</v>
      </c>
      <c r="K1251">
        <v>15718</v>
      </c>
      <c r="L1251" t="s">
        <v>772</v>
      </c>
    </row>
    <row r="1252" spans="2:12" hidden="1" x14ac:dyDescent="0.25">
      <c r="B1252" t="s">
        <v>771</v>
      </c>
      <c r="C1252">
        <v>12</v>
      </c>
      <c r="D1252" t="s">
        <v>552</v>
      </c>
      <c r="E1252">
        <v>12125</v>
      </c>
      <c r="F1252">
        <v>2009</v>
      </c>
      <c r="G1252">
        <v>2009</v>
      </c>
      <c r="H1252" t="s">
        <v>787</v>
      </c>
      <c r="I1252" t="s">
        <v>788</v>
      </c>
      <c r="J1252" t="s">
        <v>772</v>
      </c>
      <c r="K1252">
        <v>15340</v>
      </c>
      <c r="L1252" t="s">
        <v>772</v>
      </c>
    </row>
    <row r="1253" spans="2:12" hidden="1" x14ac:dyDescent="0.25">
      <c r="B1253" t="s">
        <v>771</v>
      </c>
      <c r="C1253">
        <v>12</v>
      </c>
      <c r="D1253" t="s">
        <v>552</v>
      </c>
      <c r="E1253">
        <v>12125</v>
      </c>
      <c r="F1253">
        <v>2010</v>
      </c>
      <c r="G1253">
        <v>2010</v>
      </c>
      <c r="H1253" t="s">
        <v>787</v>
      </c>
      <c r="I1253" t="s">
        <v>788</v>
      </c>
      <c r="J1253" t="s">
        <v>772</v>
      </c>
      <c r="K1253">
        <v>15535</v>
      </c>
      <c r="L1253" t="s">
        <v>772</v>
      </c>
    </row>
    <row r="1254" spans="2:12" hidden="1" x14ac:dyDescent="0.25">
      <c r="B1254" t="s">
        <v>771</v>
      </c>
      <c r="C1254">
        <v>12</v>
      </c>
      <c r="D1254" t="s">
        <v>552</v>
      </c>
      <c r="E1254">
        <v>12125</v>
      </c>
      <c r="F1254">
        <v>2011</v>
      </c>
      <c r="G1254">
        <v>2011</v>
      </c>
      <c r="H1254" t="s">
        <v>787</v>
      </c>
      <c r="I1254" t="s">
        <v>788</v>
      </c>
      <c r="J1254" t="s">
        <v>772</v>
      </c>
      <c r="K1254">
        <v>15388</v>
      </c>
      <c r="L1254" t="s">
        <v>772</v>
      </c>
    </row>
    <row r="1255" spans="2:12" hidden="1" x14ac:dyDescent="0.25">
      <c r="B1255" t="s">
        <v>771</v>
      </c>
      <c r="C1255">
        <v>12</v>
      </c>
      <c r="D1255" t="s">
        <v>552</v>
      </c>
      <c r="E1255">
        <v>12125</v>
      </c>
      <c r="F1255">
        <v>2012</v>
      </c>
      <c r="G1255">
        <v>2012</v>
      </c>
      <c r="H1255" t="s">
        <v>787</v>
      </c>
      <c r="I1255" t="s">
        <v>788</v>
      </c>
      <c r="J1255" t="s">
        <v>772</v>
      </c>
      <c r="K1255">
        <v>15212</v>
      </c>
      <c r="L1255" t="s">
        <v>772</v>
      </c>
    </row>
    <row r="1256" spans="2:12" hidden="1" x14ac:dyDescent="0.25">
      <c r="B1256" t="s">
        <v>771</v>
      </c>
      <c r="C1256">
        <v>12</v>
      </c>
      <c r="D1256" t="s">
        <v>552</v>
      </c>
      <c r="E1256">
        <v>12125</v>
      </c>
      <c r="F1256">
        <v>2013</v>
      </c>
      <c r="G1256">
        <v>2013</v>
      </c>
      <c r="H1256" t="s">
        <v>787</v>
      </c>
      <c r="I1256" t="s">
        <v>788</v>
      </c>
      <c r="J1256" t="s">
        <v>772</v>
      </c>
      <c r="K1256">
        <v>15136</v>
      </c>
      <c r="L1256" t="s">
        <v>772</v>
      </c>
    </row>
    <row r="1257" spans="2:12" hidden="1" x14ac:dyDescent="0.25">
      <c r="B1257" t="s">
        <v>771</v>
      </c>
      <c r="C1257">
        <v>12</v>
      </c>
      <c r="D1257" t="s">
        <v>552</v>
      </c>
      <c r="E1257">
        <v>12125</v>
      </c>
      <c r="F1257">
        <v>2014</v>
      </c>
      <c r="G1257">
        <v>2014</v>
      </c>
      <c r="H1257" t="s">
        <v>787</v>
      </c>
      <c r="I1257" t="s">
        <v>788</v>
      </c>
      <c r="J1257" t="s">
        <v>772</v>
      </c>
      <c r="K1257">
        <v>15190</v>
      </c>
      <c r="L1257" t="s">
        <v>772</v>
      </c>
    </row>
    <row r="1258" spans="2:12" hidden="1" x14ac:dyDescent="0.25">
      <c r="B1258" t="s">
        <v>771</v>
      </c>
      <c r="C1258">
        <v>12</v>
      </c>
      <c r="D1258" t="s">
        <v>552</v>
      </c>
      <c r="E1258">
        <v>12125</v>
      </c>
      <c r="F1258">
        <v>2015</v>
      </c>
      <c r="G1258">
        <v>2015</v>
      </c>
      <c r="H1258" t="s">
        <v>787</v>
      </c>
      <c r="I1258" t="s">
        <v>788</v>
      </c>
      <c r="J1258" t="s">
        <v>772</v>
      </c>
      <c r="K1258">
        <v>15234</v>
      </c>
      <c r="L1258" t="s">
        <v>772</v>
      </c>
    </row>
    <row r="1259" spans="2:12" hidden="1" x14ac:dyDescent="0.25">
      <c r="B1259" t="s">
        <v>771</v>
      </c>
      <c r="C1259">
        <v>12</v>
      </c>
      <c r="D1259" t="s">
        <v>552</v>
      </c>
      <c r="E1259">
        <v>12125</v>
      </c>
      <c r="F1259">
        <v>2016</v>
      </c>
      <c r="G1259">
        <v>2016</v>
      </c>
      <c r="H1259" t="s">
        <v>787</v>
      </c>
      <c r="I1259" t="s">
        <v>788</v>
      </c>
      <c r="J1259" t="s">
        <v>772</v>
      </c>
      <c r="K1259">
        <v>15142</v>
      </c>
      <c r="L1259" t="s">
        <v>772</v>
      </c>
    </row>
    <row r="1260" spans="2:12" hidden="1" x14ac:dyDescent="0.25">
      <c r="B1260" t="s">
        <v>771</v>
      </c>
      <c r="C1260">
        <v>12</v>
      </c>
      <c r="D1260" t="s">
        <v>552</v>
      </c>
      <c r="E1260">
        <v>12125</v>
      </c>
      <c r="F1260">
        <v>2017</v>
      </c>
      <c r="G1260">
        <v>2017</v>
      </c>
      <c r="H1260" t="s">
        <v>787</v>
      </c>
      <c r="I1260" t="s">
        <v>788</v>
      </c>
      <c r="J1260" t="s">
        <v>772</v>
      </c>
      <c r="K1260">
        <v>15517</v>
      </c>
      <c r="L1260" t="s">
        <v>772</v>
      </c>
    </row>
    <row r="1261" spans="2:12" hidden="1" x14ac:dyDescent="0.25">
      <c r="B1261" t="s">
        <v>771</v>
      </c>
      <c r="C1261">
        <v>12</v>
      </c>
      <c r="D1261" t="s">
        <v>552</v>
      </c>
      <c r="E1261">
        <v>12125</v>
      </c>
      <c r="F1261">
        <v>2018</v>
      </c>
      <c r="G1261">
        <v>2018</v>
      </c>
      <c r="H1261" t="s">
        <v>787</v>
      </c>
      <c r="I1261" t="s">
        <v>788</v>
      </c>
      <c r="J1261" t="s">
        <v>772</v>
      </c>
      <c r="K1261">
        <v>14940</v>
      </c>
      <c r="L1261" t="s">
        <v>772</v>
      </c>
    </row>
    <row r="1262" spans="2:12" hidden="1" x14ac:dyDescent="0.25">
      <c r="B1262" t="s">
        <v>771</v>
      </c>
      <c r="C1262">
        <v>12</v>
      </c>
      <c r="D1262" t="s">
        <v>553</v>
      </c>
      <c r="E1262">
        <v>12127</v>
      </c>
      <c r="F1262">
        <v>1999</v>
      </c>
      <c r="G1262">
        <v>1999</v>
      </c>
      <c r="H1262" t="s">
        <v>787</v>
      </c>
      <c r="I1262" t="s">
        <v>788</v>
      </c>
      <c r="J1262">
        <v>65</v>
      </c>
      <c r="K1262">
        <v>438368</v>
      </c>
      <c r="L1262">
        <v>14.8</v>
      </c>
    </row>
    <row r="1263" spans="2:12" hidden="1" x14ac:dyDescent="0.25">
      <c r="B1263" t="s">
        <v>771</v>
      </c>
      <c r="C1263">
        <v>12</v>
      </c>
      <c r="D1263" t="s">
        <v>553</v>
      </c>
      <c r="E1263">
        <v>12127</v>
      </c>
      <c r="F1263">
        <v>2000</v>
      </c>
      <c r="G1263">
        <v>2000</v>
      </c>
      <c r="H1263" t="s">
        <v>787</v>
      </c>
      <c r="I1263" t="s">
        <v>788</v>
      </c>
      <c r="J1263">
        <v>81</v>
      </c>
      <c r="K1263">
        <v>443343</v>
      </c>
      <c r="L1263">
        <v>18.3</v>
      </c>
    </row>
    <row r="1264" spans="2:12" hidden="1" x14ac:dyDescent="0.25">
      <c r="B1264" t="s">
        <v>771</v>
      </c>
      <c r="C1264">
        <v>12</v>
      </c>
      <c r="D1264" t="s">
        <v>553</v>
      </c>
      <c r="E1264">
        <v>12127</v>
      </c>
      <c r="F1264">
        <v>2001</v>
      </c>
      <c r="G1264">
        <v>2001</v>
      </c>
      <c r="H1264" t="s">
        <v>787</v>
      </c>
      <c r="I1264" t="s">
        <v>788</v>
      </c>
      <c r="J1264">
        <v>70</v>
      </c>
      <c r="K1264">
        <v>451103</v>
      </c>
      <c r="L1264">
        <v>15.5</v>
      </c>
    </row>
    <row r="1265" spans="2:12" hidden="1" x14ac:dyDescent="0.25">
      <c r="B1265" t="s">
        <v>771</v>
      </c>
      <c r="C1265">
        <v>12</v>
      </c>
      <c r="D1265" t="s">
        <v>553</v>
      </c>
      <c r="E1265">
        <v>12127</v>
      </c>
      <c r="F1265">
        <v>2002</v>
      </c>
      <c r="G1265">
        <v>2002</v>
      </c>
      <c r="H1265" t="s">
        <v>787</v>
      </c>
      <c r="I1265" t="s">
        <v>788</v>
      </c>
      <c r="J1265">
        <v>65</v>
      </c>
      <c r="K1265">
        <v>458248</v>
      </c>
      <c r="L1265">
        <v>14.2</v>
      </c>
    </row>
    <row r="1266" spans="2:12" hidden="1" x14ac:dyDescent="0.25">
      <c r="B1266" t="s">
        <v>771</v>
      </c>
      <c r="C1266">
        <v>12</v>
      </c>
      <c r="D1266" t="s">
        <v>553</v>
      </c>
      <c r="E1266">
        <v>12127</v>
      </c>
      <c r="F1266">
        <v>2003</v>
      </c>
      <c r="G1266">
        <v>2003</v>
      </c>
      <c r="H1266" t="s">
        <v>787</v>
      </c>
      <c r="I1266" t="s">
        <v>788</v>
      </c>
      <c r="J1266">
        <v>105</v>
      </c>
      <c r="K1266">
        <v>466074</v>
      </c>
      <c r="L1266">
        <v>22.5</v>
      </c>
    </row>
    <row r="1267" spans="2:12" hidden="1" x14ac:dyDescent="0.25">
      <c r="B1267" t="s">
        <v>771</v>
      </c>
      <c r="C1267">
        <v>12</v>
      </c>
      <c r="D1267" t="s">
        <v>553</v>
      </c>
      <c r="E1267">
        <v>12127</v>
      </c>
      <c r="F1267">
        <v>2004</v>
      </c>
      <c r="G1267">
        <v>2004</v>
      </c>
      <c r="H1267" t="s">
        <v>787</v>
      </c>
      <c r="I1267" t="s">
        <v>788</v>
      </c>
      <c r="J1267">
        <v>102</v>
      </c>
      <c r="K1267">
        <v>476845</v>
      </c>
      <c r="L1267">
        <v>21.4</v>
      </c>
    </row>
    <row r="1268" spans="2:12" hidden="1" x14ac:dyDescent="0.25">
      <c r="B1268" t="s">
        <v>771</v>
      </c>
      <c r="C1268">
        <v>12</v>
      </c>
      <c r="D1268" t="s">
        <v>553</v>
      </c>
      <c r="E1268">
        <v>12127</v>
      </c>
      <c r="F1268">
        <v>2005</v>
      </c>
      <c r="G1268">
        <v>2005</v>
      </c>
      <c r="H1268" t="s">
        <v>787</v>
      </c>
      <c r="I1268" t="s">
        <v>788</v>
      </c>
      <c r="J1268">
        <v>115</v>
      </c>
      <c r="K1268">
        <v>486297</v>
      </c>
      <c r="L1268">
        <v>23.6</v>
      </c>
    </row>
    <row r="1269" spans="2:12" hidden="1" x14ac:dyDescent="0.25">
      <c r="B1269" t="s">
        <v>771</v>
      </c>
      <c r="C1269">
        <v>12</v>
      </c>
      <c r="D1269" t="s">
        <v>553</v>
      </c>
      <c r="E1269">
        <v>12127</v>
      </c>
      <c r="F1269">
        <v>2006</v>
      </c>
      <c r="G1269">
        <v>2006</v>
      </c>
      <c r="H1269" t="s">
        <v>787</v>
      </c>
      <c r="I1269" t="s">
        <v>788</v>
      </c>
      <c r="J1269">
        <v>139</v>
      </c>
      <c r="K1269">
        <v>494748</v>
      </c>
      <c r="L1269">
        <v>28.1</v>
      </c>
    </row>
    <row r="1270" spans="2:12" hidden="1" x14ac:dyDescent="0.25">
      <c r="B1270" t="s">
        <v>771</v>
      </c>
      <c r="C1270">
        <v>12</v>
      </c>
      <c r="D1270" t="s">
        <v>553</v>
      </c>
      <c r="E1270">
        <v>12127</v>
      </c>
      <c r="F1270">
        <v>2007</v>
      </c>
      <c r="G1270">
        <v>2007</v>
      </c>
      <c r="H1270" t="s">
        <v>787</v>
      </c>
      <c r="I1270" t="s">
        <v>788</v>
      </c>
      <c r="J1270">
        <v>96</v>
      </c>
      <c r="K1270">
        <v>498935</v>
      </c>
      <c r="L1270">
        <v>19.2</v>
      </c>
    </row>
    <row r="1271" spans="2:12" hidden="1" x14ac:dyDescent="0.25">
      <c r="B1271" t="s">
        <v>771</v>
      </c>
      <c r="C1271">
        <v>12</v>
      </c>
      <c r="D1271" t="s">
        <v>553</v>
      </c>
      <c r="E1271">
        <v>12127</v>
      </c>
      <c r="F1271">
        <v>2008</v>
      </c>
      <c r="G1271">
        <v>2008</v>
      </c>
      <c r="H1271" t="s">
        <v>787</v>
      </c>
      <c r="I1271" t="s">
        <v>788</v>
      </c>
      <c r="J1271">
        <v>221</v>
      </c>
      <c r="K1271">
        <v>497366</v>
      </c>
      <c r="L1271">
        <v>44.4</v>
      </c>
    </row>
    <row r="1272" spans="2:12" hidden="1" x14ac:dyDescent="0.25">
      <c r="B1272" t="s">
        <v>771</v>
      </c>
      <c r="C1272">
        <v>12</v>
      </c>
      <c r="D1272" t="s">
        <v>553</v>
      </c>
      <c r="E1272">
        <v>12127</v>
      </c>
      <c r="F1272">
        <v>2009</v>
      </c>
      <c r="G1272">
        <v>2009</v>
      </c>
      <c r="H1272" t="s">
        <v>787</v>
      </c>
      <c r="I1272" t="s">
        <v>788</v>
      </c>
      <c r="J1272">
        <v>247</v>
      </c>
      <c r="K1272">
        <v>494688</v>
      </c>
      <c r="L1272">
        <v>49.9</v>
      </c>
    </row>
    <row r="1273" spans="2:12" hidden="1" x14ac:dyDescent="0.25">
      <c r="B1273" t="s">
        <v>771</v>
      </c>
      <c r="C1273">
        <v>12</v>
      </c>
      <c r="D1273" t="s">
        <v>553</v>
      </c>
      <c r="E1273">
        <v>12127</v>
      </c>
      <c r="F1273">
        <v>2010</v>
      </c>
      <c r="G1273">
        <v>2010</v>
      </c>
      <c r="H1273" t="s">
        <v>787</v>
      </c>
      <c r="I1273" t="s">
        <v>788</v>
      </c>
      <c r="J1273">
        <v>244</v>
      </c>
      <c r="K1273">
        <v>494593</v>
      </c>
      <c r="L1273">
        <v>49.3</v>
      </c>
    </row>
    <row r="1274" spans="2:12" hidden="1" x14ac:dyDescent="0.25">
      <c r="B1274" t="s">
        <v>771</v>
      </c>
      <c r="C1274">
        <v>12</v>
      </c>
      <c r="D1274" t="s">
        <v>553</v>
      </c>
      <c r="E1274">
        <v>12127</v>
      </c>
      <c r="F1274">
        <v>2011</v>
      </c>
      <c r="G1274">
        <v>2011</v>
      </c>
      <c r="H1274" t="s">
        <v>787</v>
      </c>
      <c r="I1274" t="s">
        <v>788</v>
      </c>
      <c r="J1274">
        <v>155</v>
      </c>
      <c r="K1274">
        <v>494804</v>
      </c>
      <c r="L1274">
        <v>31.3</v>
      </c>
    </row>
    <row r="1275" spans="2:12" hidden="1" x14ac:dyDescent="0.25">
      <c r="B1275" t="s">
        <v>771</v>
      </c>
      <c r="C1275">
        <v>12</v>
      </c>
      <c r="D1275" t="s">
        <v>553</v>
      </c>
      <c r="E1275">
        <v>12127</v>
      </c>
      <c r="F1275">
        <v>2012</v>
      </c>
      <c r="G1275">
        <v>2012</v>
      </c>
      <c r="H1275" t="s">
        <v>787</v>
      </c>
      <c r="I1275" t="s">
        <v>788</v>
      </c>
      <c r="J1275">
        <v>195</v>
      </c>
      <c r="K1275">
        <v>496950</v>
      </c>
      <c r="L1275">
        <v>39.200000000000003</v>
      </c>
    </row>
    <row r="1276" spans="2:12" hidden="1" x14ac:dyDescent="0.25">
      <c r="B1276" t="s">
        <v>771</v>
      </c>
      <c r="C1276">
        <v>12</v>
      </c>
      <c r="D1276" t="s">
        <v>553</v>
      </c>
      <c r="E1276">
        <v>12127</v>
      </c>
      <c r="F1276">
        <v>2013</v>
      </c>
      <c r="G1276">
        <v>2013</v>
      </c>
      <c r="H1276" t="s">
        <v>787</v>
      </c>
      <c r="I1276" t="s">
        <v>788</v>
      </c>
      <c r="J1276">
        <v>94</v>
      </c>
      <c r="K1276">
        <v>500800</v>
      </c>
      <c r="L1276">
        <v>18.8</v>
      </c>
    </row>
    <row r="1277" spans="2:12" hidden="1" x14ac:dyDescent="0.25">
      <c r="B1277" t="s">
        <v>771</v>
      </c>
      <c r="C1277">
        <v>12</v>
      </c>
      <c r="D1277" t="s">
        <v>553</v>
      </c>
      <c r="E1277">
        <v>12127</v>
      </c>
      <c r="F1277">
        <v>2014</v>
      </c>
      <c r="G1277">
        <v>2014</v>
      </c>
      <c r="H1277" t="s">
        <v>787</v>
      </c>
      <c r="I1277" t="s">
        <v>788</v>
      </c>
      <c r="J1277">
        <v>74</v>
      </c>
      <c r="K1277">
        <v>507531</v>
      </c>
      <c r="L1277">
        <v>14.6</v>
      </c>
    </row>
    <row r="1278" spans="2:12" hidden="1" x14ac:dyDescent="0.25">
      <c r="B1278" t="s">
        <v>771</v>
      </c>
      <c r="C1278">
        <v>12</v>
      </c>
      <c r="D1278" t="s">
        <v>553</v>
      </c>
      <c r="E1278">
        <v>12127</v>
      </c>
      <c r="F1278">
        <v>2015</v>
      </c>
      <c r="G1278">
        <v>2015</v>
      </c>
      <c r="H1278" t="s">
        <v>787</v>
      </c>
      <c r="I1278" t="s">
        <v>788</v>
      </c>
      <c r="J1278">
        <v>80</v>
      </c>
      <c r="K1278">
        <v>517887</v>
      </c>
      <c r="L1278">
        <v>15.4</v>
      </c>
    </row>
    <row r="1279" spans="2:12" hidden="1" x14ac:dyDescent="0.25">
      <c r="B1279" t="s">
        <v>771</v>
      </c>
      <c r="C1279">
        <v>12</v>
      </c>
      <c r="D1279" t="s">
        <v>553</v>
      </c>
      <c r="E1279">
        <v>12127</v>
      </c>
      <c r="F1279">
        <v>2016</v>
      </c>
      <c r="G1279">
        <v>2016</v>
      </c>
      <c r="H1279" t="s">
        <v>787</v>
      </c>
      <c r="I1279" t="s">
        <v>788</v>
      </c>
      <c r="J1279">
        <v>52</v>
      </c>
      <c r="K1279">
        <v>529364</v>
      </c>
      <c r="L1279">
        <v>9.8000000000000007</v>
      </c>
    </row>
    <row r="1280" spans="2:12" hidden="1" x14ac:dyDescent="0.25">
      <c r="B1280" t="s">
        <v>771</v>
      </c>
      <c r="C1280">
        <v>12</v>
      </c>
      <c r="D1280" t="s">
        <v>553</v>
      </c>
      <c r="E1280">
        <v>12127</v>
      </c>
      <c r="F1280">
        <v>2017</v>
      </c>
      <c r="G1280">
        <v>2017</v>
      </c>
      <c r="H1280" t="s">
        <v>787</v>
      </c>
      <c r="I1280" t="s">
        <v>788</v>
      </c>
      <c r="J1280">
        <v>58</v>
      </c>
      <c r="K1280">
        <v>538692</v>
      </c>
      <c r="L1280">
        <v>10.8</v>
      </c>
    </row>
    <row r="1281" spans="2:12" hidden="1" x14ac:dyDescent="0.25">
      <c r="B1281" t="s">
        <v>771</v>
      </c>
      <c r="C1281">
        <v>12</v>
      </c>
      <c r="D1281" t="s">
        <v>553</v>
      </c>
      <c r="E1281">
        <v>12127</v>
      </c>
      <c r="F1281">
        <v>2018</v>
      </c>
      <c r="G1281">
        <v>2018</v>
      </c>
      <c r="H1281" t="s">
        <v>787</v>
      </c>
      <c r="I1281" t="s">
        <v>788</v>
      </c>
      <c r="J1281">
        <v>39</v>
      </c>
      <c r="K1281">
        <v>547538</v>
      </c>
      <c r="L1281">
        <v>7.1</v>
      </c>
    </row>
    <row r="1282" spans="2:12" hidden="1" x14ac:dyDescent="0.25">
      <c r="B1282" t="s">
        <v>771</v>
      </c>
      <c r="C1282">
        <v>12</v>
      </c>
      <c r="D1282" t="s">
        <v>554</v>
      </c>
      <c r="E1282">
        <v>12129</v>
      </c>
      <c r="F1282">
        <v>1999</v>
      </c>
      <c r="G1282">
        <v>1999</v>
      </c>
      <c r="H1282" t="s">
        <v>787</v>
      </c>
      <c r="I1282" t="s">
        <v>788</v>
      </c>
      <c r="J1282" t="s">
        <v>772</v>
      </c>
      <c r="K1282">
        <v>22299</v>
      </c>
      <c r="L1282" t="s">
        <v>772</v>
      </c>
    </row>
    <row r="1283" spans="2:12" hidden="1" x14ac:dyDescent="0.25">
      <c r="B1283" t="s">
        <v>771</v>
      </c>
      <c r="C1283">
        <v>12</v>
      </c>
      <c r="D1283" t="s">
        <v>554</v>
      </c>
      <c r="E1283">
        <v>12129</v>
      </c>
      <c r="F1283">
        <v>2000</v>
      </c>
      <c r="G1283">
        <v>2000</v>
      </c>
      <c r="H1283" t="s">
        <v>787</v>
      </c>
      <c r="I1283" t="s">
        <v>788</v>
      </c>
      <c r="J1283" t="s">
        <v>772</v>
      </c>
      <c r="K1283">
        <v>22863</v>
      </c>
      <c r="L1283" t="s">
        <v>772</v>
      </c>
    </row>
    <row r="1284" spans="2:12" hidden="1" x14ac:dyDescent="0.25">
      <c r="B1284" t="s">
        <v>771</v>
      </c>
      <c r="C1284">
        <v>12</v>
      </c>
      <c r="D1284" t="s">
        <v>554</v>
      </c>
      <c r="E1284">
        <v>12129</v>
      </c>
      <c r="F1284">
        <v>2001</v>
      </c>
      <c r="G1284">
        <v>2001</v>
      </c>
      <c r="H1284" t="s">
        <v>787</v>
      </c>
      <c r="I1284" t="s">
        <v>788</v>
      </c>
      <c r="J1284" t="s">
        <v>772</v>
      </c>
      <c r="K1284">
        <v>23779</v>
      </c>
      <c r="L1284" t="s">
        <v>772</v>
      </c>
    </row>
    <row r="1285" spans="2:12" hidden="1" x14ac:dyDescent="0.25">
      <c r="B1285" t="s">
        <v>771</v>
      </c>
      <c r="C1285">
        <v>12</v>
      </c>
      <c r="D1285" t="s">
        <v>554</v>
      </c>
      <c r="E1285">
        <v>12129</v>
      </c>
      <c r="F1285">
        <v>2002</v>
      </c>
      <c r="G1285">
        <v>2002</v>
      </c>
      <c r="H1285" t="s">
        <v>787</v>
      </c>
      <c r="I1285" t="s">
        <v>788</v>
      </c>
      <c r="J1285" t="s">
        <v>772</v>
      </c>
      <c r="K1285">
        <v>24458</v>
      </c>
      <c r="L1285" t="s">
        <v>772</v>
      </c>
    </row>
    <row r="1286" spans="2:12" hidden="1" x14ac:dyDescent="0.25">
      <c r="B1286" t="s">
        <v>771</v>
      </c>
      <c r="C1286">
        <v>12</v>
      </c>
      <c r="D1286" t="s">
        <v>554</v>
      </c>
      <c r="E1286">
        <v>12129</v>
      </c>
      <c r="F1286">
        <v>2003</v>
      </c>
      <c r="G1286">
        <v>2003</v>
      </c>
      <c r="H1286" t="s">
        <v>787</v>
      </c>
      <c r="I1286" t="s">
        <v>788</v>
      </c>
      <c r="J1286" t="s">
        <v>772</v>
      </c>
      <c r="K1286">
        <v>25062</v>
      </c>
      <c r="L1286" t="s">
        <v>772</v>
      </c>
    </row>
    <row r="1287" spans="2:12" hidden="1" x14ac:dyDescent="0.25">
      <c r="B1287" t="s">
        <v>771</v>
      </c>
      <c r="C1287">
        <v>12</v>
      </c>
      <c r="D1287" t="s">
        <v>554</v>
      </c>
      <c r="E1287">
        <v>12129</v>
      </c>
      <c r="F1287">
        <v>2004</v>
      </c>
      <c r="G1287">
        <v>2004</v>
      </c>
      <c r="H1287" t="s">
        <v>787</v>
      </c>
      <c r="I1287" t="s">
        <v>788</v>
      </c>
      <c r="J1287" t="s">
        <v>772</v>
      </c>
      <c r="K1287">
        <v>25832</v>
      </c>
      <c r="L1287" t="s">
        <v>772</v>
      </c>
    </row>
    <row r="1288" spans="2:12" hidden="1" x14ac:dyDescent="0.25">
      <c r="B1288" t="s">
        <v>771</v>
      </c>
      <c r="C1288">
        <v>12</v>
      </c>
      <c r="D1288" t="s">
        <v>554</v>
      </c>
      <c r="E1288">
        <v>12129</v>
      </c>
      <c r="F1288">
        <v>2005</v>
      </c>
      <c r="G1288">
        <v>2005</v>
      </c>
      <c r="H1288" t="s">
        <v>787</v>
      </c>
      <c r="I1288" t="s">
        <v>788</v>
      </c>
      <c r="J1288" t="s">
        <v>772</v>
      </c>
      <c r="K1288">
        <v>26706</v>
      </c>
      <c r="L1288" t="s">
        <v>772</v>
      </c>
    </row>
    <row r="1289" spans="2:12" hidden="1" x14ac:dyDescent="0.25">
      <c r="B1289" t="s">
        <v>771</v>
      </c>
      <c r="C1289">
        <v>12</v>
      </c>
      <c r="D1289" t="s">
        <v>554</v>
      </c>
      <c r="E1289">
        <v>12129</v>
      </c>
      <c r="F1289">
        <v>2006</v>
      </c>
      <c r="G1289">
        <v>2006</v>
      </c>
      <c r="H1289" t="s">
        <v>787</v>
      </c>
      <c r="I1289" t="s">
        <v>788</v>
      </c>
      <c r="J1289" t="s">
        <v>772</v>
      </c>
      <c r="K1289">
        <v>27785</v>
      </c>
      <c r="L1289" t="s">
        <v>772</v>
      </c>
    </row>
    <row r="1290" spans="2:12" hidden="1" x14ac:dyDescent="0.25">
      <c r="B1290" t="s">
        <v>771</v>
      </c>
      <c r="C1290">
        <v>12</v>
      </c>
      <c r="D1290" t="s">
        <v>554</v>
      </c>
      <c r="E1290">
        <v>12129</v>
      </c>
      <c r="F1290">
        <v>2007</v>
      </c>
      <c r="G1290">
        <v>2007</v>
      </c>
      <c r="H1290" t="s">
        <v>787</v>
      </c>
      <c r="I1290" t="s">
        <v>788</v>
      </c>
      <c r="J1290" t="s">
        <v>772</v>
      </c>
      <c r="K1290">
        <v>28588</v>
      </c>
      <c r="L1290" t="s">
        <v>772</v>
      </c>
    </row>
    <row r="1291" spans="2:12" hidden="1" x14ac:dyDescent="0.25">
      <c r="B1291" t="s">
        <v>771</v>
      </c>
      <c r="C1291">
        <v>12</v>
      </c>
      <c r="D1291" t="s">
        <v>554</v>
      </c>
      <c r="E1291">
        <v>12129</v>
      </c>
      <c r="F1291">
        <v>2008</v>
      </c>
      <c r="G1291">
        <v>2008</v>
      </c>
      <c r="H1291" t="s">
        <v>787</v>
      </c>
      <c r="I1291" t="s">
        <v>788</v>
      </c>
      <c r="J1291" t="s">
        <v>772</v>
      </c>
      <c r="K1291">
        <v>29183</v>
      </c>
      <c r="L1291" t="s">
        <v>772</v>
      </c>
    </row>
    <row r="1292" spans="2:12" hidden="1" x14ac:dyDescent="0.25">
      <c r="B1292" t="s">
        <v>771</v>
      </c>
      <c r="C1292">
        <v>12</v>
      </c>
      <c r="D1292" t="s">
        <v>554</v>
      </c>
      <c r="E1292">
        <v>12129</v>
      </c>
      <c r="F1292">
        <v>2009</v>
      </c>
      <c r="G1292">
        <v>2009</v>
      </c>
      <c r="H1292" t="s">
        <v>787</v>
      </c>
      <c r="I1292" t="s">
        <v>788</v>
      </c>
      <c r="J1292" t="s">
        <v>772</v>
      </c>
      <c r="K1292">
        <v>30459</v>
      </c>
      <c r="L1292" t="s">
        <v>772</v>
      </c>
    </row>
    <row r="1293" spans="2:12" hidden="1" x14ac:dyDescent="0.25">
      <c r="B1293" t="s">
        <v>771</v>
      </c>
      <c r="C1293">
        <v>12</v>
      </c>
      <c r="D1293" t="s">
        <v>554</v>
      </c>
      <c r="E1293">
        <v>12129</v>
      </c>
      <c r="F1293">
        <v>2010</v>
      </c>
      <c r="G1293">
        <v>2010</v>
      </c>
      <c r="H1293" t="s">
        <v>787</v>
      </c>
      <c r="I1293" t="s">
        <v>788</v>
      </c>
      <c r="J1293" t="s">
        <v>772</v>
      </c>
      <c r="K1293">
        <v>30776</v>
      </c>
      <c r="L1293" t="s">
        <v>772</v>
      </c>
    </row>
    <row r="1294" spans="2:12" hidden="1" x14ac:dyDescent="0.25">
      <c r="B1294" t="s">
        <v>771</v>
      </c>
      <c r="C1294">
        <v>12</v>
      </c>
      <c r="D1294" t="s">
        <v>554</v>
      </c>
      <c r="E1294">
        <v>12129</v>
      </c>
      <c r="F1294">
        <v>2011</v>
      </c>
      <c r="G1294">
        <v>2011</v>
      </c>
      <c r="H1294" t="s">
        <v>787</v>
      </c>
      <c r="I1294" t="s">
        <v>788</v>
      </c>
      <c r="J1294" t="s">
        <v>772</v>
      </c>
      <c r="K1294">
        <v>30978</v>
      </c>
      <c r="L1294" t="s">
        <v>772</v>
      </c>
    </row>
    <row r="1295" spans="2:12" hidden="1" x14ac:dyDescent="0.25">
      <c r="B1295" t="s">
        <v>771</v>
      </c>
      <c r="C1295">
        <v>12</v>
      </c>
      <c r="D1295" t="s">
        <v>554</v>
      </c>
      <c r="E1295">
        <v>12129</v>
      </c>
      <c r="F1295">
        <v>2012</v>
      </c>
      <c r="G1295">
        <v>2012</v>
      </c>
      <c r="H1295" t="s">
        <v>787</v>
      </c>
      <c r="I1295" t="s">
        <v>788</v>
      </c>
      <c r="J1295" t="s">
        <v>772</v>
      </c>
      <c r="K1295">
        <v>30818</v>
      </c>
      <c r="L1295" t="s">
        <v>772</v>
      </c>
    </row>
    <row r="1296" spans="2:12" hidden="1" x14ac:dyDescent="0.25">
      <c r="B1296" t="s">
        <v>771</v>
      </c>
      <c r="C1296">
        <v>12</v>
      </c>
      <c r="D1296" t="s">
        <v>554</v>
      </c>
      <c r="E1296">
        <v>12129</v>
      </c>
      <c r="F1296">
        <v>2013</v>
      </c>
      <c r="G1296">
        <v>2013</v>
      </c>
      <c r="H1296" t="s">
        <v>787</v>
      </c>
      <c r="I1296" t="s">
        <v>788</v>
      </c>
      <c r="J1296" t="s">
        <v>772</v>
      </c>
      <c r="K1296">
        <v>31022</v>
      </c>
      <c r="L1296" t="s">
        <v>772</v>
      </c>
    </row>
    <row r="1297" spans="2:12" hidden="1" x14ac:dyDescent="0.25">
      <c r="B1297" t="s">
        <v>771</v>
      </c>
      <c r="C1297">
        <v>12</v>
      </c>
      <c r="D1297" t="s">
        <v>554</v>
      </c>
      <c r="E1297">
        <v>12129</v>
      </c>
      <c r="F1297">
        <v>2014</v>
      </c>
      <c r="G1297">
        <v>2014</v>
      </c>
      <c r="H1297" t="s">
        <v>787</v>
      </c>
      <c r="I1297" t="s">
        <v>788</v>
      </c>
      <c r="J1297" t="s">
        <v>772</v>
      </c>
      <c r="K1297">
        <v>31432</v>
      </c>
      <c r="L1297" t="s">
        <v>772</v>
      </c>
    </row>
    <row r="1298" spans="2:12" hidden="1" x14ac:dyDescent="0.25">
      <c r="B1298" t="s">
        <v>771</v>
      </c>
      <c r="C1298">
        <v>12</v>
      </c>
      <c r="D1298" t="s">
        <v>554</v>
      </c>
      <c r="E1298">
        <v>12129</v>
      </c>
      <c r="F1298">
        <v>2015</v>
      </c>
      <c r="G1298">
        <v>2015</v>
      </c>
      <c r="H1298" t="s">
        <v>787</v>
      </c>
      <c r="I1298" t="s">
        <v>788</v>
      </c>
      <c r="J1298" t="s">
        <v>772</v>
      </c>
      <c r="K1298">
        <v>31535</v>
      </c>
      <c r="L1298" t="s">
        <v>772</v>
      </c>
    </row>
    <row r="1299" spans="2:12" hidden="1" x14ac:dyDescent="0.25">
      <c r="B1299" t="s">
        <v>771</v>
      </c>
      <c r="C1299">
        <v>12</v>
      </c>
      <c r="D1299" t="s">
        <v>554</v>
      </c>
      <c r="E1299">
        <v>12129</v>
      </c>
      <c r="F1299">
        <v>2016</v>
      </c>
      <c r="G1299">
        <v>2016</v>
      </c>
      <c r="H1299" t="s">
        <v>787</v>
      </c>
      <c r="I1299" t="s">
        <v>788</v>
      </c>
      <c r="J1299" t="s">
        <v>772</v>
      </c>
      <c r="K1299">
        <v>31893</v>
      </c>
      <c r="L1299" t="s">
        <v>772</v>
      </c>
    </row>
    <row r="1300" spans="2:12" hidden="1" x14ac:dyDescent="0.25">
      <c r="B1300" t="s">
        <v>771</v>
      </c>
      <c r="C1300">
        <v>12</v>
      </c>
      <c r="D1300" t="s">
        <v>554</v>
      </c>
      <c r="E1300">
        <v>12129</v>
      </c>
      <c r="F1300">
        <v>2017</v>
      </c>
      <c r="G1300">
        <v>2017</v>
      </c>
      <c r="H1300" t="s">
        <v>787</v>
      </c>
      <c r="I1300" t="s">
        <v>788</v>
      </c>
      <c r="J1300" t="s">
        <v>772</v>
      </c>
      <c r="K1300">
        <v>32120</v>
      </c>
      <c r="L1300" t="s">
        <v>772</v>
      </c>
    </row>
    <row r="1301" spans="2:12" hidden="1" x14ac:dyDescent="0.25">
      <c r="B1301" t="s">
        <v>771</v>
      </c>
      <c r="C1301">
        <v>12</v>
      </c>
      <c r="D1301" t="s">
        <v>554</v>
      </c>
      <c r="E1301">
        <v>12129</v>
      </c>
      <c r="F1301">
        <v>2018</v>
      </c>
      <c r="G1301">
        <v>2018</v>
      </c>
      <c r="H1301" t="s">
        <v>787</v>
      </c>
      <c r="I1301" t="s">
        <v>788</v>
      </c>
      <c r="J1301" t="s">
        <v>772</v>
      </c>
      <c r="K1301">
        <v>32461</v>
      </c>
      <c r="L1301" t="s">
        <v>772</v>
      </c>
    </row>
    <row r="1302" spans="2:12" hidden="1" x14ac:dyDescent="0.25">
      <c r="B1302" t="s">
        <v>771</v>
      </c>
      <c r="C1302">
        <v>12</v>
      </c>
      <c r="D1302" t="s">
        <v>555</v>
      </c>
      <c r="E1302">
        <v>12131</v>
      </c>
      <c r="F1302">
        <v>1999</v>
      </c>
      <c r="G1302">
        <v>1999</v>
      </c>
      <c r="H1302" t="s">
        <v>787</v>
      </c>
      <c r="I1302" t="s">
        <v>788</v>
      </c>
      <c r="J1302" t="s">
        <v>772</v>
      </c>
      <c r="K1302">
        <v>39864</v>
      </c>
      <c r="L1302" t="s">
        <v>772</v>
      </c>
    </row>
    <row r="1303" spans="2:12" hidden="1" x14ac:dyDescent="0.25">
      <c r="B1303" t="s">
        <v>771</v>
      </c>
      <c r="C1303">
        <v>12</v>
      </c>
      <c r="D1303" t="s">
        <v>555</v>
      </c>
      <c r="E1303">
        <v>12131</v>
      </c>
      <c r="F1303">
        <v>2000</v>
      </c>
      <c r="G1303">
        <v>2000</v>
      </c>
      <c r="H1303" t="s">
        <v>787</v>
      </c>
      <c r="I1303" t="s">
        <v>788</v>
      </c>
      <c r="J1303" t="s">
        <v>772</v>
      </c>
      <c r="K1303">
        <v>40601</v>
      </c>
      <c r="L1303" t="s">
        <v>772</v>
      </c>
    </row>
    <row r="1304" spans="2:12" hidden="1" x14ac:dyDescent="0.25">
      <c r="B1304" t="s">
        <v>771</v>
      </c>
      <c r="C1304">
        <v>12</v>
      </c>
      <c r="D1304" t="s">
        <v>555</v>
      </c>
      <c r="E1304">
        <v>12131</v>
      </c>
      <c r="F1304">
        <v>2001</v>
      </c>
      <c r="G1304">
        <v>2001</v>
      </c>
      <c r="H1304" t="s">
        <v>787</v>
      </c>
      <c r="I1304" t="s">
        <v>788</v>
      </c>
      <c r="J1304" t="s">
        <v>772</v>
      </c>
      <c r="K1304">
        <v>42391</v>
      </c>
      <c r="L1304" t="s">
        <v>772</v>
      </c>
    </row>
    <row r="1305" spans="2:12" hidden="1" x14ac:dyDescent="0.25">
      <c r="B1305" t="s">
        <v>771</v>
      </c>
      <c r="C1305">
        <v>12</v>
      </c>
      <c r="D1305" t="s">
        <v>555</v>
      </c>
      <c r="E1305">
        <v>12131</v>
      </c>
      <c r="F1305">
        <v>2002</v>
      </c>
      <c r="G1305">
        <v>2002</v>
      </c>
      <c r="H1305" t="s">
        <v>787</v>
      </c>
      <c r="I1305" t="s">
        <v>788</v>
      </c>
      <c r="J1305" t="s">
        <v>772</v>
      </c>
      <c r="K1305">
        <v>43935</v>
      </c>
      <c r="L1305" t="s">
        <v>772</v>
      </c>
    </row>
    <row r="1306" spans="2:12" hidden="1" x14ac:dyDescent="0.25">
      <c r="B1306" t="s">
        <v>771</v>
      </c>
      <c r="C1306">
        <v>12</v>
      </c>
      <c r="D1306" t="s">
        <v>555</v>
      </c>
      <c r="E1306">
        <v>12131</v>
      </c>
      <c r="F1306">
        <v>2003</v>
      </c>
      <c r="G1306">
        <v>2003</v>
      </c>
      <c r="H1306" t="s">
        <v>787</v>
      </c>
      <c r="I1306" t="s">
        <v>788</v>
      </c>
      <c r="J1306" t="s">
        <v>772</v>
      </c>
      <c r="K1306">
        <v>45578</v>
      </c>
      <c r="L1306" t="s">
        <v>772</v>
      </c>
    </row>
    <row r="1307" spans="2:12" hidden="1" x14ac:dyDescent="0.25">
      <c r="B1307" t="s">
        <v>771</v>
      </c>
      <c r="C1307">
        <v>12</v>
      </c>
      <c r="D1307" t="s">
        <v>555</v>
      </c>
      <c r="E1307">
        <v>12131</v>
      </c>
      <c r="F1307">
        <v>2004</v>
      </c>
      <c r="G1307">
        <v>2004</v>
      </c>
      <c r="H1307" t="s">
        <v>787</v>
      </c>
      <c r="I1307" t="s">
        <v>788</v>
      </c>
      <c r="J1307" t="s">
        <v>772</v>
      </c>
      <c r="K1307">
        <v>47518</v>
      </c>
      <c r="L1307" t="s">
        <v>772</v>
      </c>
    </row>
    <row r="1308" spans="2:12" hidden="1" x14ac:dyDescent="0.25">
      <c r="B1308" t="s">
        <v>771</v>
      </c>
      <c r="C1308">
        <v>12</v>
      </c>
      <c r="D1308" t="s">
        <v>555</v>
      </c>
      <c r="E1308">
        <v>12131</v>
      </c>
      <c r="F1308">
        <v>2005</v>
      </c>
      <c r="G1308">
        <v>2005</v>
      </c>
      <c r="H1308" t="s">
        <v>787</v>
      </c>
      <c r="I1308" t="s">
        <v>788</v>
      </c>
      <c r="J1308" t="s">
        <v>772</v>
      </c>
      <c r="K1308">
        <v>49392</v>
      </c>
      <c r="L1308" t="s">
        <v>772</v>
      </c>
    </row>
    <row r="1309" spans="2:12" hidden="1" x14ac:dyDescent="0.25">
      <c r="B1309" t="s">
        <v>771</v>
      </c>
      <c r="C1309">
        <v>12</v>
      </c>
      <c r="D1309" t="s">
        <v>555</v>
      </c>
      <c r="E1309">
        <v>12131</v>
      </c>
      <c r="F1309">
        <v>2006</v>
      </c>
      <c r="G1309">
        <v>2006</v>
      </c>
      <c r="H1309" t="s">
        <v>787</v>
      </c>
      <c r="I1309" t="s">
        <v>788</v>
      </c>
      <c r="J1309" t="s">
        <v>772</v>
      </c>
      <c r="K1309">
        <v>51145</v>
      </c>
      <c r="L1309" t="s">
        <v>772</v>
      </c>
    </row>
    <row r="1310" spans="2:12" hidden="1" x14ac:dyDescent="0.25">
      <c r="B1310" t="s">
        <v>771</v>
      </c>
      <c r="C1310">
        <v>12</v>
      </c>
      <c r="D1310" t="s">
        <v>555</v>
      </c>
      <c r="E1310">
        <v>12131</v>
      </c>
      <c r="F1310">
        <v>2007</v>
      </c>
      <c r="G1310">
        <v>2007</v>
      </c>
      <c r="H1310" t="s">
        <v>787</v>
      </c>
      <c r="I1310" t="s">
        <v>788</v>
      </c>
      <c r="J1310" t="s">
        <v>772</v>
      </c>
      <c r="K1310">
        <v>52355</v>
      </c>
      <c r="L1310" t="s">
        <v>772</v>
      </c>
    </row>
    <row r="1311" spans="2:12" hidden="1" x14ac:dyDescent="0.25">
      <c r="B1311" t="s">
        <v>771</v>
      </c>
      <c r="C1311">
        <v>12</v>
      </c>
      <c r="D1311" t="s">
        <v>555</v>
      </c>
      <c r="E1311">
        <v>12131</v>
      </c>
      <c r="F1311">
        <v>2008</v>
      </c>
      <c r="G1311">
        <v>2008</v>
      </c>
      <c r="H1311" t="s">
        <v>787</v>
      </c>
      <c r="I1311" t="s">
        <v>788</v>
      </c>
      <c r="J1311" t="s">
        <v>772</v>
      </c>
      <c r="K1311">
        <v>53563</v>
      </c>
      <c r="L1311" t="s">
        <v>772</v>
      </c>
    </row>
    <row r="1312" spans="2:12" hidden="1" x14ac:dyDescent="0.25">
      <c r="B1312" t="s">
        <v>771</v>
      </c>
      <c r="C1312">
        <v>12</v>
      </c>
      <c r="D1312" t="s">
        <v>555</v>
      </c>
      <c r="E1312">
        <v>12131</v>
      </c>
      <c r="F1312">
        <v>2009</v>
      </c>
      <c r="G1312">
        <v>2009</v>
      </c>
      <c r="H1312" t="s">
        <v>787</v>
      </c>
      <c r="I1312" t="s">
        <v>788</v>
      </c>
      <c r="J1312" t="s">
        <v>772</v>
      </c>
      <c r="K1312">
        <v>54534</v>
      </c>
      <c r="L1312" t="s">
        <v>772</v>
      </c>
    </row>
    <row r="1313" spans="2:12" hidden="1" x14ac:dyDescent="0.25">
      <c r="B1313" t="s">
        <v>771</v>
      </c>
      <c r="C1313">
        <v>12</v>
      </c>
      <c r="D1313" t="s">
        <v>555</v>
      </c>
      <c r="E1313">
        <v>12131</v>
      </c>
      <c r="F1313">
        <v>2010</v>
      </c>
      <c r="G1313">
        <v>2010</v>
      </c>
      <c r="H1313" t="s">
        <v>787</v>
      </c>
      <c r="I1313" t="s">
        <v>788</v>
      </c>
      <c r="J1313" t="s">
        <v>772</v>
      </c>
      <c r="K1313">
        <v>55043</v>
      </c>
      <c r="L1313" t="s">
        <v>772</v>
      </c>
    </row>
    <row r="1314" spans="2:12" hidden="1" x14ac:dyDescent="0.25">
      <c r="B1314" t="s">
        <v>771</v>
      </c>
      <c r="C1314">
        <v>12</v>
      </c>
      <c r="D1314" t="s">
        <v>555</v>
      </c>
      <c r="E1314">
        <v>12131</v>
      </c>
      <c r="F1314">
        <v>2011</v>
      </c>
      <c r="G1314">
        <v>2011</v>
      </c>
      <c r="H1314" t="s">
        <v>787</v>
      </c>
      <c r="I1314" t="s">
        <v>788</v>
      </c>
      <c r="J1314" t="s">
        <v>772</v>
      </c>
      <c r="K1314">
        <v>55793</v>
      </c>
      <c r="L1314" t="s">
        <v>772</v>
      </c>
    </row>
    <row r="1315" spans="2:12" hidden="1" x14ac:dyDescent="0.25">
      <c r="B1315" t="s">
        <v>771</v>
      </c>
      <c r="C1315">
        <v>12</v>
      </c>
      <c r="D1315" t="s">
        <v>555</v>
      </c>
      <c r="E1315">
        <v>12131</v>
      </c>
      <c r="F1315">
        <v>2012</v>
      </c>
      <c r="G1315">
        <v>2012</v>
      </c>
      <c r="H1315" t="s">
        <v>787</v>
      </c>
      <c r="I1315" t="s">
        <v>788</v>
      </c>
      <c r="J1315">
        <v>12</v>
      </c>
      <c r="K1315">
        <v>57582</v>
      </c>
      <c r="L1315" t="s">
        <v>789</v>
      </c>
    </row>
    <row r="1316" spans="2:12" hidden="1" x14ac:dyDescent="0.25">
      <c r="B1316" t="s">
        <v>771</v>
      </c>
      <c r="C1316">
        <v>12</v>
      </c>
      <c r="D1316" t="s">
        <v>555</v>
      </c>
      <c r="E1316">
        <v>12131</v>
      </c>
      <c r="F1316">
        <v>2013</v>
      </c>
      <c r="G1316">
        <v>2013</v>
      </c>
      <c r="H1316" t="s">
        <v>787</v>
      </c>
      <c r="I1316" t="s">
        <v>788</v>
      </c>
      <c r="J1316">
        <v>15</v>
      </c>
      <c r="K1316">
        <v>59807</v>
      </c>
      <c r="L1316" t="s">
        <v>789</v>
      </c>
    </row>
    <row r="1317" spans="2:12" hidden="1" x14ac:dyDescent="0.25">
      <c r="B1317" t="s">
        <v>771</v>
      </c>
      <c r="C1317">
        <v>12</v>
      </c>
      <c r="D1317" t="s">
        <v>555</v>
      </c>
      <c r="E1317">
        <v>12131</v>
      </c>
      <c r="F1317">
        <v>2014</v>
      </c>
      <c r="G1317">
        <v>2014</v>
      </c>
      <c r="H1317" t="s">
        <v>787</v>
      </c>
      <c r="I1317" t="s">
        <v>788</v>
      </c>
      <c r="J1317" t="s">
        <v>772</v>
      </c>
      <c r="K1317">
        <v>61530</v>
      </c>
      <c r="L1317" t="s">
        <v>772</v>
      </c>
    </row>
    <row r="1318" spans="2:12" hidden="1" x14ac:dyDescent="0.25">
      <c r="B1318" t="s">
        <v>771</v>
      </c>
      <c r="C1318">
        <v>12</v>
      </c>
      <c r="D1318" t="s">
        <v>555</v>
      </c>
      <c r="E1318">
        <v>12131</v>
      </c>
      <c r="F1318">
        <v>2015</v>
      </c>
      <c r="G1318">
        <v>2015</v>
      </c>
      <c r="H1318" t="s">
        <v>787</v>
      </c>
      <c r="I1318" t="s">
        <v>788</v>
      </c>
      <c r="J1318" t="s">
        <v>772</v>
      </c>
      <c r="K1318">
        <v>63508</v>
      </c>
      <c r="L1318" t="s">
        <v>772</v>
      </c>
    </row>
    <row r="1319" spans="2:12" hidden="1" x14ac:dyDescent="0.25">
      <c r="B1319" t="s">
        <v>771</v>
      </c>
      <c r="C1319">
        <v>12</v>
      </c>
      <c r="D1319" t="s">
        <v>555</v>
      </c>
      <c r="E1319">
        <v>12131</v>
      </c>
      <c r="F1319">
        <v>2016</v>
      </c>
      <c r="G1319">
        <v>2016</v>
      </c>
      <c r="H1319" t="s">
        <v>787</v>
      </c>
      <c r="I1319" t="s">
        <v>788</v>
      </c>
      <c r="J1319" t="s">
        <v>772</v>
      </c>
      <c r="K1319">
        <v>65889</v>
      </c>
      <c r="L1319" t="s">
        <v>772</v>
      </c>
    </row>
    <row r="1320" spans="2:12" hidden="1" x14ac:dyDescent="0.25">
      <c r="B1320" t="s">
        <v>771</v>
      </c>
      <c r="C1320">
        <v>12</v>
      </c>
      <c r="D1320" t="s">
        <v>555</v>
      </c>
      <c r="E1320">
        <v>12131</v>
      </c>
      <c r="F1320">
        <v>2017</v>
      </c>
      <c r="G1320">
        <v>2017</v>
      </c>
      <c r="H1320" t="s">
        <v>787</v>
      </c>
      <c r="I1320" t="s">
        <v>788</v>
      </c>
      <c r="J1320">
        <v>12</v>
      </c>
      <c r="K1320">
        <v>68376</v>
      </c>
      <c r="L1320" t="s">
        <v>789</v>
      </c>
    </row>
    <row r="1321" spans="2:12" hidden="1" x14ac:dyDescent="0.25">
      <c r="B1321" t="s">
        <v>771</v>
      </c>
      <c r="C1321">
        <v>12</v>
      </c>
      <c r="D1321" t="s">
        <v>555</v>
      </c>
      <c r="E1321">
        <v>12131</v>
      </c>
      <c r="F1321">
        <v>2018</v>
      </c>
      <c r="G1321">
        <v>2018</v>
      </c>
      <c r="H1321" t="s">
        <v>787</v>
      </c>
      <c r="I1321" t="s">
        <v>788</v>
      </c>
      <c r="J1321" t="s">
        <v>772</v>
      </c>
      <c r="K1321">
        <v>71375</v>
      </c>
      <c r="L1321" t="s">
        <v>772</v>
      </c>
    </row>
    <row r="1322" spans="2:12" hidden="1" x14ac:dyDescent="0.25">
      <c r="B1322" t="s">
        <v>771</v>
      </c>
      <c r="C1322">
        <v>12</v>
      </c>
      <c r="D1322" t="s">
        <v>556</v>
      </c>
      <c r="E1322">
        <v>12133</v>
      </c>
      <c r="F1322">
        <v>1999</v>
      </c>
      <c r="G1322">
        <v>1999</v>
      </c>
      <c r="H1322" t="s">
        <v>787</v>
      </c>
      <c r="I1322" t="s">
        <v>788</v>
      </c>
      <c r="J1322" t="s">
        <v>772</v>
      </c>
      <c r="K1322">
        <v>20870</v>
      </c>
      <c r="L1322" t="s">
        <v>772</v>
      </c>
    </row>
    <row r="1323" spans="2:12" hidden="1" x14ac:dyDescent="0.25">
      <c r="B1323" t="s">
        <v>771</v>
      </c>
      <c r="C1323">
        <v>12</v>
      </c>
      <c r="D1323" t="s">
        <v>556</v>
      </c>
      <c r="E1323">
        <v>12133</v>
      </c>
      <c r="F1323">
        <v>2000</v>
      </c>
      <c r="G1323">
        <v>2000</v>
      </c>
      <c r="H1323" t="s">
        <v>787</v>
      </c>
      <c r="I1323" t="s">
        <v>788</v>
      </c>
      <c r="J1323" t="s">
        <v>772</v>
      </c>
      <c r="K1323">
        <v>20973</v>
      </c>
      <c r="L1323" t="s">
        <v>772</v>
      </c>
    </row>
    <row r="1324" spans="2:12" hidden="1" x14ac:dyDescent="0.25">
      <c r="B1324" t="s">
        <v>771</v>
      </c>
      <c r="C1324">
        <v>12</v>
      </c>
      <c r="D1324" t="s">
        <v>556</v>
      </c>
      <c r="E1324">
        <v>12133</v>
      </c>
      <c r="F1324">
        <v>2001</v>
      </c>
      <c r="G1324">
        <v>2001</v>
      </c>
      <c r="H1324" t="s">
        <v>787</v>
      </c>
      <c r="I1324" t="s">
        <v>788</v>
      </c>
      <c r="J1324" t="s">
        <v>772</v>
      </c>
      <c r="K1324">
        <v>21316</v>
      </c>
      <c r="L1324" t="s">
        <v>772</v>
      </c>
    </row>
    <row r="1325" spans="2:12" hidden="1" x14ac:dyDescent="0.25">
      <c r="B1325" t="s">
        <v>771</v>
      </c>
      <c r="C1325">
        <v>12</v>
      </c>
      <c r="D1325" t="s">
        <v>556</v>
      </c>
      <c r="E1325">
        <v>12133</v>
      </c>
      <c r="F1325">
        <v>2002</v>
      </c>
      <c r="G1325">
        <v>2002</v>
      </c>
      <c r="H1325" t="s">
        <v>787</v>
      </c>
      <c r="I1325" t="s">
        <v>788</v>
      </c>
      <c r="J1325" t="s">
        <v>772</v>
      </c>
      <c r="K1325">
        <v>21287</v>
      </c>
      <c r="L1325" t="s">
        <v>772</v>
      </c>
    </row>
    <row r="1326" spans="2:12" hidden="1" x14ac:dyDescent="0.25">
      <c r="B1326" t="s">
        <v>771</v>
      </c>
      <c r="C1326">
        <v>12</v>
      </c>
      <c r="D1326" t="s">
        <v>556</v>
      </c>
      <c r="E1326">
        <v>12133</v>
      </c>
      <c r="F1326">
        <v>2003</v>
      </c>
      <c r="G1326">
        <v>2003</v>
      </c>
      <c r="H1326" t="s">
        <v>787</v>
      </c>
      <c r="I1326" t="s">
        <v>788</v>
      </c>
      <c r="J1326" t="s">
        <v>772</v>
      </c>
      <c r="K1326">
        <v>21537</v>
      </c>
      <c r="L1326" t="s">
        <v>772</v>
      </c>
    </row>
    <row r="1327" spans="2:12" hidden="1" x14ac:dyDescent="0.25">
      <c r="B1327" t="s">
        <v>771</v>
      </c>
      <c r="C1327">
        <v>12</v>
      </c>
      <c r="D1327" t="s">
        <v>556</v>
      </c>
      <c r="E1327">
        <v>12133</v>
      </c>
      <c r="F1327">
        <v>2004</v>
      </c>
      <c r="G1327">
        <v>2004</v>
      </c>
      <c r="H1327" t="s">
        <v>787</v>
      </c>
      <c r="I1327" t="s">
        <v>788</v>
      </c>
      <c r="J1327" t="s">
        <v>772</v>
      </c>
      <c r="K1327">
        <v>21967</v>
      </c>
      <c r="L1327" t="s">
        <v>772</v>
      </c>
    </row>
    <row r="1328" spans="2:12" hidden="1" x14ac:dyDescent="0.25">
      <c r="B1328" t="s">
        <v>771</v>
      </c>
      <c r="C1328">
        <v>12</v>
      </c>
      <c r="D1328" t="s">
        <v>556</v>
      </c>
      <c r="E1328">
        <v>12133</v>
      </c>
      <c r="F1328">
        <v>2005</v>
      </c>
      <c r="G1328">
        <v>2005</v>
      </c>
      <c r="H1328" t="s">
        <v>787</v>
      </c>
      <c r="I1328" t="s">
        <v>788</v>
      </c>
      <c r="J1328" t="s">
        <v>772</v>
      </c>
      <c r="K1328">
        <v>22216</v>
      </c>
      <c r="L1328" t="s">
        <v>772</v>
      </c>
    </row>
    <row r="1329" spans="1:12" hidden="1" x14ac:dyDescent="0.25">
      <c r="B1329" t="s">
        <v>771</v>
      </c>
      <c r="C1329">
        <v>12</v>
      </c>
      <c r="D1329" t="s">
        <v>556</v>
      </c>
      <c r="E1329">
        <v>12133</v>
      </c>
      <c r="F1329">
        <v>2006</v>
      </c>
      <c r="G1329">
        <v>2006</v>
      </c>
      <c r="H1329" t="s">
        <v>787</v>
      </c>
      <c r="I1329" t="s">
        <v>788</v>
      </c>
      <c r="J1329" t="s">
        <v>772</v>
      </c>
      <c r="K1329">
        <v>22860</v>
      </c>
      <c r="L1329" t="s">
        <v>772</v>
      </c>
    </row>
    <row r="1330" spans="1:12" hidden="1" x14ac:dyDescent="0.25">
      <c r="B1330" t="s">
        <v>771</v>
      </c>
      <c r="C1330">
        <v>12</v>
      </c>
      <c r="D1330" t="s">
        <v>556</v>
      </c>
      <c r="E1330">
        <v>12133</v>
      </c>
      <c r="F1330">
        <v>2007</v>
      </c>
      <c r="G1330">
        <v>2007</v>
      </c>
      <c r="H1330" t="s">
        <v>787</v>
      </c>
      <c r="I1330" t="s">
        <v>788</v>
      </c>
      <c r="J1330" t="s">
        <v>772</v>
      </c>
      <c r="K1330">
        <v>23469</v>
      </c>
      <c r="L1330" t="s">
        <v>772</v>
      </c>
    </row>
    <row r="1331" spans="1:12" hidden="1" x14ac:dyDescent="0.25">
      <c r="B1331" t="s">
        <v>771</v>
      </c>
      <c r="C1331">
        <v>12</v>
      </c>
      <c r="D1331" t="s">
        <v>556</v>
      </c>
      <c r="E1331">
        <v>12133</v>
      </c>
      <c r="F1331">
        <v>2008</v>
      </c>
      <c r="G1331">
        <v>2008</v>
      </c>
      <c r="H1331" t="s">
        <v>787</v>
      </c>
      <c r="I1331" t="s">
        <v>788</v>
      </c>
      <c r="J1331" t="s">
        <v>772</v>
      </c>
      <c r="K1331">
        <v>24706</v>
      </c>
      <c r="L1331" t="s">
        <v>772</v>
      </c>
    </row>
    <row r="1332" spans="1:12" hidden="1" x14ac:dyDescent="0.25">
      <c r="B1332" t="s">
        <v>771</v>
      </c>
      <c r="C1332">
        <v>12</v>
      </c>
      <c r="D1332" t="s">
        <v>556</v>
      </c>
      <c r="E1332">
        <v>12133</v>
      </c>
      <c r="F1332">
        <v>2009</v>
      </c>
      <c r="G1332">
        <v>2009</v>
      </c>
      <c r="H1332" t="s">
        <v>787</v>
      </c>
      <c r="I1332" t="s">
        <v>788</v>
      </c>
      <c r="J1332" t="s">
        <v>772</v>
      </c>
      <c r="K1332">
        <v>24693</v>
      </c>
      <c r="L1332" t="s">
        <v>772</v>
      </c>
    </row>
    <row r="1333" spans="1:12" hidden="1" x14ac:dyDescent="0.25">
      <c r="B1333" t="s">
        <v>771</v>
      </c>
      <c r="C1333">
        <v>12</v>
      </c>
      <c r="D1333" t="s">
        <v>556</v>
      </c>
      <c r="E1333">
        <v>12133</v>
      </c>
      <c r="F1333">
        <v>2010</v>
      </c>
      <c r="G1333">
        <v>2010</v>
      </c>
      <c r="H1333" t="s">
        <v>787</v>
      </c>
      <c r="I1333" t="s">
        <v>788</v>
      </c>
      <c r="J1333" t="s">
        <v>772</v>
      </c>
      <c r="K1333">
        <v>24896</v>
      </c>
      <c r="L1333" t="s">
        <v>772</v>
      </c>
    </row>
    <row r="1334" spans="1:12" hidden="1" x14ac:dyDescent="0.25">
      <c r="B1334" t="s">
        <v>771</v>
      </c>
      <c r="C1334">
        <v>12</v>
      </c>
      <c r="D1334" t="s">
        <v>556</v>
      </c>
      <c r="E1334">
        <v>12133</v>
      </c>
      <c r="F1334">
        <v>2011</v>
      </c>
      <c r="G1334">
        <v>2011</v>
      </c>
      <c r="H1334" t="s">
        <v>787</v>
      </c>
      <c r="I1334" t="s">
        <v>788</v>
      </c>
      <c r="J1334" t="s">
        <v>772</v>
      </c>
      <c r="K1334">
        <v>24935</v>
      </c>
      <c r="L1334" t="s">
        <v>772</v>
      </c>
    </row>
    <row r="1335" spans="1:12" hidden="1" x14ac:dyDescent="0.25">
      <c r="B1335" t="s">
        <v>771</v>
      </c>
      <c r="C1335">
        <v>12</v>
      </c>
      <c r="D1335" t="s">
        <v>556</v>
      </c>
      <c r="E1335">
        <v>12133</v>
      </c>
      <c r="F1335">
        <v>2012</v>
      </c>
      <c r="G1335">
        <v>2012</v>
      </c>
      <c r="H1335" t="s">
        <v>787</v>
      </c>
      <c r="I1335" t="s">
        <v>788</v>
      </c>
      <c r="J1335" t="s">
        <v>772</v>
      </c>
      <c r="K1335">
        <v>24892</v>
      </c>
      <c r="L1335" t="s">
        <v>772</v>
      </c>
    </row>
    <row r="1336" spans="1:12" hidden="1" x14ac:dyDescent="0.25">
      <c r="B1336" t="s">
        <v>771</v>
      </c>
      <c r="C1336">
        <v>12</v>
      </c>
      <c r="D1336" t="s">
        <v>556</v>
      </c>
      <c r="E1336">
        <v>12133</v>
      </c>
      <c r="F1336">
        <v>2013</v>
      </c>
      <c r="G1336">
        <v>2013</v>
      </c>
      <c r="H1336" t="s">
        <v>787</v>
      </c>
      <c r="I1336" t="s">
        <v>788</v>
      </c>
      <c r="J1336" t="s">
        <v>772</v>
      </c>
      <c r="K1336">
        <v>24624</v>
      </c>
      <c r="L1336" t="s">
        <v>772</v>
      </c>
    </row>
    <row r="1337" spans="1:12" hidden="1" x14ac:dyDescent="0.25">
      <c r="B1337" t="s">
        <v>771</v>
      </c>
      <c r="C1337">
        <v>12</v>
      </c>
      <c r="D1337" t="s">
        <v>556</v>
      </c>
      <c r="E1337">
        <v>12133</v>
      </c>
      <c r="F1337">
        <v>2014</v>
      </c>
      <c r="G1337">
        <v>2014</v>
      </c>
      <c r="H1337" t="s">
        <v>787</v>
      </c>
      <c r="I1337" t="s">
        <v>788</v>
      </c>
      <c r="J1337" t="s">
        <v>772</v>
      </c>
      <c r="K1337">
        <v>24451</v>
      </c>
      <c r="L1337" t="s">
        <v>772</v>
      </c>
    </row>
    <row r="1338" spans="1:12" hidden="1" x14ac:dyDescent="0.25">
      <c r="B1338" t="s">
        <v>771</v>
      </c>
      <c r="C1338">
        <v>12</v>
      </c>
      <c r="D1338" t="s">
        <v>556</v>
      </c>
      <c r="E1338">
        <v>12133</v>
      </c>
      <c r="F1338">
        <v>2015</v>
      </c>
      <c r="G1338">
        <v>2015</v>
      </c>
      <c r="H1338" t="s">
        <v>787</v>
      </c>
      <c r="I1338" t="s">
        <v>788</v>
      </c>
      <c r="J1338" t="s">
        <v>772</v>
      </c>
      <c r="K1338">
        <v>24687</v>
      </c>
      <c r="L1338" t="s">
        <v>772</v>
      </c>
    </row>
    <row r="1339" spans="1:12" hidden="1" x14ac:dyDescent="0.25">
      <c r="B1339" t="s">
        <v>771</v>
      </c>
      <c r="C1339">
        <v>12</v>
      </c>
      <c r="D1339" t="s">
        <v>556</v>
      </c>
      <c r="E1339">
        <v>12133</v>
      </c>
      <c r="F1339">
        <v>2016</v>
      </c>
      <c r="G1339">
        <v>2016</v>
      </c>
      <c r="H1339" t="s">
        <v>787</v>
      </c>
      <c r="I1339" t="s">
        <v>788</v>
      </c>
      <c r="J1339" t="s">
        <v>772</v>
      </c>
      <c r="K1339">
        <v>24569</v>
      </c>
      <c r="L1339" t="s">
        <v>772</v>
      </c>
    </row>
    <row r="1340" spans="1:12" hidden="1" x14ac:dyDescent="0.25">
      <c r="B1340" t="s">
        <v>771</v>
      </c>
      <c r="C1340">
        <v>12</v>
      </c>
      <c r="D1340" t="s">
        <v>556</v>
      </c>
      <c r="E1340">
        <v>12133</v>
      </c>
      <c r="F1340">
        <v>2017</v>
      </c>
      <c r="G1340">
        <v>2017</v>
      </c>
      <c r="H1340" t="s">
        <v>787</v>
      </c>
      <c r="I1340" t="s">
        <v>788</v>
      </c>
      <c r="J1340" t="s">
        <v>772</v>
      </c>
      <c r="K1340">
        <v>24567</v>
      </c>
      <c r="L1340" t="s">
        <v>772</v>
      </c>
    </row>
    <row r="1341" spans="1:12" hidden="1" x14ac:dyDescent="0.25">
      <c r="B1341" t="s">
        <v>771</v>
      </c>
      <c r="C1341">
        <v>12</v>
      </c>
      <c r="D1341" t="s">
        <v>556</v>
      </c>
      <c r="E1341">
        <v>12133</v>
      </c>
      <c r="F1341">
        <v>2018</v>
      </c>
      <c r="G1341">
        <v>2018</v>
      </c>
      <c r="H1341" t="s">
        <v>787</v>
      </c>
      <c r="I1341" t="s">
        <v>788</v>
      </c>
      <c r="J1341" t="s">
        <v>772</v>
      </c>
      <c r="K1341">
        <v>24880</v>
      </c>
      <c r="L1341" t="s">
        <v>772</v>
      </c>
    </row>
    <row r="1342" spans="1:12" hidden="1" x14ac:dyDescent="0.25">
      <c r="A1342" t="s">
        <v>557</v>
      </c>
    </row>
    <row r="1343" spans="1:12" hidden="1" x14ac:dyDescent="0.25">
      <c r="A1343" t="s">
        <v>774</v>
      </c>
    </row>
    <row r="1344" spans="1:12" hidden="1" x14ac:dyDescent="0.25">
      <c r="A1344" t="s">
        <v>559</v>
      </c>
    </row>
    <row r="1345" spans="1:1" hidden="1" x14ac:dyDescent="0.25">
      <c r="A1345" t="s">
        <v>775</v>
      </c>
    </row>
    <row r="1346" spans="1:1" hidden="1" x14ac:dyDescent="0.25">
      <c r="A1346" t="s">
        <v>561</v>
      </c>
    </row>
    <row r="1347" spans="1:1" hidden="1" x14ac:dyDescent="0.25">
      <c r="A1347" t="s">
        <v>790</v>
      </c>
    </row>
    <row r="1348" spans="1:1" hidden="1" x14ac:dyDescent="0.25">
      <c r="A1348" t="s">
        <v>563</v>
      </c>
    </row>
    <row r="1349" spans="1:1" hidden="1" x14ac:dyDescent="0.25">
      <c r="A1349" t="s">
        <v>776</v>
      </c>
    </row>
    <row r="1350" spans="1:1" hidden="1" x14ac:dyDescent="0.25">
      <c r="A1350" t="s">
        <v>564</v>
      </c>
    </row>
    <row r="1351" spans="1:1" hidden="1" x14ac:dyDescent="0.25">
      <c r="A1351" t="s">
        <v>565</v>
      </c>
    </row>
    <row r="1352" spans="1:1" hidden="1" x14ac:dyDescent="0.25">
      <c r="A1352" t="s">
        <v>566</v>
      </c>
    </row>
    <row r="1353" spans="1:1" hidden="1" x14ac:dyDescent="0.25">
      <c r="A1353" t="s">
        <v>557</v>
      </c>
    </row>
    <row r="1354" spans="1:1" hidden="1" x14ac:dyDescent="0.25">
      <c r="A1354" t="s">
        <v>777</v>
      </c>
    </row>
    <row r="1355" spans="1:1" hidden="1" x14ac:dyDescent="0.25">
      <c r="A1355" t="s">
        <v>557</v>
      </c>
    </row>
    <row r="1356" spans="1:1" hidden="1" x14ac:dyDescent="0.25">
      <c r="A1356" t="s">
        <v>791</v>
      </c>
    </row>
    <row r="1357" spans="1:1" hidden="1" x14ac:dyDescent="0.25">
      <c r="A1357" t="s">
        <v>557</v>
      </c>
    </row>
    <row r="1358" spans="1:1" hidden="1" x14ac:dyDescent="0.25">
      <c r="A1358" t="s">
        <v>778</v>
      </c>
    </row>
    <row r="1359" spans="1:1" hidden="1" x14ac:dyDescent="0.25">
      <c r="A1359" t="s">
        <v>569</v>
      </c>
    </row>
    <row r="1360" spans="1:1" hidden="1" x14ac:dyDescent="0.25">
      <c r="A1360" t="s">
        <v>570</v>
      </c>
    </row>
    <row r="1361" spans="1:1" hidden="1" x14ac:dyDescent="0.25">
      <c r="A1361" t="s">
        <v>792</v>
      </c>
    </row>
    <row r="1362" spans="1:1" hidden="1" x14ac:dyDescent="0.25">
      <c r="A1362" t="s">
        <v>557</v>
      </c>
    </row>
    <row r="1363" spans="1:1" hidden="1" x14ac:dyDescent="0.25">
      <c r="A1363" t="s">
        <v>571</v>
      </c>
    </row>
    <row r="1364" spans="1:1" hidden="1" x14ac:dyDescent="0.25">
      <c r="A1364" t="s">
        <v>793</v>
      </c>
    </row>
    <row r="1365" spans="1:1" hidden="1" x14ac:dyDescent="0.25">
      <c r="A1365" t="s">
        <v>794</v>
      </c>
    </row>
    <row r="1366" spans="1:1" hidden="1" x14ac:dyDescent="0.25">
      <c r="A1366" t="s">
        <v>795</v>
      </c>
    </row>
    <row r="1367" spans="1:1" hidden="1" x14ac:dyDescent="0.25">
      <c r="A1367" t="s">
        <v>779</v>
      </c>
    </row>
    <row r="1368" spans="1:1" hidden="1" x14ac:dyDescent="0.25">
      <c r="A1368" t="s">
        <v>796</v>
      </c>
    </row>
    <row r="1369" spans="1:1" hidden="1" x14ac:dyDescent="0.25">
      <c r="A1369" t="s">
        <v>797</v>
      </c>
    </row>
    <row r="1370" spans="1:1" hidden="1" x14ac:dyDescent="0.25">
      <c r="A1370" t="s">
        <v>557</v>
      </c>
    </row>
    <row r="1371" spans="1:1" hidden="1" x14ac:dyDescent="0.25">
      <c r="A1371" t="s">
        <v>594</v>
      </c>
    </row>
    <row r="1372" spans="1:1" hidden="1" x14ac:dyDescent="0.25">
      <c r="A1372" t="s">
        <v>798</v>
      </c>
    </row>
    <row r="1373" spans="1:1" hidden="1" x14ac:dyDescent="0.25">
      <c r="A1373" t="s">
        <v>557</v>
      </c>
    </row>
    <row r="1374" spans="1:1" hidden="1" x14ac:dyDescent="0.25">
      <c r="A1374" t="s">
        <v>572</v>
      </c>
    </row>
    <row r="1375" spans="1:1" hidden="1" x14ac:dyDescent="0.25">
      <c r="A1375" t="s">
        <v>799</v>
      </c>
    </row>
    <row r="1376" spans="1:1" hidden="1" x14ac:dyDescent="0.25">
      <c r="A1376" t="s">
        <v>800</v>
      </c>
    </row>
    <row r="1377" spans="1:1" hidden="1" x14ac:dyDescent="0.25">
      <c r="A1377" t="s">
        <v>801</v>
      </c>
    </row>
    <row r="1378" spans="1:1" hidden="1" x14ac:dyDescent="0.25">
      <c r="A1378" t="s">
        <v>575</v>
      </c>
    </row>
    <row r="1379" spans="1:1" hidden="1" x14ac:dyDescent="0.25">
      <c r="A1379" t="s">
        <v>780</v>
      </c>
    </row>
    <row r="1380" spans="1:1" hidden="1" x14ac:dyDescent="0.25">
      <c r="A1380" t="s">
        <v>781</v>
      </c>
    </row>
    <row r="1381" spans="1:1" hidden="1" x14ac:dyDescent="0.25">
      <c r="A1381" t="s">
        <v>782</v>
      </c>
    </row>
    <row r="1382" spans="1:1" hidden="1" x14ac:dyDescent="0.25">
      <c r="A1382" t="s">
        <v>783</v>
      </c>
    </row>
    <row r="1383" spans="1:1" hidden="1" x14ac:dyDescent="0.25">
      <c r="A1383" t="s">
        <v>784</v>
      </c>
    </row>
    <row r="1384" spans="1:1" hidden="1" x14ac:dyDescent="0.25">
      <c r="A1384" t="s">
        <v>802</v>
      </c>
    </row>
    <row r="1385" spans="1:1" hidden="1" x14ac:dyDescent="0.25">
      <c r="A1385" t="s">
        <v>803</v>
      </c>
    </row>
    <row r="1386" spans="1:1" hidden="1" x14ac:dyDescent="0.25">
      <c r="A1386" t="s">
        <v>804</v>
      </c>
    </row>
    <row r="1387" spans="1:1" hidden="1" x14ac:dyDescent="0.25">
      <c r="A1387" t="s">
        <v>805</v>
      </c>
    </row>
    <row r="1388" spans="1:1" hidden="1" x14ac:dyDescent="0.25">
      <c r="A1388" t="s">
        <v>806</v>
      </c>
    </row>
    <row r="1389" spans="1:1" hidden="1" x14ac:dyDescent="0.25">
      <c r="A1389" t="s">
        <v>807</v>
      </c>
    </row>
    <row r="1390" spans="1:1" hidden="1" x14ac:dyDescent="0.25">
      <c r="A1390" t="s">
        <v>808</v>
      </c>
    </row>
    <row r="1391" spans="1:1" hidden="1" x14ac:dyDescent="0.25">
      <c r="A1391" t="s">
        <v>809</v>
      </c>
    </row>
    <row r="1392" spans="1:1" hidden="1" x14ac:dyDescent="0.25">
      <c r="A1392" t="s">
        <v>810</v>
      </c>
    </row>
    <row r="1393" spans="1:1" hidden="1" x14ac:dyDescent="0.25">
      <c r="A1393" t="s">
        <v>811</v>
      </c>
    </row>
    <row r="1394" spans="1:1" hidden="1" x14ac:dyDescent="0.25">
      <c r="A1394" t="s">
        <v>812</v>
      </c>
    </row>
    <row r="1395" spans="1:1" hidden="1" x14ac:dyDescent="0.25">
      <c r="A1395" t="s">
        <v>813</v>
      </c>
    </row>
    <row r="1396" spans="1:1" hidden="1" x14ac:dyDescent="0.25">
      <c r="A1396" t="s">
        <v>814</v>
      </c>
    </row>
    <row r="1397" spans="1:1" hidden="1" x14ac:dyDescent="0.25">
      <c r="A1397" t="s">
        <v>815</v>
      </c>
    </row>
    <row r="1398" spans="1:1" hidden="1" x14ac:dyDescent="0.25">
      <c r="A1398" t="s">
        <v>816</v>
      </c>
    </row>
    <row r="1399" spans="1:1" hidden="1" x14ac:dyDescent="0.25">
      <c r="A1399" t="s">
        <v>817</v>
      </c>
    </row>
    <row r="1400" spans="1:1" hidden="1" x14ac:dyDescent="0.25">
      <c r="A1400" t="s">
        <v>818</v>
      </c>
    </row>
    <row r="1401" spans="1:1" hidden="1" x14ac:dyDescent="0.25">
      <c r="A1401" t="s">
        <v>819</v>
      </c>
    </row>
    <row r="1402" spans="1:1" hidden="1" x14ac:dyDescent="0.25">
      <c r="A1402" t="s">
        <v>820</v>
      </c>
    </row>
    <row r="1403" spans="1:1" hidden="1" x14ac:dyDescent="0.25">
      <c r="A1403" t="s">
        <v>821</v>
      </c>
    </row>
    <row r="1404" spans="1:1" hidden="1" x14ac:dyDescent="0.25">
      <c r="A1404" t="s">
        <v>599</v>
      </c>
    </row>
    <row r="1405" spans="1:1" hidden="1" x14ac:dyDescent="0.25">
      <c r="A1405" t="s">
        <v>600</v>
      </c>
    </row>
    <row r="1406" spans="1:1" hidden="1" x14ac:dyDescent="0.25">
      <c r="A1406" t="s">
        <v>601</v>
      </c>
    </row>
  </sheetData>
  <autoFilter ref="A1:L1406" xr:uid="{C1B95217-347E-4EAE-A57D-56B8033AC83F}">
    <filterColumn colId="3">
      <filters>
        <filter val="Pinellas County, FL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A4B4-78F0-4929-B4B1-BA165E00A409}">
  <dimension ref="A1:K71"/>
  <sheetViews>
    <sheetView workbookViewId="0">
      <selection activeCell="A2" sqref="A2:A71"/>
    </sheetView>
  </sheetViews>
  <sheetFormatPr defaultRowHeight="15" x14ac:dyDescent="0.25"/>
  <cols>
    <col min="1" max="1" width="9.140625" style="14"/>
  </cols>
  <sheetData>
    <row r="1" spans="1:11" s="15" customFormat="1" x14ac:dyDescent="0.25">
      <c r="A1" s="15" t="s">
        <v>625</v>
      </c>
    </row>
    <row r="2" spans="1:11" x14ac:dyDescent="0.25">
      <c r="A2" s="14" t="s">
        <v>1</v>
      </c>
      <c r="B2">
        <v>2019</v>
      </c>
      <c r="C2" t="s">
        <v>624</v>
      </c>
    </row>
    <row r="3" spans="1:11" x14ac:dyDescent="0.25">
      <c r="A3" s="14" t="s">
        <v>10</v>
      </c>
      <c r="B3">
        <v>62</v>
      </c>
      <c r="C3">
        <v>69</v>
      </c>
    </row>
    <row r="4" spans="1:11" x14ac:dyDescent="0.25">
      <c r="A4" s="14" t="s">
        <v>492</v>
      </c>
      <c r="B4">
        <v>4</v>
      </c>
      <c r="C4">
        <v>8</v>
      </c>
    </row>
    <row r="5" spans="1:11" x14ac:dyDescent="0.25">
      <c r="A5" s="14" t="s">
        <v>493</v>
      </c>
      <c r="B5">
        <v>13</v>
      </c>
      <c r="C5">
        <v>52</v>
      </c>
    </row>
    <row r="6" spans="1:11" x14ac:dyDescent="0.25">
      <c r="A6" s="14" t="s">
        <v>494</v>
      </c>
      <c r="B6">
        <v>6</v>
      </c>
      <c r="C6">
        <v>5</v>
      </c>
    </row>
    <row r="7" spans="1:11" x14ac:dyDescent="0.25">
      <c r="A7" s="14" t="s">
        <v>495</v>
      </c>
      <c r="B7">
        <v>54</v>
      </c>
      <c r="C7">
        <v>194</v>
      </c>
    </row>
    <row r="8" spans="1:11" x14ac:dyDescent="0.25">
      <c r="A8" s="14" t="s">
        <v>496</v>
      </c>
      <c r="B8">
        <v>75</v>
      </c>
      <c r="C8">
        <v>300</v>
      </c>
    </row>
    <row r="9" spans="1:11" x14ac:dyDescent="0.25">
      <c r="A9" s="14" t="s">
        <v>497</v>
      </c>
      <c r="B9">
        <v>0</v>
      </c>
      <c r="C9">
        <v>2</v>
      </c>
      <c r="K9" s="16"/>
    </row>
    <row r="10" spans="1:11" x14ac:dyDescent="0.25">
      <c r="A10" s="14" t="s">
        <v>498</v>
      </c>
      <c r="B10">
        <v>9</v>
      </c>
      <c r="C10">
        <v>42</v>
      </c>
    </row>
    <row r="11" spans="1:11" x14ac:dyDescent="0.25">
      <c r="A11" s="14" t="s">
        <v>499</v>
      </c>
      <c r="B11">
        <v>5</v>
      </c>
      <c r="C11">
        <v>37</v>
      </c>
    </row>
    <row r="12" spans="1:11" x14ac:dyDescent="0.25">
      <c r="A12" s="14" t="s">
        <v>500</v>
      </c>
      <c r="B12">
        <v>10</v>
      </c>
      <c r="C12">
        <v>38</v>
      </c>
    </row>
    <row r="13" spans="1:11" x14ac:dyDescent="0.25">
      <c r="A13" s="14" t="s">
        <v>501</v>
      </c>
      <c r="B13">
        <v>38</v>
      </c>
      <c r="C13">
        <v>139</v>
      </c>
    </row>
    <row r="14" spans="1:11" x14ac:dyDescent="0.25">
      <c r="A14" s="14" t="s">
        <v>502</v>
      </c>
      <c r="B14">
        <v>12</v>
      </c>
      <c r="C14">
        <v>16</v>
      </c>
    </row>
    <row r="15" spans="1:11" x14ac:dyDescent="0.25">
      <c r="A15" s="14" t="s">
        <v>578</v>
      </c>
      <c r="B15">
        <v>83</v>
      </c>
      <c r="C15">
        <v>236</v>
      </c>
    </row>
    <row r="16" spans="1:11" x14ac:dyDescent="0.25">
      <c r="A16" s="14" t="s">
        <v>503</v>
      </c>
      <c r="B16">
        <v>2</v>
      </c>
      <c r="C16">
        <v>4</v>
      </c>
    </row>
    <row r="17" spans="1:3" x14ac:dyDescent="0.25">
      <c r="A17" s="14" t="s">
        <v>504</v>
      </c>
      <c r="B17">
        <v>9</v>
      </c>
      <c r="C17">
        <v>13</v>
      </c>
    </row>
    <row r="18" spans="1:3" x14ac:dyDescent="0.25">
      <c r="A18" s="14" t="s">
        <v>505</v>
      </c>
      <c r="B18">
        <v>52</v>
      </c>
      <c r="C18">
        <v>174</v>
      </c>
    </row>
    <row r="19" spans="1:3" x14ac:dyDescent="0.25">
      <c r="A19" s="14" t="s">
        <v>506</v>
      </c>
      <c r="B19">
        <v>12</v>
      </c>
      <c r="C19">
        <v>74</v>
      </c>
    </row>
    <row r="20" spans="1:3" x14ac:dyDescent="0.25">
      <c r="A20" s="14" t="s">
        <v>507</v>
      </c>
      <c r="B20">
        <v>6</v>
      </c>
      <c r="C20">
        <v>26</v>
      </c>
    </row>
    <row r="21" spans="1:3" x14ac:dyDescent="0.25">
      <c r="A21" s="14" t="s">
        <v>508</v>
      </c>
      <c r="B21">
        <v>1</v>
      </c>
      <c r="C21">
        <v>1</v>
      </c>
    </row>
    <row r="22" spans="1:3" x14ac:dyDescent="0.25">
      <c r="A22" s="14" t="s">
        <v>509</v>
      </c>
      <c r="B22">
        <v>6</v>
      </c>
      <c r="C22">
        <v>11</v>
      </c>
    </row>
    <row r="23" spans="1:3" x14ac:dyDescent="0.25">
      <c r="A23" s="14" t="s">
        <v>510</v>
      </c>
      <c r="B23">
        <v>6</v>
      </c>
      <c r="C23">
        <v>13</v>
      </c>
    </row>
    <row r="24" spans="1:3" x14ac:dyDescent="0.25">
      <c r="A24" s="14" t="s">
        <v>511</v>
      </c>
      <c r="B24">
        <v>0</v>
      </c>
      <c r="C24">
        <v>1</v>
      </c>
    </row>
    <row r="25" spans="1:3" x14ac:dyDescent="0.25">
      <c r="A25" s="14" t="s">
        <v>512</v>
      </c>
      <c r="B25">
        <v>3</v>
      </c>
      <c r="C25">
        <v>7</v>
      </c>
    </row>
    <row r="26" spans="1:3" x14ac:dyDescent="0.25">
      <c r="A26" s="14" t="s">
        <v>513</v>
      </c>
      <c r="B26">
        <v>2</v>
      </c>
      <c r="C26">
        <v>11</v>
      </c>
    </row>
    <row r="27" spans="1:3" x14ac:dyDescent="0.25">
      <c r="A27" s="14" t="s">
        <v>514</v>
      </c>
      <c r="B27">
        <v>1</v>
      </c>
      <c r="C27">
        <v>8</v>
      </c>
    </row>
    <row r="28" spans="1:3" x14ac:dyDescent="0.25">
      <c r="A28" s="14" t="s">
        <v>515</v>
      </c>
      <c r="B28">
        <v>0</v>
      </c>
      <c r="C28">
        <v>9</v>
      </c>
    </row>
    <row r="29" spans="1:3" x14ac:dyDescent="0.25">
      <c r="A29" s="14" t="s">
        <v>516</v>
      </c>
      <c r="B29">
        <v>6</v>
      </c>
      <c r="C29">
        <v>35</v>
      </c>
    </row>
    <row r="30" spans="1:3" x14ac:dyDescent="0.25">
      <c r="A30" s="14" t="s">
        <v>517</v>
      </c>
      <c r="B30">
        <v>4</v>
      </c>
      <c r="C30">
        <v>55</v>
      </c>
    </row>
    <row r="31" spans="1:3" x14ac:dyDescent="0.25">
      <c r="A31" s="14" t="s">
        <v>518</v>
      </c>
      <c r="B31">
        <v>48</v>
      </c>
      <c r="C31">
        <v>315</v>
      </c>
    </row>
    <row r="32" spans="1:3" x14ac:dyDescent="0.25">
      <c r="A32" s="14" t="s">
        <v>519</v>
      </c>
      <c r="B32">
        <v>4</v>
      </c>
      <c r="C32">
        <v>6</v>
      </c>
    </row>
    <row r="33" spans="1:3" x14ac:dyDescent="0.25">
      <c r="A33" s="14" t="s">
        <v>520</v>
      </c>
      <c r="B33">
        <v>5</v>
      </c>
      <c r="C33">
        <v>35</v>
      </c>
    </row>
    <row r="34" spans="1:3" x14ac:dyDescent="0.25">
      <c r="A34" s="14" t="s">
        <v>521</v>
      </c>
      <c r="B34">
        <v>5</v>
      </c>
      <c r="C34">
        <v>15</v>
      </c>
    </row>
    <row r="35" spans="1:3" x14ac:dyDescent="0.25">
      <c r="A35" s="14" t="s">
        <v>522</v>
      </c>
      <c r="B35">
        <v>1</v>
      </c>
      <c r="C35">
        <v>4</v>
      </c>
    </row>
    <row r="36" spans="1:3" x14ac:dyDescent="0.25">
      <c r="A36" s="14" t="s">
        <v>523</v>
      </c>
      <c r="B36">
        <v>3</v>
      </c>
      <c r="C36">
        <v>1</v>
      </c>
    </row>
    <row r="37" spans="1:3" x14ac:dyDescent="0.25">
      <c r="A37" s="14" t="s">
        <v>524</v>
      </c>
      <c r="B37">
        <v>10</v>
      </c>
      <c r="C37">
        <v>52</v>
      </c>
    </row>
    <row r="38" spans="1:3" x14ac:dyDescent="0.25">
      <c r="A38" s="14" t="s">
        <v>525</v>
      </c>
      <c r="B38">
        <v>18</v>
      </c>
      <c r="C38">
        <v>178</v>
      </c>
    </row>
    <row r="39" spans="1:3" x14ac:dyDescent="0.25">
      <c r="A39" s="14" t="s">
        <v>526</v>
      </c>
      <c r="B39">
        <v>12</v>
      </c>
      <c r="C39">
        <v>28</v>
      </c>
    </row>
    <row r="40" spans="1:3" x14ac:dyDescent="0.25">
      <c r="A40" s="14" t="s">
        <v>527</v>
      </c>
      <c r="B40">
        <v>15</v>
      </c>
      <c r="C40">
        <v>18</v>
      </c>
    </row>
    <row r="41" spans="1:3" x14ac:dyDescent="0.25">
      <c r="A41" s="14" t="s">
        <v>528</v>
      </c>
      <c r="B41">
        <v>2</v>
      </c>
      <c r="C41">
        <v>0</v>
      </c>
    </row>
    <row r="42" spans="1:3" x14ac:dyDescent="0.25">
      <c r="A42" s="14" t="s">
        <v>529</v>
      </c>
      <c r="B42">
        <v>2</v>
      </c>
      <c r="C42">
        <v>16</v>
      </c>
    </row>
    <row r="43" spans="1:3" x14ac:dyDescent="0.25">
      <c r="A43" s="14" t="s">
        <v>530</v>
      </c>
      <c r="B43">
        <v>18</v>
      </c>
      <c r="C43">
        <v>92</v>
      </c>
    </row>
    <row r="44" spans="1:3" x14ac:dyDescent="0.25">
      <c r="A44" s="14" t="s">
        <v>531</v>
      </c>
      <c r="B44">
        <v>27</v>
      </c>
      <c r="C44">
        <v>65</v>
      </c>
    </row>
    <row r="45" spans="1:3" x14ac:dyDescent="0.25">
      <c r="A45" s="14" t="s">
        <v>532</v>
      </c>
      <c r="B45">
        <v>6</v>
      </c>
      <c r="C45">
        <v>47</v>
      </c>
    </row>
    <row r="46" spans="1:3" x14ac:dyDescent="0.25">
      <c r="A46" s="14" t="s">
        <v>533</v>
      </c>
      <c r="B46">
        <v>6</v>
      </c>
      <c r="C46">
        <v>29</v>
      </c>
    </row>
    <row r="47" spans="1:3" x14ac:dyDescent="0.25">
      <c r="A47" s="14" t="s">
        <v>534</v>
      </c>
      <c r="B47">
        <v>9</v>
      </c>
      <c r="C47">
        <v>28</v>
      </c>
    </row>
    <row r="48" spans="1:3" x14ac:dyDescent="0.25">
      <c r="A48" s="14" t="s">
        <v>535</v>
      </c>
      <c r="B48">
        <v>7</v>
      </c>
      <c r="C48">
        <v>42</v>
      </c>
    </row>
    <row r="49" spans="1:3" x14ac:dyDescent="0.25">
      <c r="A49" s="14" t="s">
        <v>536</v>
      </c>
      <c r="B49">
        <v>2</v>
      </c>
      <c r="C49">
        <v>10</v>
      </c>
    </row>
    <row r="50" spans="1:3" x14ac:dyDescent="0.25">
      <c r="A50" s="14" t="s">
        <v>537</v>
      </c>
      <c r="B50">
        <v>30</v>
      </c>
      <c r="C50">
        <v>138</v>
      </c>
    </row>
    <row r="51" spans="1:3" x14ac:dyDescent="0.25">
      <c r="A51" s="14" t="s">
        <v>538</v>
      </c>
      <c r="B51">
        <v>7</v>
      </c>
      <c r="C51">
        <v>42</v>
      </c>
    </row>
    <row r="52" spans="1:3" x14ac:dyDescent="0.25">
      <c r="A52" s="14" t="s">
        <v>539</v>
      </c>
      <c r="B52">
        <v>73</v>
      </c>
      <c r="C52">
        <v>526</v>
      </c>
    </row>
    <row r="53" spans="1:3" x14ac:dyDescent="0.25">
      <c r="A53" s="14" t="s">
        <v>540</v>
      </c>
      <c r="B53">
        <v>15</v>
      </c>
      <c r="C53">
        <v>111</v>
      </c>
    </row>
    <row r="54" spans="1:3" x14ac:dyDescent="0.25">
      <c r="A54" s="14" t="s">
        <v>541</v>
      </c>
      <c r="B54">
        <v>49</v>
      </c>
      <c r="C54">
        <v>185</v>
      </c>
    </row>
    <row r="55" spans="1:3" x14ac:dyDescent="0.25">
      <c r="A55" s="14" t="s">
        <v>542</v>
      </c>
      <c r="B55">
        <v>37</v>
      </c>
      <c r="C55">
        <v>221</v>
      </c>
    </row>
    <row r="56" spans="1:3" x14ac:dyDescent="0.25">
      <c r="A56" s="14" t="s">
        <v>543</v>
      </c>
      <c r="B56">
        <v>10</v>
      </c>
      <c r="C56">
        <v>15</v>
      </c>
    </row>
    <row r="57" spans="1:3" x14ac:dyDescent="0.25">
      <c r="A57" s="14" t="s">
        <v>546</v>
      </c>
      <c r="B57">
        <v>10</v>
      </c>
      <c r="C57">
        <v>28</v>
      </c>
    </row>
    <row r="58" spans="1:3" x14ac:dyDescent="0.25">
      <c r="A58" s="14" t="s">
        <v>547</v>
      </c>
      <c r="B58">
        <v>13</v>
      </c>
      <c r="C58">
        <v>65</v>
      </c>
    </row>
    <row r="59" spans="1:3" x14ac:dyDescent="0.25">
      <c r="A59" s="14" t="s">
        <v>548</v>
      </c>
      <c r="B59">
        <v>3</v>
      </c>
      <c r="C59">
        <v>23</v>
      </c>
    </row>
    <row r="60" spans="1:3" x14ac:dyDescent="0.25">
      <c r="A60" s="14" t="s">
        <v>544</v>
      </c>
      <c r="B60">
        <v>39</v>
      </c>
      <c r="C60">
        <v>124</v>
      </c>
    </row>
    <row r="61" spans="1:3" x14ac:dyDescent="0.25">
      <c r="A61" s="14" t="s">
        <v>545</v>
      </c>
      <c r="B61">
        <v>13</v>
      </c>
      <c r="C61">
        <v>29</v>
      </c>
    </row>
    <row r="62" spans="1:3" x14ac:dyDescent="0.25">
      <c r="A62" s="14" t="s">
        <v>549</v>
      </c>
      <c r="B62">
        <v>3</v>
      </c>
      <c r="C62">
        <v>31</v>
      </c>
    </row>
    <row r="63" spans="1:3" x14ac:dyDescent="0.25">
      <c r="A63" s="14" t="s">
        <v>550</v>
      </c>
      <c r="B63">
        <v>5</v>
      </c>
      <c r="C63">
        <v>6</v>
      </c>
    </row>
    <row r="64" spans="1:3" x14ac:dyDescent="0.25">
      <c r="A64" s="14" t="s">
        <v>551</v>
      </c>
      <c r="B64">
        <v>0</v>
      </c>
      <c r="C64">
        <v>2</v>
      </c>
    </row>
    <row r="65" spans="1:3" x14ac:dyDescent="0.25">
      <c r="A65" s="14" t="s">
        <v>552</v>
      </c>
      <c r="B65">
        <v>8</v>
      </c>
      <c r="C65">
        <v>18</v>
      </c>
    </row>
    <row r="66" spans="1:3" x14ac:dyDescent="0.25">
      <c r="A66" s="14" t="s">
        <v>553</v>
      </c>
      <c r="B66">
        <v>18</v>
      </c>
      <c r="C66">
        <v>93</v>
      </c>
    </row>
    <row r="67" spans="1:3" x14ac:dyDescent="0.25">
      <c r="A67" s="14" t="s">
        <v>554</v>
      </c>
      <c r="B67">
        <v>3</v>
      </c>
      <c r="C67">
        <v>5</v>
      </c>
    </row>
    <row r="68" spans="1:3" x14ac:dyDescent="0.25">
      <c r="A68" s="14" t="s">
        <v>555</v>
      </c>
      <c r="B68">
        <v>2</v>
      </c>
      <c r="C68">
        <v>13</v>
      </c>
    </row>
    <row r="69" spans="1:3" x14ac:dyDescent="0.25">
      <c r="A69" s="14" t="s">
        <v>556</v>
      </c>
      <c r="B69">
        <v>2</v>
      </c>
      <c r="C69">
        <v>5</v>
      </c>
    </row>
    <row r="70" spans="1:3" x14ac:dyDescent="0.25">
      <c r="A70" s="15" t="s">
        <v>623</v>
      </c>
      <c r="B70">
        <v>1</v>
      </c>
      <c r="C70">
        <v>1</v>
      </c>
    </row>
    <row r="71" spans="1:3" x14ac:dyDescent="0.25">
      <c r="A71" s="14" t="s">
        <v>602</v>
      </c>
      <c r="B71" s="12">
        <v>1022</v>
      </c>
      <c r="C71" s="12">
        <v>4242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865D-24C6-44C4-B64E-0178CEEEA537}">
  <dimension ref="A1:C70"/>
  <sheetViews>
    <sheetView workbookViewId="0">
      <selection activeCell="F38" sqref="F38"/>
    </sheetView>
  </sheetViews>
  <sheetFormatPr defaultRowHeight="15" x14ac:dyDescent="0.25"/>
  <sheetData>
    <row r="1" spans="1:3" x14ac:dyDescent="0.25">
      <c r="A1" t="s">
        <v>626</v>
      </c>
    </row>
    <row r="2" spans="1:3" x14ac:dyDescent="0.25">
      <c r="A2" t="s">
        <v>1</v>
      </c>
      <c r="B2">
        <v>2019</v>
      </c>
      <c r="C2" t="s">
        <v>624</v>
      </c>
    </row>
    <row r="3" spans="1:3" x14ac:dyDescent="0.25">
      <c r="A3" t="s">
        <v>10</v>
      </c>
      <c r="B3">
        <v>2</v>
      </c>
      <c r="C3">
        <v>2</v>
      </c>
    </row>
    <row r="4" spans="1:3" x14ac:dyDescent="0.25">
      <c r="A4" t="s">
        <v>492</v>
      </c>
      <c r="B4">
        <v>0</v>
      </c>
      <c r="C4">
        <v>1</v>
      </c>
    </row>
    <row r="5" spans="1:3" x14ac:dyDescent="0.25">
      <c r="A5" t="s">
        <v>493</v>
      </c>
      <c r="B5">
        <v>17</v>
      </c>
      <c r="C5">
        <v>8</v>
      </c>
    </row>
    <row r="6" spans="1:3" x14ac:dyDescent="0.25">
      <c r="A6" t="s">
        <v>494</v>
      </c>
      <c r="B6">
        <v>1</v>
      </c>
      <c r="C6">
        <v>0</v>
      </c>
    </row>
    <row r="7" spans="1:3" x14ac:dyDescent="0.25">
      <c r="A7" t="s">
        <v>495</v>
      </c>
      <c r="B7">
        <v>26</v>
      </c>
      <c r="C7">
        <v>13</v>
      </c>
    </row>
    <row r="8" spans="1:3" x14ac:dyDescent="0.25">
      <c r="A8" t="s">
        <v>496</v>
      </c>
      <c r="B8">
        <v>29</v>
      </c>
      <c r="C8">
        <v>19</v>
      </c>
    </row>
    <row r="9" spans="1:3" x14ac:dyDescent="0.25">
      <c r="A9" t="s">
        <v>497</v>
      </c>
      <c r="B9">
        <v>0</v>
      </c>
      <c r="C9">
        <v>0</v>
      </c>
    </row>
    <row r="10" spans="1:3" x14ac:dyDescent="0.25">
      <c r="A10" t="s">
        <v>498</v>
      </c>
      <c r="B10">
        <v>18</v>
      </c>
      <c r="C10">
        <v>17</v>
      </c>
    </row>
    <row r="11" spans="1:3" x14ac:dyDescent="0.25">
      <c r="A11" t="s">
        <v>499</v>
      </c>
      <c r="B11">
        <v>2</v>
      </c>
      <c r="C11">
        <v>1</v>
      </c>
    </row>
    <row r="12" spans="1:3" x14ac:dyDescent="0.25">
      <c r="A12" t="s">
        <v>500</v>
      </c>
      <c r="B12">
        <v>10</v>
      </c>
      <c r="C12">
        <v>3</v>
      </c>
    </row>
    <row r="13" spans="1:3" x14ac:dyDescent="0.25">
      <c r="A13" t="s">
        <v>501</v>
      </c>
      <c r="B13">
        <v>5</v>
      </c>
      <c r="C13">
        <v>0</v>
      </c>
    </row>
    <row r="14" spans="1:3" x14ac:dyDescent="0.25">
      <c r="A14" t="s">
        <v>502</v>
      </c>
      <c r="B14">
        <v>4</v>
      </c>
      <c r="C14">
        <v>0</v>
      </c>
    </row>
    <row r="15" spans="1:3" x14ac:dyDescent="0.25">
      <c r="A15" t="s">
        <v>578</v>
      </c>
      <c r="B15">
        <v>34</v>
      </c>
      <c r="C15">
        <v>9</v>
      </c>
    </row>
    <row r="16" spans="1:3" x14ac:dyDescent="0.25">
      <c r="A16" t="s">
        <v>503</v>
      </c>
      <c r="B16">
        <v>1</v>
      </c>
      <c r="C16">
        <v>2</v>
      </c>
    </row>
    <row r="17" spans="1:3" x14ac:dyDescent="0.25">
      <c r="A17" t="s">
        <v>504</v>
      </c>
      <c r="B17">
        <v>0</v>
      </c>
      <c r="C17">
        <v>0</v>
      </c>
    </row>
    <row r="18" spans="1:3" x14ac:dyDescent="0.25">
      <c r="A18" t="s">
        <v>505</v>
      </c>
      <c r="B18">
        <v>38</v>
      </c>
      <c r="C18">
        <v>17</v>
      </c>
    </row>
    <row r="19" spans="1:3" x14ac:dyDescent="0.25">
      <c r="A19" t="s">
        <v>506</v>
      </c>
      <c r="B19">
        <v>19</v>
      </c>
      <c r="C19">
        <v>8</v>
      </c>
    </row>
    <row r="20" spans="1:3" x14ac:dyDescent="0.25">
      <c r="A20" t="s">
        <v>507</v>
      </c>
      <c r="B20">
        <v>0</v>
      </c>
      <c r="C20">
        <v>1</v>
      </c>
    </row>
    <row r="21" spans="1:3" x14ac:dyDescent="0.25">
      <c r="A21" t="s">
        <v>508</v>
      </c>
      <c r="B21">
        <v>1</v>
      </c>
      <c r="C21">
        <v>0</v>
      </c>
    </row>
    <row r="22" spans="1:3" x14ac:dyDescent="0.25">
      <c r="A22" t="s">
        <v>509</v>
      </c>
      <c r="B22">
        <v>3</v>
      </c>
      <c r="C22">
        <v>2</v>
      </c>
    </row>
    <row r="23" spans="1:3" x14ac:dyDescent="0.25">
      <c r="A23" t="s">
        <v>510</v>
      </c>
      <c r="B23">
        <v>0</v>
      </c>
      <c r="C23">
        <v>0</v>
      </c>
    </row>
    <row r="24" spans="1:3" x14ac:dyDescent="0.25">
      <c r="A24" t="s">
        <v>511</v>
      </c>
      <c r="B24">
        <v>0</v>
      </c>
      <c r="C24">
        <v>0</v>
      </c>
    </row>
    <row r="25" spans="1:3" x14ac:dyDescent="0.25">
      <c r="A25" t="s">
        <v>512</v>
      </c>
      <c r="B25">
        <v>3</v>
      </c>
      <c r="C25">
        <v>1</v>
      </c>
    </row>
    <row r="26" spans="1:3" x14ac:dyDescent="0.25">
      <c r="A26" t="s">
        <v>513</v>
      </c>
      <c r="B26">
        <v>2</v>
      </c>
      <c r="C26">
        <v>0</v>
      </c>
    </row>
    <row r="27" spans="1:3" x14ac:dyDescent="0.25">
      <c r="A27" t="s">
        <v>514</v>
      </c>
      <c r="B27">
        <v>0</v>
      </c>
      <c r="C27">
        <v>0</v>
      </c>
    </row>
    <row r="28" spans="1:3" x14ac:dyDescent="0.25">
      <c r="A28" t="s">
        <v>515</v>
      </c>
      <c r="B28">
        <v>0</v>
      </c>
      <c r="C28">
        <v>1</v>
      </c>
    </row>
    <row r="29" spans="1:3" x14ac:dyDescent="0.25">
      <c r="A29" t="s">
        <v>516</v>
      </c>
      <c r="B29">
        <v>6</v>
      </c>
      <c r="C29">
        <v>6</v>
      </c>
    </row>
    <row r="30" spans="1:3" x14ac:dyDescent="0.25">
      <c r="A30" t="s">
        <v>517</v>
      </c>
      <c r="B30">
        <v>9</v>
      </c>
      <c r="C30">
        <v>1</v>
      </c>
    </row>
    <row r="31" spans="1:3" x14ac:dyDescent="0.25">
      <c r="A31" t="s">
        <v>518</v>
      </c>
      <c r="B31">
        <v>44</v>
      </c>
      <c r="C31">
        <v>25</v>
      </c>
    </row>
    <row r="32" spans="1:3" x14ac:dyDescent="0.25">
      <c r="A32" t="s">
        <v>519</v>
      </c>
      <c r="B32">
        <v>1</v>
      </c>
      <c r="C32">
        <v>1</v>
      </c>
    </row>
    <row r="33" spans="1:3" x14ac:dyDescent="0.25">
      <c r="A33" t="s">
        <v>520</v>
      </c>
      <c r="B33">
        <v>3</v>
      </c>
      <c r="C33">
        <v>3</v>
      </c>
    </row>
    <row r="34" spans="1:3" x14ac:dyDescent="0.25">
      <c r="A34" t="s">
        <v>521</v>
      </c>
      <c r="B34">
        <v>4</v>
      </c>
      <c r="C34">
        <v>1</v>
      </c>
    </row>
    <row r="35" spans="1:3" x14ac:dyDescent="0.25">
      <c r="A35" t="s">
        <v>522</v>
      </c>
      <c r="B35">
        <v>2</v>
      </c>
      <c r="C35">
        <v>1</v>
      </c>
    </row>
    <row r="36" spans="1:3" x14ac:dyDescent="0.25">
      <c r="A36" t="s">
        <v>523</v>
      </c>
      <c r="B36">
        <v>0</v>
      </c>
      <c r="C36">
        <v>1</v>
      </c>
    </row>
    <row r="37" spans="1:3" x14ac:dyDescent="0.25">
      <c r="A37" t="s">
        <v>524</v>
      </c>
      <c r="B37">
        <v>7</v>
      </c>
      <c r="C37">
        <v>1</v>
      </c>
    </row>
    <row r="38" spans="1:3" x14ac:dyDescent="0.25">
      <c r="A38" t="s">
        <v>525</v>
      </c>
      <c r="B38">
        <v>8</v>
      </c>
      <c r="C38">
        <v>3</v>
      </c>
    </row>
    <row r="39" spans="1:3" x14ac:dyDescent="0.25">
      <c r="A39" t="s">
        <v>526</v>
      </c>
      <c r="B39">
        <v>14</v>
      </c>
      <c r="C39">
        <v>8</v>
      </c>
    </row>
    <row r="40" spans="1:3" x14ac:dyDescent="0.25">
      <c r="A40" t="s">
        <v>527</v>
      </c>
      <c r="B40">
        <v>4</v>
      </c>
      <c r="C40">
        <v>0</v>
      </c>
    </row>
    <row r="41" spans="1:3" x14ac:dyDescent="0.25">
      <c r="A41" t="s">
        <v>528</v>
      </c>
      <c r="B41">
        <v>0</v>
      </c>
      <c r="C41">
        <v>0</v>
      </c>
    </row>
    <row r="42" spans="1:3" x14ac:dyDescent="0.25">
      <c r="A42" t="s">
        <v>529</v>
      </c>
      <c r="B42">
        <v>21</v>
      </c>
      <c r="C42">
        <v>3</v>
      </c>
    </row>
    <row r="43" spans="1:3" x14ac:dyDescent="0.25">
      <c r="A43" t="s">
        <v>530</v>
      </c>
      <c r="B43">
        <v>13</v>
      </c>
      <c r="C43">
        <v>4</v>
      </c>
    </row>
    <row r="44" spans="1:3" x14ac:dyDescent="0.25">
      <c r="A44" t="s">
        <v>531</v>
      </c>
      <c r="B44">
        <v>6</v>
      </c>
      <c r="C44">
        <v>1</v>
      </c>
    </row>
    <row r="45" spans="1:3" x14ac:dyDescent="0.25">
      <c r="A45" t="s">
        <v>532</v>
      </c>
      <c r="B45">
        <v>2</v>
      </c>
      <c r="C45">
        <v>1</v>
      </c>
    </row>
    <row r="46" spans="1:3" x14ac:dyDescent="0.25">
      <c r="A46" t="s">
        <v>533</v>
      </c>
      <c r="B46">
        <v>4</v>
      </c>
      <c r="C46">
        <v>1</v>
      </c>
    </row>
    <row r="47" spans="1:3" x14ac:dyDescent="0.25">
      <c r="A47" t="s">
        <v>534</v>
      </c>
      <c r="B47">
        <v>13</v>
      </c>
      <c r="C47">
        <v>7</v>
      </c>
    </row>
    <row r="48" spans="1:3" x14ac:dyDescent="0.25">
      <c r="A48" t="s">
        <v>535</v>
      </c>
      <c r="B48">
        <v>2</v>
      </c>
      <c r="C48">
        <v>0</v>
      </c>
    </row>
    <row r="49" spans="1:3" x14ac:dyDescent="0.25">
      <c r="A49" t="s">
        <v>536</v>
      </c>
      <c r="B49">
        <v>23</v>
      </c>
      <c r="C49">
        <v>10</v>
      </c>
    </row>
    <row r="50" spans="1:3" x14ac:dyDescent="0.25">
      <c r="A50" t="s">
        <v>537</v>
      </c>
      <c r="B50">
        <v>10</v>
      </c>
      <c r="C50">
        <v>4</v>
      </c>
    </row>
    <row r="51" spans="1:3" x14ac:dyDescent="0.25">
      <c r="A51" t="s">
        <v>538</v>
      </c>
      <c r="B51">
        <v>26</v>
      </c>
      <c r="C51">
        <v>12</v>
      </c>
    </row>
    <row r="52" spans="1:3" x14ac:dyDescent="0.25">
      <c r="A52" t="s">
        <v>539</v>
      </c>
      <c r="B52">
        <v>46</v>
      </c>
      <c r="C52">
        <v>26</v>
      </c>
    </row>
    <row r="53" spans="1:3" x14ac:dyDescent="0.25">
      <c r="A53" t="s">
        <v>540</v>
      </c>
      <c r="B53">
        <v>89</v>
      </c>
      <c r="C53">
        <v>32</v>
      </c>
    </row>
    <row r="54" spans="1:3" x14ac:dyDescent="0.25">
      <c r="A54" t="s">
        <v>541</v>
      </c>
      <c r="B54">
        <v>20</v>
      </c>
      <c r="C54">
        <v>12</v>
      </c>
    </row>
    <row r="55" spans="1:3" x14ac:dyDescent="0.25">
      <c r="A55" t="s">
        <v>542</v>
      </c>
      <c r="B55">
        <v>4</v>
      </c>
      <c r="C55">
        <v>1</v>
      </c>
    </row>
    <row r="56" spans="1:3" x14ac:dyDescent="0.25">
      <c r="A56" t="s">
        <v>543</v>
      </c>
      <c r="B56">
        <v>13</v>
      </c>
      <c r="C56">
        <v>5</v>
      </c>
    </row>
    <row r="57" spans="1:3" x14ac:dyDescent="0.25">
      <c r="A57" t="s">
        <v>546</v>
      </c>
      <c r="B57">
        <v>3</v>
      </c>
      <c r="C57">
        <v>1</v>
      </c>
    </row>
    <row r="58" spans="1:3" x14ac:dyDescent="0.25">
      <c r="A58" t="s">
        <v>547</v>
      </c>
      <c r="B58">
        <v>7</v>
      </c>
      <c r="C58">
        <v>7</v>
      </c>
    </row>
    <row r="59" spans="1:3" x14ac:dyDescent="0.25">
      <c r="A59" t="s">
        <v>548</v>
      </c>
      <c r="B59">
        <v>23</v>
      </c>
      <c r="C59">
        <v>8</v>
      </c>
    </row>
    <row r="60" spans="1:3" x14ac:dyDescent="0.25">
      <c r="A60" t="s">
        <v>544</v>
      </c>
      <c r="B60">
        <v>7</v>
      </c>
      <c r="C60">
        <v>2</v>
      </c>
    </row>
    <row r="61" spans="1:3" x14ac:dyDescent="0.25">
      <c r="A61" t="s">
        <v>545</v>
      </c>
      <c r="B61">
        <v>5</v>
      </c>
      <c r="C61">
        <v>0</v>
      </c>
    </row>
    <row r="62" spans="1:3" x14ac:dyDescent="0.25">
      <c r="A62" t="s">
        <v>549</v>
      </c>
      <c r="B62">
        <v>4</v>
      </c>
      <c r="C62">
        <v>2</v>
      </c>
    </row>
    <row r="63" spans="1:3" x14ac:dyDescent="0.25">
      <c r="A63" t="s">
        <v>550</v>
      </c>
      <c r="B63">
        <v>3</v>
      </c>
      <c r="C63">
        <v>0</v>
      </c>
    </row>
    <row r="64" spans="1:3" x14ac:dyDescent="0.25">
      <c r="A64" t="s">
        <v>551</v>
      </c>
      <c r="B64">
        <v>0</v>
      </c>
      <c r="C64">
        <v>0</v>
      </c>
    </row>
    <row r="65" spans="1:3" x14ac:dyDescent="0.25">
      <c r="A65" t="s">
        <v>552</v>
      </c>
      <c r="B65">
        <v>22</v>
      </c>
      <c r="C65">
        <v>9</v>
      </c>
    </row>
    <row r="66" spans="1:3" x14ac:dyDescent="0.25">
      <c r="A66" t="s">
        <v>553</v>
      </c>
      <c r="B66">
        <v>0</v>
      </c>
      <c r="C66">
        <v>1</v>
      </c>
    </row>
    <row r="67" spans="1:3" x14ac:dyDescent="0.25">
      <c r="A67" t="s">
        <v>554</v>
      </c>
      <c r="B67">
        <v>2</v>
      </c>
      <c r="C67">
        <v>1</v>
      </c>
    </row>
    <row r="68" spans="1:3" x14ac:dyDescent="0.25">
      <c r="A68" t="s">
        <v>555</v>
      </c>
      <c r="B68">
        <v>2</v>
      </c>
      <c r="C68">
        <v>0</v>
      </c>
    </row>
    <row r="69" spans="1:3" x14ac:dyDescent="0.25">
      <c r="A69" t="s">
        <v>556</v>
      </c>
      <c r="B69">
        <v>2</v>
      </c>
      <c r="C69">
        <v>0</v>
      </c>
    </row>
    <row r="70" spans="1:3" x14ac:dyDescent="0.25">
      <c r="A70" t="s">
        <v>602</v>
      </c>
      <c r="B70">
        <v>689</v>
      </c>
      <c r="C70">
        <v>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A31B-ED3F-49C6-9685-492296290E93}">
  <dimension ref="A1:C70"/>
  <sheetViews>
    <sheetView workbookViewId="0">
      <selection activeCell="B70" sqref="B70:C70"/>
    </sheetView>
  </sheetViews>
  <sheetFormatPr defaultRowHeight="15" x14ac:dyDescent="0.25"/>
  <sheetData>
    <row r="1" spans="1:3" x14ac:dyDescent="0.25">
      <c r="A1" t="s">
        <v>1</v>
      </c>
      <c r="B1">
        <v>2019</v>
      </c>
      <c r="C1" t="s">
        <v>624</v>
      </c>
    </row>
    <row r="2" spans="1:3" x14ac:dyDescent="0.25">
      <c r="A2" t="s">
        <v>10</v>
      </c>
      <c r="B2">
        <f>SUM('SOURCE 358 causes R95-R99'!B3,'SOURC358 causes R00-R53,R55-R94'!B3)</f>
        <v>64</v>
      </c>
      <c r="C2" s="15">
        <f>SUM('SOURCE 358 causes R95-R99'!C3,'SOURC358 causes R00-R53,R55-R94'!C3)</f>
        <v>71</v>
      </c>
    </row>
    <row r="3" spans="1:3" x14ac:dyDescent="0.25">
      <c r="A3" t="s">
        <v>492</v>
      </c>
      <c r="B3" s="15">
        <f>SUM('SOURCE 358 causes R95-R99'!B4,'SOURC358 causes R00-R53,R55-R94'!B4)</f>
        <v>4</v>
      </c>
      <c r="C3" s="15">
        <f>SUM('SOURCE 358 causes R95-R99'!C4,'SOURC358 causes R00-R53,R55-R94'!C4)</f>
        <v>9</v>
      </c>
    </row>
    <row r="4" spans="1:3" x14ac:dyDescent="0.25">
      <c r="A4" t="s">
        <v>493</v>
      </c>
      <c r="B4" s="15">
        <f>SUM('SOURCE 358 causes R95-R99'!B5,'SOURC358 causes R00-R53,R55-R94'!B5)</f>
        <v>30</v>
      </c>
      <c r="C4" s="15">
        <f>SUM('SOURCE 358 causes R95-R99'!C5,'SOURC358 causes R00-R53,R55-R94'!C5)</f>
        <v>60</v>
      </c>
    </row>
    <row r="5" spans="1:3" x14ac:dyDescent="0.25">
      <c r="A5" t="s">
        <v>494</v>
      </c>
      <c r="B5" s="15">
        <f>SUM('SOURCE 358 causes R95-R99'!B6,'SOURC358 causes R00-R53,R55-R94'!B6)</f>
        <v>7</v>
      </c>
      <c r="C5" s="15">
        <f>SUM('SOURCE 358 causes R95-R99'!C6,'SOURC358 causes R00-R53,R55-R94'!C6)</f>
        <v>5</v>
      </c>
    </row>
    <row r="6" spans="1:3" x14ac:dyDescent="0.25">
      <c r="A6" t="s">
        <v>495</v>
      </c>
      <c r="B6" s="15">
        <f>SUM('SOURCE 358 causes R95-R99'!B7,'SOURC358 causes R00-R53,R55-R94'!B7)</f>
        <v>80</v>
      </c>
      <c r="C6" s="15">
        <f>SUM('SOURCE 358 causes R95-R99'!C7,'SOURC358 causes R00-R53,R55-R94'!C7)</f>
        <v>207</v>
      </c>
    </row>
    <row r="7" spans="1:3" x14ac:dyDescent="0.25">
      <c r="A7" t="s">
        <v>496</v>
      </c>
      <c r="B7" s="15">
        <f>SUM('SOURCE 358 causes R95-R99'!B8,'SOURC358 causes R00-R53,R55-R94'!B8)</f>
        <v>104</v>
      </c>
      <c r="C7" s="15">
        <f>SUM('SOURCE 358 causes R95-R99'!C8,'SOURC358 causes R00-R53,R55-R94'!C8)</f>
        <v>319</v>
      </c>
    </row>
    <row r="8" spans="1:3" x14ac:dyDescent="0.25">
      <c r="A8" t="s">
        <v>497</v>
      </c>
      <c r="B8" s="15">
        <f>SUM('SOURCE 358 causes R95-R99'!B9,'SOURC358 causes R00-R53,R55-R94'!B9)</f>
        <v>0</v>
      </c>
      <c r="C8" s="15">
        <f>SUM('SOURCE 358 causes R95-R99'!C9,'SOURC358 causes R00-R53,R55-R94'!C9)</f>
        <v>2</v>
      </c>
    </row>
    <row r="9" spans="1:3" x14ac:dyDescent="0.25">
      <c r="A9" t="s">
        <v>498</v>
      </c>
      <c r="B9" s="15">
        <f>SUM('SOURCE 358 causes R95-R99'!B10,'SOURC358 causes R00-R53,R55-R94'!B10)</f>
        <v>27</v>
      </c>
      <c r="C9" s="15">
        <f>SUM('SOURCE 358 causes R95-R99'!C10,'SOURC358 causes R00-R53,R55-R94'!C10)</f>
        <v>59</v>
      </c>
    </row>
    <row r="10" spans="1:3" x14ac:dyDescent="0.25">
      <c r="A10" t="s">
        <v>499</v>
      </c>
      <c r="B10" s="15">
        <f>SUM('SOURCE 358 causes R95-R99'!B11,'SOURC358 causes R00-R53,R55-R94'!B11)</f>
        <v>7</v>
      </c>
      <c r="C10" s="15">
        <f>SUM('SOURCE 358 causes R95-R99'!C11,'SOURC358 causes R00-R53,R55-R94'!C11)</f>
        <v>38</v>
      </c>
    </row>
    <row r="11" spans="1:3" x14ac:dyDescent="0.25">
      <c r="A11" t="s">
        <v>500</v>
      </c>
      <c r="B11" s="15">
        <f>SUM('SOURCE 358 causes R95-R99'!B12,'SOURC358 causes R00-R53,R55-R94'!B12)</f>
        <v>20</v>
      </c>
      <c r="C11" s="15">
        <f>SUM('SOURCE 358 causes R95-R99'!C12,'SOURC358 causes R00-R53,R55-R94'!C12)</f>
        <v>41</v>
      </c>
    </row>
    <row r="12" spans="1:3" x14ac:dyDescent="0.25">
      <c r="A12" t="s">
        <v>501</v>
      </c>
      <c r="B12" s="15">
        <f>SUM('SOURCE 358 causes R95-R99'!B13,'SOURC358 causes R00-R53,R55-R94'!B13)</f>
        <v>43</v>
      </c>
      <c r="C12" s="15">
        <f>SUM('SOURCE 358 causes R95-R99'!C13,'SOURC358 causes R00-R53,R55-R94'!C13)</f>
        <v>139</v>
      </c>
    </row>
    <row r="13" spans="1:3" x14ac:dyDescent="0.25">
      <c r="A13" t="s">
        <v>502</v>
      </c>
      <c r="B13" s="15">
        <f>SUM('SOURCE 358 causes R95-R99'!B14,'SOURC358 causes R00-R53,R55-R94'!B14)</f>
        <v>16</v>
      </c>
      <c r="C13" s="15">
        <f>SUM('SOURCE 358 causes R95-R99'!C14,'SOURC358 causes R00-R53,R55-R94'!C14)</f>
        <v>16</v>
      </c>
    </row>
    <row r="14" spans="1:3" x14ac:dyDescent="0.25">
      <c r="A14" t="s">
        <v>578</v>
      </c>
      <c r="B14" s="15">
        <f>SUM('SOURCE 358 causes R95-R99'!B15,'SOURC358 causes R00-R53,R55-R94'!B15)</f>
        <v>117</v>
      </c>
      <c r="C14" s="15">
        <f>SUM('SOURCE 358 causes R95-R99'!C15,'SOURC358 causes R00-R53,R55-R94'!C15)</f>
        <v>245</v>
      </c>
    </row>
    <row r="15" spans="1:3" x14ac:dyDescent="0.25">
      <c r="A15" t="s">
        <v>503</v>
      </c>
      <c r="B15" s="15">
        <f>SUM('SOURCE 358 causes R95-R99'!B16,'SOURC358 causes R00-R53,R55-R94'!B16)</f>
        <v>3</v>
      </c>
      <c r="C15" s="15">
        <f>SUM('SOURCE 358 causes R95-R99'!C16,'SOURC358 causes R00-R53,R55-R94'!C16)</f>
        <v>6</v>
      </c>
    </row>
    <row r="16" spans="1:3" x14ac:dyDescent="0.25">
      <c r="A16" t="s">
        <v>504</v>
      </c>
      <c r="B16" s="15">
        <f>SUM('SOURCE 358 causes R95-R99'!B17,'SOURC358 causes R00-R53,R55-R94'!B17)</f>
        <v>9</v>
      </c>
      <c r="C16" s="15">
        <f>SUM('SOURCE 358 causes R95-R99'!C17,'SOURC358 causes R00-R53,R55-R94'!C17)</f>
        <v>13</v>
      </c>
    </row>
    <row r="17" spans="1:3" x14ac:dyDescent="0.25">
      <c r="A17" t="s">
        <v>505</v>
      </c>
      <c r="B17" s="15">
        <f>SUM('SOURCE 358 causes R95-R99'!B18,'SOURC358 causes R00-R53,R55-R94'!B18)</f>
        <v>90</v>
      </c>
      <c r="C17" s="15">
        <f>SUM('SOURCE 358 causes R95-R99'!C18,'SOURC358 causes R00-R53,R55-R94'!C18)</f>
        <v>191</v>
      </c>
    </row>
    <row r="18" spans="1:3" x14ac:dyDescent="0.25">
      <c r="A18" t="s">
        <v>506</v>
      </c>
      <c r="B18" s="15">
        <f>SUM('SOURCE 358 causes R95-R99'!B19,'SOURC358 causes R00-R53,R55-R94'!B19)</f>
        <v>31</v>
      </c>
      <c r="C18" s="15">
        <f>SUM('SOURCE 358 causes R95-R99'!C19,'SOURC358 causes R00-R53,R55-R94'!C19)</f>
        <v>82</v>
      </c>
    </row>
    <row r="19" spans="1:3" x14ac:dyDescent="0.25">
      <c r="A19" t="s">
        <v>507</v>
      </c>
      <c r="B19" s="15">
        <f>SUM('SOURCE 358 causes R95-R99'!B20,'SOURC358 causes R00-R53,R55-R94'!B20)</f>
        <v>6</v>
      </c>
      <c r="C19" s="15">
        <f>SUM('SOURCE 358 causes R95-R99'!C20,'SOURC358 causes R00-R53,R55-R94'!C20)</f>
        <v>27</v>
      </c>
    </row>
    <row r="20" spans="1:3" x14ac:dyDescent="0.25">
      <c r="A20" t="s">
        <v>508</v>
      </c>
      <c r="B20" s="15">
        <f>SUM('SOURCE 358 causes R95-R99'!B21,'SOURC358 causes R00-R53,R55-R94'!B21)</f>
        <v>2</v>
      </c>
      <c r="C20" s="15">
        <f>SUM('SOURCE 358 causes R95-R99'!C21,'SOURC358 causes R00-R53,R55-R94'!C21)</f>
        <v>1</v>
      </c>
    </row>
    <row r="21" spans="1:3" x14ac:dyDescent="0.25">
      <c r="A21" t="s">
        <v>509</v>
      </c>
      <c r="B21" s="15">
        <f>SUM('SOURCE 358 causes R95-R99'!B22,'SOURC358 causes R00-R53,R55-R94'!B22)</f>
        <v>9</v>
      </c>
      <c r="C21" s="15">
        <f>SUM('SOURCE 358 causes R95-R99'!C22,'SOURC358 causes R00-R53,R55-R94'!C22)</f>
        <v>13</v>
      </c>
    </row>
    <row r="22" spans="1:3" x14ac:dyDescent="0.25">
      <c r="A22" t="s">
        <v>510</v>
      </c>
      <c r="B22" s="15">
        <f>SUM('SOURCE 358 causes R95-R99'!B23,'SOURC358 causes R00-R53,R55-R94'!B23)</f>
        <v>6</v>
      </c>
      <c r="C22" s="15">
        <f>SUM('SOURCE 358 causes R95-R99'!C23,'SOURC358 causes R00-R53,R55-R94'!C23)</f>
        <v>13</v>
      </c>
    </row>
    <row r="23" spans="1:3" x14ac:dyDescent="0.25">
      <c r="A23" t="s">
        <v>511</v>
      </c>
      <c r="B23" s="15">
        <f>SUM('SOURCE 358 causes R95-R99'!B24,'SOURC358 causes R00-R53,R55-R94'!B24)</f>
        <v>0</v>
      </c>
      <c r="C23" s="15">
        <f>SUM('SOURCE 358 causes R95-R99'!C24,'SOURC358 causes R00-R53,R55-R94'!C24)</f>
        <v>1</v>
      </c>
    </row>
    <row r="24" spans="1:3" x14ac:dyDescent="0.25">
      <c r="A24" t="s">
        <v>512</v>
      </c>
      <c r="B24" s="15">
        <f>SUM('SOURCE 358 causes R95-R99'!B25,'SOURC358 causes R00-R53,R55-R94'!B25)</f>
        <v>6</v>
      </c>
      <c r="C24" s="15">
        <f>SUM('SOURCE 358 causes R95-R99'!C25,'SOURC358 causes R00-R53,R55-R94'!C25)</f>
        <v>8</v>
      </c>
    </row>
    <row r="25" spans="1:3" x14ac:dyDescent="0.25">
      <c r="A25" t="s">
        <v>513</v>
      </c>
      <c r="B25" s="15">
        <f>SUM('SOURCE 358 causes R95-R99'!B26,'SOURC358 causes R00-R53,R55-R94'!B26)</f>
        <v>4</v>
      </c>
      <c r="C25" s="15">
        <f>SUM('SOURCE 358 causes R95-R99'!C26,'SOURC358 causes R00-R53,R55-R94'!C26)</f>
        <v>11</v>
      </c>
    </row>
    <row r="26" spans="1:3" x14ac:dyDescent="0.25">
      <c r="A26" t="s">
        <v>514</v>
      </c>
      <c r="B26" s="15">
        <f>SUM('SOURCE 358 causes R95-R99'!B27,'SOURC358 causes R00-R53,R55-R94'!B27)</f>
        <v>1</v>
      </c>
      <c r="C26" s="15">
        <f>SUM('SOURCE 358 causes R95-R99'!C27,'SOURC358 causes R00-R53,R55-R94'!C27)</f>
        <v>8</v>
      </c>
    </row>
    <row r="27" spans="1:3" x14ac:dyDescent="0.25">
      <c r="A27" t="s">
        <v>515</v>
      </c>
      <c r="B27" s="15">
        <f>SUM('SOURCE 358 causes R95-R99'!B28,'SOURC358 causes R00-R53,R55-R94'!B28)</f>
        <v>0</v>
      </c>
      <c r="C27" s="15">
        <f>SUM('SOURCE 358 causes R95-R99'!C28,'SOURC358 causes R00-R53,R55-R94'!C28)</f>
        <v>10</v>
      </c>
    </row>
    <row r="28" spans="1:3" x14ac:dyDescent="0.25">
      <c r="A28" t="s">
        <v>516</v>
      </c>
      <c r="B28" s="15">
        <f>SUM('SOURCE 358 causes R95-R99'!B29,'SOURC358 causes R00-R53,R55-R94'!B29)</f>
        <v>12</v>
      </c>
      <c r="C28" s="15">
        <f>SUM('SOURCE 358 causes R95-R99'!C29,'SOURC358 causes R00-R53,R55-R94'!C29)</f>
        <v>41</v>
      </c>
    </row>
    <row r="29" spans="1:3" x14ac:dyDescent="0.25">
      <c r="A29" t="s">
        <v>517</v>
      </c>
      <c r="B29" s="15">
        <f>SUM('SOURCE 358 causes R95-R99'!B30,'SOURC358 causes R00-R53,R55-R94'!B30)</f>
        <v>13</v>
      </c>
      <c r="C29" s="15">
        <f>SUM('SOURCE 358 causes R95-R99'!C30,'SOURC358 causes R00-R53,R55-R94'!C30)</f>
        <v>56</v>
      </c>
    </row>
    <row r="30" spans="1:3" x14ac:dyDescent="0.25">
      <c r="A30" t="s">
        <v>518</v>
      </c>
      <c r="B30" s="15">
        <f>SUM('SOURCE 358 causes R95-R99'!B31,'SOURC358 causes R00-R53,R55-R94'!B31)</f>
        <v>92</v>
      </c>
      <c r="C30" s="15">
        <f>SUM('SOURCE 358 causes R95-R99'!C31,'SOURC358 causes R00-R53,R55-R94'!C31)</f>
        <v>340</v>
      </c>
    </row>
    <row r="31" spans="1:3" x14ac:dyDescent="0.25">
      <c r="A31" t="s">
        <v>519</v>
      </c>
      <c r="B31" s="15">
        <f>SUM('SOURCE 358 causes R95-R99'!B32,'SOURC358 causes R00-R53,R55-R94'!B32)</f>
        <v>5</v>
      </c>
      <c r="C31" s="15">
        <f>SUM('SOURCE 358 causes R95-R99'!C32,'SOURC358 causes R00-R53,R55-R94'!C32)</f>
        <v>7</v>
      </c>
    </row>
    <row r="32" spans="1:3" x14ac:dyDescent="0.25">
      <c r="A32" t="s">
        <v>520</v>
      </c>
      <c r="B32" s="15">
        <f>SUM('SOURCE 358 causes R95-R99'!B33,'SOURC358 causes R00-R53,R55-R94'!B33)</f>
        <v>8</v>
      </c>
      <c r="C32" s="15">
        <f>SUM('SOURCE 358 causes R95-R99'!C33,'SOURC358 causes R00-R53,R55-R94'!C33)</f>
        <v>38</v>
      </c>
    </row>
    <row r="33" spans="1:3" x14ac:dyDescent="0.25">
      <c r="A33" t="s">
        <v>521</v>
      </c>
      <c r="B33" s="15">
        <f>SUM('SOURCE 358 causes R95-R99'!B34,'SOURC358 causes R00-R53,R55-R94'!B34)</f>
        <v>9</v>
      </c>
      <c r="C33" s="15">
        <f>SUM('SOURCE 358 causes R95-R99'!C34,'SOURC358 causes R00-R53,R55-R94'!C34)</f>
        <v>16</v>
      </c>
    </row>
    <row r="34" spans="1:3" x14ac:dyDescent="0.25">
      <c r="A34" t="s">
        <v>522</v>
      </c>
      <c r="B34" s="15">
        <f>SUM('SOURCE 358 causes R95-R99'!B35,'SOURC358 causes R00-R53,R55-R94'!B35)</f>
        <v>3</v>
      </c>
      <c r="C34" s="15">
        <f>SUM('SOURCE 358 causes R95-R99'!C35,'SOURC358 causes R00-R53,R55-R94'!C35)</f>
        <v>5</v>
      </c>
    </row>
    <row r="35" spans="1:3" x14ac:dyDescent="0.25">
      <c r="A35" t="s">
        <v>523</v>
      </c>
      <c r="B35" s="15">
        <f>SUM('SOURCE 358 causes R95-R99'!B36,'SOURC358 causes R00-R53,R55-R94'!B36)</f>
        <v>3</v>
      </c>
      <c r="C35" s="15">
        <f>SUM('SOURCE 358 causes R95-R99'!C36,'SOURC358 causes R00-R53,R55-R94'!C36)</f>
        <v>2</v>
      </c>
    </row>
    <row r="36" spans="1:3" x14ac:dyDescent="0.25">
      <c r="A36" t="s">
        <v>524</v>
      </c>
      <c r="B36" s="15">
        <f>SUM('SOURCE 358 causes R95-R99'!B37,'SOURC358 causes R00-R53,R55-R94'!B37)</f>
        <v>17</v>
      </c>
      <c r="C36" s="15">
        <f>SUM('SOURCE 358 causes R95-R99'!C37,'SOURC358 causes R00-R53,R55-R94'!C37)</f>
        <v>53</v>
      </c>
    </row>
    <row r="37" spans="1:3" x14ac:dyDescent="0.25">
      <c r="A37" t="s">
        <v>525</v>
      </c>
      <c r="B37" s="15">
        <f>SUM('SOURCE 358 causes R95-R99'!B38,'SOURC358 causes R00-R53,R55-R94'!B38)</f>
        <v>26</v>
      </c>
      <c r="C37" s="15">
        <f>SUM('SOURCE 358 causes R95-R99'!C38,'SOURC358 causes R00-R53,R55-R94'!C38)</f>
        <v>181</v>
      </c>
    </row>
    <row r="38" spans="1:3" x14ac:dyDescent="0.25">
      <c r="A38" t="s">
        <v>526</v>
      </c>
      <c r="B38" s="15">
        <f>SUM('SOURCE 358 causes R95-R99'!B39,'SOURC358 causes R00-R53,R55-R94'!B39)</f>
        <v>26</v>
      </c>
      <c r="C38" s="15">
        <f>SUM('SOURCE 358 causes R95-R99'!C39,'SOURC358 causes R00-R53,R55-R94'!C39)</f>
        <v>36</v>
      </c>
    </row>
    <row r="39" spans="1:3" x14ac:dyDescent="0.25">
      <c r="A39" t="s">
        <v>527</v>
      </c>
      <c r="B39" s="15">
        <f>SUM('SOURCE 358 causes R95-R99'!B40,'SOURC358 causes R00-R53,R55-R94'!B40)</f>
        <v>19</v>
      </c>
      <c r="C39" s="15">
        <f>SUM('SOURCE 358 causes R95-R99'!C40,'SOURC358 causes R00-R53,R55-R94'!C40)</f>
        <v>18</v>
      </c>
    </row>
    <row r="40" spans="1:3" x14ac:dyDescent="0.25">
      <c r="A40" t="s">
        <v>528</v>
      </c>
      <c r="B40" s="15">
        <f>SUM('SOURCE 358 causes R95-R99'!B41,'SOURC358 causes R00-R53,R55-R94'!B41)</f>
        <v>2</v>
      </c>
      <c r="C40" s="15">
        <f>SUM('SOURCE 358 causes R95-R99'!C41,'SOURC358 causes R00-R53,R55-R94'!C41)</f>
        <v>0</v>
      </c>
    </row>
    <row r="41" spans="1:3" x14ac:dyDescent="0.25">
      <c r="A41" t="s">
        <v>529</v>
      </c>
      <c r="B41" s="15">
        <f>SUM('SOURCE 358 causes R95-R99'!B42,'SOURC358 causes R00-R53,R55-R94'!B42)</f>
        <v>23</v>
      </c>
      <c r="C41" s="15">
        <f>SUM('SOURCE 358 causes R95-R99'!C42,'SOURC358 causes R00-R53,R55-R94'!C42)</f>
        <v>19</v>
      </c>
    </row>
    <row r="42" spans="1:3" x14ac:dyDescent="0.25">
      <c r="A42" t="s">
        <v>530</v>
      </c>
      <c r="B42" s="15">
        <f>SUM('SOURCE 358 causes R95-R99'!B43,'SOURC358 causes R00-R53,R55-R94'!B43)</f>
        <v>31</v>
      </c>
      <c r="C42" s="15">
        <f>SUM('SOURCE 358 causes R95-R99'!C43,'SOURC358 causes R00-R53,R55-R94'!C43)</f>
        <v>96</v>
      </c>
    </row>
    <row r="43" spans="1:3" x14ac:dyDescent="0.25">
      <c r="A43" t="s">
        <v>531</v>
      </c>
      <c r="B43" s="15">
        <f>SUM('SOURCE 358 causes R95-R99'!B44,'SOURC358 causes R00-R53,R55-R94'!B44)</f>
        <v>33</v>
      </c>
      <c r="C43" s="15">
        <f>SUM('SOURCE 358 causes R95-R99'!C44,'SOURC358 causes R00-R53,R55-R94'!C44)</f>
        <v>66</v>
      </c>
    </row>
    <row r="44" spans="1:3" x14ac:dyDescent="0.25">
      <c r="A44" t="s">
        <v>532</v>
      </c>
      <c r="B44" s="15">
        <f>SUM('SOURCE 358 causes R95-R99'!B45,'SOURC358 causes R00-R53,R55-R94'!B45)</f>
        <v>8</v>
      </c>
      <c r="C44" s="15">
        <f>SUM('SOURCE 358 causes R95-R99'!C45,'SOURC358 causes R00-R53,R55-R94'!C45)</f>
        <v>48</v>
      </c>
    </row>
    <row r="45" spans="1:3" x14ac:dyDescent="0.25">
      <c r="A45" t="s">
        <v>533</v>
      </c>
      <c r="B45" s="15">
        <f>SUM('SOURCE 358 causes R95-R99'!B46,'SOURC358 causes R00-R53,R55-R94'!B46)</f>
        <v>10</v>
      </c>
      <c r="C45" s="15">
        <f>SUM('SOURCE 358 causes R95-R99'!C46,'SOURC358 causes R00-R53,R55-R94'!C46)</f>
        <v>30</v>
      </c>
    </row>
    <row r="46" spans="1:3" x14ac:dyDescent="0.25">
      <c r="A46" t="s">
        <v>534</v>
      </c>
      <c r="B46" s="15">
        <f>SUM('SOURCE 358 causes R95-R99'!B47,'SOURC358 causes R00-R53,R55-R94'!B47)</f>
        <v>22</v>
      </c>
      <c r="C46" s="15">
        <f>SUM('SOURCE 358 causes R95-R99'!C47,'SOURC358 causes R00-R53,R55-R94'!C47)</f>
        <v>35</v>
      </c>
    </row>
    <row r="47" spans="1:3" x14ac:dyDescent="0.25">
      <c r="A47" t="s">
        <v>535</v>
      </c>
      <c r="B47" s="15">
        <f>SUM('SOURCE 358 causes R95-R99'!B48,'SOURC358 causes R00-R53,R55-R94'!B48)</f>
        <v>9</v>
      </c>
      <c r="C47" s="15">
        <f>SUM('SOURCE 358 causes R95-R99'!C48,'SOURC358 causes R00-R53,R55-R94'!C48)</f>
        <v>42</v>
      </c>
    </row>
    <row r="48" spans="1:3" x14ac:dyDescent="0.25">
      <c r="A48" t="s">
        <v>536</v>
      </c>
      <c r="B48" s="15">
        <f>SUM('SOURCE 358 causes R95-R99'!B49,'SOURC358 causes R00-R53,R55-R94'!B49)</f>
        <v>25</v>
      </c>
      <c r="C48" s="15">
        <f>SUM('SOURCE 358 causes R95-R99'!C49,'SOURC358 causes R00-R53,R55-R94'!C49)</f>
        <v>20</v>
      </c>
    </row>
    <row r="49" spans="1:3" x14ac:dyDescent="0.25">
      <c r="A49" t="s">
        <v>537</v>
      </c>
      <c r="B49" s="15">
        <f>SUM('SOURCE 358 causes R95-R99'!B50,'SOURC358 causes R00-R53,R55-R94'!B50)</f>
        <v>40</v>
      </c>
      <c r="C49" s="15">
        <f>SUM('SOURCE 358 causes R95-R99'!C50,'SOURC358 causes R00-R53,R55-R94'!C50)</f>
        <v>142</v>
      </c>
    </row>
    <row r="50" spans="1:3" x14ac:dyDescent="0.25">
      <c r="A50" t="s">
        <v>538</v>
      </c>
      <c r="B50" s="15">
        <f>SUM('SOURCE 358 causes R95-R99'!B51,'SOURC358 causes R00-R53,R55-R94'!B51)</f>
        <v>33</v>
      </c>
      <c r="C50" s="15">
        <f>SUM('SOURCE 358 causes R95-R99'!C51,'SOURC358 causes R00-R53,R55-R94'!C51)</f>
        <v>54</v>
      </c>
    </row>
    <row r="51" spans="1:3" x14ac:dyDescent="0.25">
      <c r="A51" t="s">
        <v>539</v>
      </c>
      <c r="B51" s="15">
        <f>SUM('SOURCE 358 causes R95-R99'!B52,'SOURC358 causes R00-R53,R55-R94'!B52)</f>
        <v>119</v>
      </c>
      <c r="C51" s="15">
        <f>SUM('SOURCE 358 causes R95-R99'!C52,'SOURC358 causes R00-R53,R55-R94'!C52)</f>
        <v>552</v>
      </c>
    </row>
    <row r="52" spans="1:3" x14ac:dyDescent="0.25">
      <c r="A52" t="s">
        <v>540</v>
      </c>
      <c r="B52" s="15">
        <f>SUM('SOURCE 358 causes R95-R99'!B53,'SOURC358 causes R00-R53,R55-R94'!B53)</f>
        <v>104</v>
      </c>
      <c r="C52" s="15">
        <f>SUM('SOURCE 358 causes R95-R99'!C53,'SOURC358 causes R00-R53,R55-R94'!C53)</f>
        <v>143</v>
      </c>
    </row>
    <row r="53" spans="1:3" x14ac:dyDescent="0.25">
      <c r="A53" t="s">
        <v>541</v>
      </c>
      <c r="B53" s="15">
        <f>SUM('SOURCE 358 causes R95-R99'!B54,'SOURC358 causes R00-R53,R55-R94'!B54)</f>
        <v>69</v>
      </c>
      <c r="C53" s="15">
        <f>SUM('SOURCE 358 causes R95-R99'!C54,'SOURC358 causes R00-R53,R55-R94'!C54)</f>
        <v>197</v>
      </c>
    </row>
    <row r="54" spans="1:3" x14ac:dyDescent="0.25">
      <c r="A54" t="s">
        <v>542</v>
      </c>
      <c r="B54" s="15">
        <f>SUM('SOURCE 358 causes R95-R99'!B55,'SOURC358 causes R00-R53,R55-R94'!B55)</f>
        <v>41</v>
      </c>
      <c r="C54" s="15">
        <f>SUM('SOURCE 358 causes R95-R99'!C55,'SOURC358 causes R00-R53,R55-R94'!C55)</f>
        <v>222</v>
      </c>
    </row>
    <row r="55" spans="1:3" x14ac:dyDescent="0.25">
      <c r="A55" t="s">
        <v>543</v>
      </c>
      <c r="B55" s="15">
        <f>SUM('SOURCE 358 causes R95-R99'!B56,'SOURC358 causes R00-R53,R55-R94'!B56)</f>
        <v>23</v>
      </c>
      <c r="C55" s="15">
        <f>SUM('SOURCE 358 causes R95-R99'!C56,'SOURC358 causes R00-R53,R55-R94'!C56)</f>
        <v>20</v>
      </c>
    </row>
    <row r="56" spans="1:3" x14ac:dyDescent="0.25">
      <c r="A56" t="s">
        <v>546</v>
      </c>
      <c r="B56" s="15">
        <f>SUM('SOURCE 358 causes R95-R99'!B57,'SOURC358 causes R00-R53,R55-R94'!B57)</f>
        <v>13</v>
      </c>
      <c r="C56" s="15">
        <f>SUM('SOURCE 358 causes R95-R99'!C57,'SOURC358 causes R00-R53,R55-R94'!C57)</f>
        <v>29</v>
      </c>
    </row>
    <row r="57" spans="1:3" x14ac:dyDescent="0.25">
      <c r="A57" t="s">
        <v>547</v>
      </c>
      <c r="B57" s="15">
        <f>SUM('SOURCE 358 causes R95-R99'!B58,'SOURC358 causes R00-R53,R55-R94'!B58)</f>
        <v>20</v>
      </c>
      <c r="C57" s="15">
        <f>SUM('SOURCE 358 causes R95-R99'!C58,'SOURC358 causes R00-R53,R55-R94'!C58)</f>
        <v>72</v>
      </c>
    </row>
    <row r="58" spans="1:3" x14ac:dyDescent="0.25">
      <c r="A58" t="s">
        <v>548</v>
      </c>
      <c r="B58" s="15">
        <f>SUM('SOURCE 358 causes R95-R99'!B59,'SOURC358 causes R00-R53,R55-R94'!B59)</f>
        <v>26</v>
      </c>
      <c r="C58" s="15">
        <f>SUM('SOURCE 358 causes R95-R99'!C59,'SOURC358 causes R00-R53,R55-R94'!C59)</f>
        <v>31</v>
      </c>
    </row>
    <row r="59" spans="1:3" x14ac:dyDescent="0.25">
      <c r="A59" t="s">
        <v>544</v>
      </c>
      <c r="B59" s="15">
        <f>SUM('SOURCE 358 causes R95-R99'!B60,'SOURC358 causes R00-R53,R55-R94'!B60)</f>
        <v>46</v>
      </c>
      <c r="C59" s="15">
        <f>SUM('SOURCE 358 causes R95-R99'!C60,'SOURC358 causes R00-R53,R55-R94'!C60)</f>
        <v>126</v>
      </c>
    </row>
    <row r="60" spans="1:3" x14ac:dyDescent="0.25">
      <c r="A60" t="s">
        <v>545</v>
      </c>
      <c r="B60" s="15">
        <f>SUM('SOURCE 358 causes R95-R99'!B61,'SOURC358 causes R00-R53,R55-R94'!B61)</f>
        <v>18</v>
      </c>
      <c r="C60" s="15">
        <f>SUM('SOURCE 358 causes R95-R99'!C61,'SOURC358 causes R00-R53,R55-R94'!C61)</f>
        <v>29</v>
      </c>
    </row>
    <row r="61" spans="1:3" x14ac:dyDescent="0.25">
      <c r="A61" t="s">
        <v>549</v>
      </c>
      <c r="B61" s="15">
        <f>SUM('SOURCE 358 causes R95-R99'!B62,'SOURC358 causes R00-R53,R55-R94'!B62)</f>
        <v>7</v>
      </c>
      <c r="C61" s="15">
        <f>SUM('SOURCE 358 causes R95-R99'!C62,'SOURC358 causes R00-R53,R55-R94'!C62)</f>
        <v>33</v>
      </c>
    </row>
    <row r="62" spans="1:3" x14ac:dyDescent="0.25">
      <c r="A62" t="s">
        <v>550</v>
      </c>
      <c r="B62" s="15">
        <f>SUM('SOURCE 358 causes R95-R99'!B63,'SOURC358 causes R00-R53,R55-R94'!B63)</f>
        <v>8</v>
      </c>
      <c r="C62" s="15">
        <f>SUM('SOURCE 358 causes R95-R99'!C63,'SOURC358 causes R00-R53,R55-R94'!C63)</f>
        <v>6</v>
      </c>
    </row>
    <row r="63" spans="1:3" x14ac:dyDescent="0.25">
      <c r="A63" t="s">
        <v>551</v>
      </c>
      <c r="B63" s="15">
        <f>SUM('SOURCE 358 causes R95-R99'!B64,'SOURC358 causes R00-R53,R55-R94'!B64)</f>
        <v>0</v>
      </c>
      <c r="C63" s="15">
        <f>SUM('SOURCE 358 causes R95-R99'!C64,'SOURC358 causes R00-R53,R55-R94'!C64)</f>
        <v>2</v>
      </c>
    </row>
    <row r="64" spans="1:3" x14ac:dyDescent="0.25">
      <c r="A64" t="s">
        <v>552</v>
      </c>
      <c r="B64" s="15">
        <f>SUM('SOURCE 358 causes R95-R99'!B65,'SOURC358 causes R00-R53,R55-R94'!B65)</f>
        <v>30</v>
      </c>
      <c r="C64" s="15">
        <f>SUM('SOURCE 358 causes R95-R99'!C65,'SOURC358 causes R00-R53,R55-R94'!C65)</f>
        <v>27</v>
      </c>
    </row>
    <row r="65" spans="1:3" x14ac:dyDescent="0.25">
      <c r="A65" t="s">
        <v>553</v>
      </c>
      <c r="B65" s="15">
        <f>SUM('SOURCE 358 causes R95-R99'!B66,'SOURC358 causes R00-R53,R55-R94'!B66)</f>
        <v>18</v>
      </c>
      <c r="C65" s="15">
        <f>SUM('SOURCE 358 causes R95-R99'!C66,'SOURC358 causes R00-R53,R55-R94'!C66)</f>
        <v>94</v>
      </c>
    </row>
    <row r="66" spans="1:3" x14ac:dyDescent="0.25">
      <c r="A66" t="s">
        <v>554</v>
      </c>
      <c r="B66" s="15">
        <f>SUM('SOURCE 358 causes R95-R99'!B67,'SOURC358 causes R00-R53,R55-R94'!B67)</f>
        <v>5</v>
      </c>
      <c r="C66" s="15">
        <f>SUM('SOURCE 358 causes R95-R99'!C67,'SOURC358 causes R00-R53,R55-R94'!C67)</f>
        <v>6</v>
      </c>
    </row>
    <row r="67" spans="1:3" x14ac:dyDescent="0.25">
      <c r="A67" t="s">
        <v>555</v>
      </c>
      <c r="B67" s="15">
        <f>SUM('SOURCE 358 causes R95-R99'!B68,'SOURC358 causes R00-R53,R55-R94'!B68)</f>
        <v>4</v>
      </c>
      <c r="C67" s="15">
        <f>SUM('SOURCE 358 causes R95-R99'!C68,'SOURC358 causes R00-R53,R55-R94'!C68)</f>
        <v>13</v>
      </c>
    </row>
    <row r="68" spans="1:3" x14ac:dyDescent="0.25">
      <c r="A68" t="s">
        <v>556</v>
      </c>
      <c r="B68" s="15">
        <f>SUM('SOURCE 358 causes R95-R99'!B69,'SOURC358 causes R00-R53,R55-R94'!B69)</f>
        <v>4</v>
      </c>
      <c r="C68" s="15">
        <f>SUM('SOURCE 358 causes R95-R99'!C69,'SOURC358 causes R00-R53,R55-R94'!C69)</f>
        <v>5</v>
      </c>
    </row>
    <row r="69" spans="1:3" x14ac:dyDescent="0.25">
      <c r="A69" t="s">
        <v>623</v>
      </c>
      <c r="B69" s="15"/>
      <c r="C69" s="15"/>
    </row>
    <row r="70" spans="1:3" x14ac:dyDescent="0.25">
      <c r="A70" t="s">
        <v>602</v>
      </c>
      <c r="B70" s="12">
        <f>SUM('SOURCE 358 causes R95-R99'!B71,'SOURC358 causes R00-R53,R55-R94'!B70)</f>
        <v>1711</v>
      </c>
      <c r="C70" s="12">
        <f>SUM('SOURCE 358 causes R95-R99'!C71,'SOURC358 causes R00-R53,R55-R94'!C70)</f>
        <v>4548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combo chart</vt:lpstr>
      <vt:lpstr>FREQ rate of appearance</vt:lpstr>
      <vt:lpstr>Data sources and methodology</vt:lpstr>
      <vt:lpstr>SOURCE CDC wonder data</vt:lpstr>
      <vt:lpstr>SOURCE CDC </vt:lpstr>
      <vt:lpstr>SOURCE 358 causes R95-R99</vt:lpstr>
      <vt:lpstr>SOURC358 causes R00-R53,R55-R94</vt:lpstr>
      <vt:lpstr>SOURCE 2019-2020 FDOH reported</vt:lpstr>
      <vt:lpstr>FDOH Deaths</vt:lpstr>
      <vt:lpstr>FDOH Population</vt:lpstr>
      <vt:lpstr>SOURCE FDOH death ORIGINAL</vt:lpstr>
      <vt:lpstr>SOURCE FDOH pop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larsen</dc:creator>
  <cp:lastModifiedBy>jennifer larsen</cp:lastModifiedBy>
  <dcterms:created xsi:type="dcterms:W3CDTF">2020-07-20T16:30:05Z</dcterms:created>
  <dcterms:modified xsi:type="dcterms:W3CDTF">2020-08-10T21:56:57Z</dcterms:modified>
</cp:coreProperties>
</file>