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20" windowWidth="29040" windowHeight="15720"/>
  </bookViews>
  <sheets>
    <sheet name="Sheet1" sheetId="1" r:id="rId1"/>
    <sheet name="Sheet2" sheetId="2" r:id="rId2"/>
    <sheet name="Sheet3" sheetId="3" r:id="rId3"/>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3" i="1"/>
  <c r="C26"/>
  <c r="C32"/>
  <c r="C33" s="1"/>
  <c r="D26"/>
  <c r="D8"/>
  <c r="D10"/>
  <c r="D2" l="1"/>
  <c r="C2"/>
  <c r="A7"/>
</calcChain>
</file>

<file path=xl/sharedStrings.xml><?xml version="1.0" encoding="utf-8"?>
<sst xmlns="http://schemas.openxmlformats.org/spreadsheetml/2006/main" count="56" uniqueCount="35">
  <si>
    <t>Final mark:</t>
  </si>
  <si>
    <t>-</t>
  </si>
  <si>
    <t>(100)</t>
  </si>
  <si>
    <t>Bonus</t>
  </si>
  <si>
    <t>INFO-3111 - Final Exam Exam - Summer 2024</t>
  </si>
  <si>
    <t>c</t>
  </si>
  <si>
    <t>(100 marks) Make the floor, ceiling, and walls. This should mimic the 1st image in the exam (page 3).</t>
  </si>
  <si>
    <t xml:space="preserve">• It is 5 “blocks” (SM_Env_Construction_Wall model short axis) high. 
• The floor is 8 x 12 “floor panels” (SM_Env_Floor_01 model) in size.
• Make all four walls, including the wall that’s “behind” the camera in the image. 
• In the picture, notice that one of wall panels has a yellow “06” number on it. </t>
  </si>
  <si>
    <t xml:space="preserve">o wall panels has a yellow “06” number on it (SM_Env_Construction_Wall_02 model). 
o Make copies of this texture and edit two (2) of the panels to show your eight (8) digit student number, adding “leading” zeros (0) if your student number has fewer than eight (8) digits.   
o Four (4) numbers should appear on each of the two (2) panels. </t>
  </si>
  <si>
    <t>(200 marks) Add ceiling lights, using SM_Env_Ceiling_Light_05_xyz_n_rgba_uv.ply model</t>
  </si>
  <si>
    <t xml:space="preserve">o You will need at least six (6) of these. </t>
  </si>
  <si>
    <t>o Five (5) of the lights should make a gentle penumbra on the floor, but one (1) of the lights should have a hard edge to the spotlight.</t>
  </si>
  <si>
    <t>o The spotlight will be located at the model location, and will face downward (i.e. pointing directly down to the floor).</t>
  </si>
  <si>
    <t xml:space="preserve">o Add one more dim general light (either a directional light or a large, dim point light) so that the rest of the scene is somewhat visible. </t>
  </si>
  <si>
    <t>(100 marks) Add the props listed by ModelsToUseINFO3111SummerFinal2024.exe:</t>
  </si>
  <si>
    <t>• The items should be “appropriately” placed, meaning that they are deliberately placed in a “sensible” location. So, lockers and server racks would go against the walls, phones on desk, chairs on the floor, etc. (“stupidly”/randomly placed = no marks)
• 4 large models: Shittle, Lander, Simulator, and Rocket), which are quite large. You can place them where you’d like.</t>
  </si>
  <si>
    <t>(100 marks) Place some semi-transparent “beakers” (glass containers):</t>
  </si>
  <si>
    <t xml:space="preserve">• Add one of the “bigger” (SM_Prop_Desk_01 and SM_Prop_Desk_03) desks to the scene, somewhere away from the walls and at an angle. </t>
  </si>
  <si>
    <t xml:space="preserve">• Place four (4) SM_Prop_Beaker_01 models on the desk and make them semi-transparent. </t>
  </si>
  <si>
    <t xml:space="preserve">• These should appear transparent regardless of the placement of the camera. </t>
  </si>
  <si>
    <t>(200 marks): Open the hangar doors. Pick one of the walls to be a giant door that opens to space so you can see out into space and stars.</t>
  </si>
  <si>
    <t xml:space="preserve">• Like a giant barn door, where the entire wall moves as one unit. </t>
  </si>
  <si>
    <t>• (BONUS: +100 marks) The doors sort of “collapse” into each other, like in the “Telescopic Hangar Door.mkv” video.</t>
  </si>
  <si>
    <t>• Choose one key to “open” the door(s) and one to “close” them. The wall/door opens over 5-10 sec., revealing the space outside.</t>
  </si>
  <si>
    <t>• Door(s) stop at the correct location</t>
  </si>
  <si>
    <t>• Single press starts process (NOT holding down the key)</t>
  </si>
  <si>
    <t xml:space="preserve">(150 marks): Show “space” outside. </t>
  </si>
  <si>
    <t>• Place a whole bunch (~100K) of very tiny little white spheres outside. They are so small you can hardly tell they are spheres. 
(if I see a bunch of large balls, that’s not what I’m looking for.)</t>
  </si>
  <si>
    <t>• (+5%) Add the space skybox we used in class (which has nebulae and stuff as well)</t>
  </si>
  <si>
    <t xml:space="preserve">• (+5%) The space station is spinning, so slowly “rotate” the stars (and the skybox if you did that as well), mimicking this effect. </t>
  </si>
  <si>
    <t xml:space="preserve">• (+5%) Add two (2) of the “SM_Env_Ceiling_Light_04_xyz_n_rgba_uv.ply” models (a red and green indicator light) to the walls beside the door. While the doors are opening and closing, gently “pulsate” the brightness of the lights. </t>
  </si>
  <si>
    <t xml:space="preserve">• (+5%) Update these red and green lights so that they mimic rotating warning lights instead. You’d do this by placing spotlights at the same location and rotating them around. Think about old school police lights which rotated around. 
(If you do this, the lights don’t have to slowly “pulsate” the lights – unless you want to.) </t>
  </si>
  <si>
    <t>Y/N</t>
  </si>
  <si>
    <t>(5%)</t>
  </si>
  <si>
    <t>Bonus total:</t>
  </si>
</sst>
</file>

<file path=xl/styles.xml><?xml version="1.0" encoding="utf-8"?>
<styleSheet xmlns="http://schemas.openxmlformats.org/spreadsheetml/2006/main">
  <numFmts count="1">
    <numFmt numFmtId="165" formatCode="0.0"/>
  </numFmts>
  <fonts count="8">
    <font>
      <sz val="11"/>
      <color theme="1"/>
      <name val="Calibri"/>
      <family val="2"/>
      <scheme val="minor"/>
    </font>
    <font>
      <b/>
      <sz val="18"/>
      <color theme="1"/>
      <name val="Calibri"/>
      <family val="2"/>
      <scheme val="minor"/>
    </font>
    <font>
      <b/>
      <sz val="12"/>
      <color theme="1"/>
      <name val="Calibri"/>
      <family val="2"/>
      <scheme val="minor"/>
    </font>
    <font>
      <sz val="20"/>
      <color theme="1"/>
      <name val="Calibri"/>
      <family val="2"/>
      <scheme val="minor"/>
    </font>
    <font>
      <sz val="18"/>
      <color theme="1"/>
      <name val="Calibri"/>
      <family val="2"/>
      <scheme val="minor"/>
    </font>
    <font>
      <sz val="12"/>
      <color theme="1"/>
      <name val="Calibri"/>
      <family val="2"/>
      <scheme val="minor"/>
    </font>
    <font>
      <b/>
      <sz val="14"/>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67">
    <xf numFmtId="0" fontId="0" fillId="0" borderId="0" xfId="0"/>
    <xf numFmtId="0" fontId="1" fillId="0" borderId="0" xfId="0" applyFont="1"/>
    <xf numFmtId="0" fontId="0" fillId="0" borderId="0" xfId="0" applyAlignment="1">
      <alignment horizontal="center"/>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3" fillId="0" borderId="0" xfId="0" applyFont="1"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quotePrefix="1" applyAlignment="1">
      <alignment horizontal="center" vertical="center"/>
    </xf>
    <xf numFmtId="0" fontId="0" fillId="0" borderId="0" xfId="0" applyAlignment="1">
      <alignment horizontal="center" vertical="center"/>
    </xf>
    <xf numFmtId="0" fontId="4" fillId="0" borderId="0" xfId="0" applyFont="1" applyAlignment="1">
      <alignment horizontal="right"/>
    </xf>
    <xf numFmtId="0" fontId="0" fillId="0" borderId="2" xfId="0" quotePrefix="1" applyBorder="1" applyAlignment="1">
      <alignment horizontal="center" vertical="center"/>
    </xf>
    <xf numFmtId="0" fontId="0" fillId="0" borderId="12" xfId="0" applyBorder="1" applyAlignment="1">
      <alignment vertical="center" wrapText="1"/>
    </xf>
    <xf numFmtId="0" fontId="0" fillId="0" borderId="12" xfId="0" quotePrefix="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3" xfId="0" quotePrefix="1" applyBorder="1" applyAlignment="1">
      <alignment horizontal="center" vertical="center"/>
    </xf>
    <xf numFmtId="0" fontId="2" fillId="0" borderId="0" xfId="0" applyFont="1" applyAlignment="1">
      <alignment horizontal="center" vertical="center"/>
    </xf>
    <xf numFmtId="0" fontId="0" fillId="0" borderId="2" xfId="0" applyBorder="1" applyAlignment="1">
      <alignment horizontal="left" vertical="center" wrapText="1"/>
    </xf>
    <xf numFmtId="0" fontId="0" fillId="0" borderId="2" xfId="0" quotePrefix="1" applyBorder="1" applyAlignment="1">
      <alignment horizontal="center" vertical="center" wrapText="1"/>
    </xf>
    <xf numFmtId="0" fontId="0" fillId="0" borderId="14" xfId="0" applyBorder="1" applyAlignment="1">
      <alignment horizontal="center" vertical="center" wrapText="1"/>
    </xf>
    <xf numFmtId="165" fontId="0" fillId="0" borderId="0" xfId="0" applyNumberFormat="1" applyAlignment="1">
      <alignment horizontal="center"/>
    </xf>
    <xf numFmtId="0" fontId="0" fillId="0" borderId="16" xfId="0" applyBorder="1" applyAlignment="1">
      <alignment horizontal="center" vertical="center"/>
    </xf>
    <xf numFmtId="0" fontId="0" fillId="0" borderId="10" xfId="0" applyBorder="1" applyAlignment="1">
      <alignment horizontal="center" vertical="center" wrapText="1"/>
    </xf>
    <xf numFmtId="0" fontId="0" fillId="0" borderId="3" xfId="0" applyBorder="1" applyAlignment="1">
      <alignment horizontal="left" vertical="center" wrapText="1"/>
    </xf>
    <xf numFmtId="0" fontId="0" fillId="0" borderId="20" xfId="0" applyBorder="1" applyAlignment="1">
      <alignment horizontal="center" vertical="center" wrapText="1"/>
    </xf>
    <xf numFmtId="165" fontId="2" fillId="0" borderId="11" xfId="0" applyNumberFormat="1" applyFont="1" applyBorder="1" applyAlignment="1">
      <alignment horizontal="center" vertical="center"/>
    </xf>
    <xf numFmtId="0" fontId="2" fillId="0" borderId="15" xfId="0" applyFont="1" applyBorder="1" applyAlignment="1">
      <alignment horizontal="center" vertical="center"/>
    </xf>
    <xf numFmtId="0" fontId="0" fillId="0" borderId="23" xfId="0" applyBorder="1" applyAlignment="1">
      <alignment vertical="center" wrapText="1"/>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3" fillId="2" borderId="5" xfId="0" applyFont="1" applyFill="1" applyBorder="1" applyAlignment="1">
      <alignment horizontal="center" vertical="center" textRotation="90"/>
    </xf>
    <xf numFmtId="0" fontId="3" fillId="2" borderId="9" xfId="0" applyFont="1" applyFill="1" applyBorder="1" applyAlignment="1">
      <alignment horizontal="center" vertical="center" textRotation="90"/>
    </xf>
    <xf numFmtId="0" fontId="3" fillId="2" borderId="11" xfId="0" applyFont="1" applyFill="1" applyBorder="1" applyAlignment="1">
      <alignment horizontal="center" vertical="center" textRotation="90"/>
    </xf>
    <xf numFmtId="0" fontId="6" fillId="0" borderId="0" xfId="0" applyFont="1" applyAlignment="1">
      <alignment horizontal="center"/>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3" fillId="0" borderId="17" xfId="0" applyFont="1" applyBorder="1" applyAlignment="1">
      <alignment horizontal="center" vertical="center"/>
    </xf>
    <xf numFmtId="0" fontId="3" fillId="0" borderId="22" xfId="0" applyFont="1" applyBorder="1" applyAlignment="1">
      <alignment horizontal="center" vertical="center"/>
    </xf>
    <xf numFmtId="0" fontId="5" fillId="0" borderId="1" xfId="0" applyFont="1" applyBorder="1" applyAlignment="1">
      <alignment horizontal="left" vertical="center" wrapText="1"/>
    </xf>
    <xf numFmtId="0" fontId="0" fillId="0" borderId="4" xfId="0" applyBorder="1" applyAlignment="1">
      <alignment horizontal="left" vertical="center" wrapText="1" indent="1"/>
    </xf>
    <xf numFmtId="0" fontId="0" fillId="0" borderId="10" xfId="0" applyBorder="1" applyAlignment="1">
      <alignment horizontal="center" vertical="center"/>
    </xf>
    <xf numFmtId="0" fontId="0" fillId="2" borderId="3" xfId="0" quotePrefix="1" applyFill="1" applyBorder="1" applyAlignment="1">
      <alignment horizontal="center" vertical="center"/>
    </xf>
    <xf numFmtId="0" fontId="0" fillId="2" borderId="20" xfId="0" quotePrefix="1" applyFill="1" applyBorder="1" applyAlignment="1">
      <alignment horizontal="center" vertical="center" wrapText="1"/>
    </xf>
    <xf numFmtId="0" fontId="0" fillId="0" borderId="3" xfId="0" applyBorder="1" applyAlignment="1">
      <alignment vertical="center" wrapText="1"/>
    </xf>
    <xf numFmtId="0" fontId="0" fillId="0" borderId="0" xfId="0" applyBorder="1"/>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center" vertical="center" wrapText="1"/>
    </xf>
    <xf numFmtId="0" fontId="3" fillId="0" borderId="26" xfId="0" applyFont="1" applyBorder="1" applyAlignment="1">
      <alignment vertical="center"/>
    </xf>
    <xf numFmtId="0" fontId="3" fillId="0" borderId="0" xfId="0" applyFont="1" applyBorder="1" applyAlignment="1">
      <alignment vertical="center"/>
    </xf>
    <xf numFmtId="0" fontId="0" fillId="0" borderId="26" xfId="0" applyBorder="1" applyAlignment="1">
      <alignment vertical="center"/>
    </xf>
    <xf numFmtId="0" fontId="0" fillId="0" borderId="0" xfId="0" applyAlignment="1">
      <alignment horizontal="right" vertical="center" wrapText="1"/>
    </xf>
    <xf numFmtId="0" fontId="0" fillId="2" borderId="23" xfId="0" applyFill="1" applyBorder="1" applyAlignment="1">
      <alignment horizontal="center" vertical="center"/>
    </xf>
    <xf numFmtId="0" fontId="0" fillId="2" borderId="24" xfId="0" quotePrefix="1" applyFill="1" applyBorder="1" applyAlignment="1">
      <alignment horizontal="center" vertical="center"/>
    </xf>
    <xf numFmtId="0" fontId="0" fillId="2" borderId="1" xfId="0" applyFill="1" applyBorder="1" applyAlignment="1">
      <alignment horizontal="center" vertical="center"/>
    </xf>
    <xf numFmtId="0" fontId="0" fillId="2" borderId="10" xfId="0" quotePrefix="1" applyFill="1" applyBorder="1" applyAlignment="1">
      <alignment horizontal="center" vertical="center"/>
    </xf>
    <xf numFmtId="0" fontId="0" fillId="2" borderId="20" xfId="0" quotePrefix="1" applyFill="1" applyBorder="1" applyAlignment="1">
      <alignment horizontal="center" vertical="center"/>
    </xf>
    <xf numFmtId="0" fontId="0" fillId="2" borderId="12" xfId="0" quotePrefix="1" applyFill="1" applyBorder="1" applyAlignment="1">
      <alignment horizontal="center" vertical="center"/>
    </xf>
    <xf numFmtId="0" fontId="0" fillId="2" borderId="13" xfId="0" quotePrefix="1" applyFill="1" applyBorder="1" applyAlignment="1">
      <alignment horizontal="center" vertical="center"/>
    </xf>
    <xf numFmtId="165" fontId="7" fillId="0" borderId="25" xfId="0" applyNumberFormat="1" applyFont="1" applyBorder="1" applyAlignment="1">
      <alignment horizontal="center" vertical="center"/>
    </xf>
    <xf numFmtId="0" fontId="7" fillId="0" borderId="2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4"/>
  <sheetViews>
    <sheetView tabSelected="1" zoomScale="115" zoomScaleNormal="115" workbookViewId="0">
      <pane xSplit="1" ySplit="2" topLeftCell="B3" activePane="bottomRight" state="frozen"/>
      <selection pane="topRight" activeCell="B1" sqref="B1"/>
      <selection pane="bottomLeft" activeCell="A3" sqref="A3"/>
      <selection pane="bottomRight" activeCell="C13" sqref="C13"/>
    </sheetView>
  </sheetViews>
  <sheetFormatPr defaultRowHeight="14.5"/>
  <cols>
    <col min="1" max="1" width="7.453125" customWidth="1"/>
    <col min="2" max="2" width="115" customWidth="1"/>
    <col min="3" max="3" width="8.453125" style="2" bestFit="1" customWidth="1"/>
    <col min="4" max="4" width="7.7265625" style="2" customWidth="1"/>
    <col min="5" max="5" width="3" customWidth="1"/>
    <col min="6" max="6" width="81" customWidth="1"/>
  </cols>
  <sheetData>
    <row r="1" spans="1:6" ht="23.5">
      <c r="A1" s="1" t="s">
        <v>4</v>
      </c>
    </row>
    <row r="2" spans="1:6" ht="18.5">
      <c r="A2" t="s">
        <v>5</v>
      </c>
      <c r="C2" s="22" t="str">
        <f>CONCATENATE(C33,"/",D33)</f>
        <v>0/850</v>
      </c>
      <c r="D2" s="38" t="str">
        <f>CONCATENATE(ROUND((C33/D33)*100,1),"%")</f>
        <v>0%</v>
      </c>
      <c r="E2" s="38"/>
    </row>
    <row r="3" spans="1:6" ht="15" thickBot="1"/>
    <row r="4" spans="1:6" ht="15.5">
      <c r="A4" s="30">
        <v>1</v>
      </c>
      <c r="B4" s="39" t="s">
        <v>6</v>
      </c>
      <c r="C4" s="40"/>
      <c r="D4" s="41"/>
      <c r="F4" s="8"/>
    </row>
    <row r="5" spans="1:6" ht="62">
      <c r="A5" s="31"/>
      <c r="B5" s="44" t="s">
        <v>7</v>
      </c>
      <c r="C5" s="3" t="s">
        <v>1</v>
      </c>
      <c r="D5" s="16">
        <v>50</v>
      </c>
      <c r="F5" s="8"/>
    </row>
    <row r="6" spans="1:6" ht="58.5" thickBot="1">
      <c r="A6" s="31"/>
      <c r="B6" s="45" t="s">
        <v>8</v>
      </c>
      <c r="C6" s="17" t="s">
        <v>1</v>
      </c>
      <c r="D6" s="23">
        <v>50</v>
      </c>
      <c r="F6" s="5"/>
    </row>
    <row r="7" spans="1:6">
      <c r="A7" s="30">
        <f>A4+1</f>
        <v>2</v>
      </c>
      <c r="B7" s="33" t="s">
        <v>9</v>
      </c>
      <c r="C7" s="33"/>
      <c r="D7" s="34"/>
      <c r="F7" s="8"/>
    </row>
    <row r="8" spans="1:6">
      <c r="A8" s="31"/>
      <c r="B8" s="4" t="s">
        <v>10</v>
      </c>
      <c r="C8" s="3" t="s">
        <v>1</v>
      </c>
      <c r="D8" s="46">
        <f>2.5*6</f>
        <v>15</v>
      </c>
      <c r="F8" s="5"/>
    </row>
    <row r="9" spans="1:6">
      <c r="A9" s="31"/>
      <c r="B9" s="4" t="s">
        <v>12</v>
      </c>
      <c r="C9" s="3" t="s">
        <v>1</v>
      </c>
      <c r="D9" s="46">
        <v>30</v>
      </c>
      <c r="F9" s="5"/>
    </row>
    <row r="10" spans="1:6">
      <c r="A10" s="31"/>
      <c r="B10" s="4" t="s">
        <v>11</v>
      </c>
      <c r="C10" s="3" t="s">
        <v>1</v>
      </c>
      <c r="D10" s="46">
        <f>25*6</f>
        <v>150</v>
      </c>
      <c r="F10" s="5"/>
    </row>
    <row r="11" spans="1:6" ht="15" thickBot="1">
      <c r="A11" s="32"/>
      <c r="B11" s="13" t="s">
        <v>13</v>
      </c>
      <c r="C11" s="14" t="s">
        <v>1</v>
      </c>
      <c r="D11" s="15">
        <v>5</v>
      </c>
      <c r="F11" s="5"/>
    </row>
    <row r="12" spans="1:6">
      <c r="A12" s="42">
        <v>3</v>
      </c>
      <c r="B12" s="33" t="s">
        <v>14</v>
      </c>
      <c r="C12" s="33"/>
      <c r="D12" s="34"/>
      <c r="F12" s="8"/>
    </row>
    <row r="13" spans="1:6" ht="44" thickBot="1">
      <c r="A13" s="43"/>
      <c r="B13" s="19" t="s">
        <v>15</v>
      </c>
      <c r="C13" s="12" t="s">
        <v>1</v>
      </c>
      <c r="D13" s="21">
        <v>100</v>
      </c>
      <c r="F13" s="5"/>
    </row>
    <row r="14" spans="1:6">
      <c r="A14" s="42">
        <v>4</v>
      </c>
      <c r="B14" s="33" t="s">
        <v>16</v>
      </c>
      <c r="C14" s="33"/>
      <c r="D14" s="34"/>
      <c r="F14" s="8"/>
    </row>
    <row r="15" spans="1:6" ht="18.5" customHeight="1">
      <c r="A15" s="43"/>
      <c r="B15" s="19" t="s">
        <v>17</v>
      </c>
      <c r="C15" s="12" t="s">
        <v>1</v>
      </c>
      <c r="D15" s="21">
        <v>10</v>
      </c>
      <c r="F15" s="5"/>
    </row>
    <row r="16" spans="1:6">
      <c r="A16" s="43"/>
      <c r="B16" s="19" t="s">
        <v>18</v>
      </c>
      <c r="C16" s="12" t="s">
        <v>1</v>
      </c>
      <c r="D16" s="21">
        <v>10</v>
      </c>
      <c r="F16" s="5"/>
    </row>
    <row r="17" spans="1:6" ht="16.5" customHeight="1" thickBot="1">
      <c r="A17" s="43"/>
      <c r="B17" s="19" t="s">
        <v>19</v>
      </c>
      <c r="C17" s="20" t="s">
        <v>1</v>
      </c>
      <c r="D17" s="21">
        <v>80</v>
      </c>
      <c r="F17" s="5"/>
    </row>
    <row r="18" spans="1:6">
      <c r="A18" s="30">
        <v>5</v>
      </c>
      <c r="B18" s="33" t="s">
        <v>20</v>
      </c>
      <c r="C18" s="33"/>
      <c r="D18" s="34"/>
      <c r="F18" s="8"/>
    </row>
    <row r="19" spans="1:6">
      <c r="A19" s="31"/>
      <c r="B19" s="5" t="s">
        <v>21</v>
      </c>
      <c r="C19" s="3" t="s">
        <v>1</v>
      </c>
      <c r="D19" s="24">
        <v>50</v>
      </c>
      <c r="F19" s="5"/>
    </row>
    <row r="20" spans="1:6">
      <c r="A20" s="31"/>
      <c r="B20" s="25" t="s">
        <v>22</v>
      </c>
      <c r="C20" s="47" t="s">
        <v>1</v>
      </c>
      <c r="D20" s="48" t="s">
        <v>2</v>
      </c>
      <c r="F20" s="5"/>
    </row>
    <row r="21" spans="1:6">
      <c r="A21" s="31"/>
      <c r="B21" s="25" t="s">
        <v>23</v>
      </c>
      <c r="C21" s="17" t="s">
        <v>1</v>
      </c>
      <c r="D21" s="26">
        <v>50</v>
      </c>
      <c r="F21" s="5"/>
    </row>
    <row r="22" spans="1:6">
      <c r="A22" s="31"/>
      <c r="B22" s="25" t="s">
        <v>25</v>
      </c>
      <c r="C22" s="17" t="s">
        <v>1</v>
      </c>
      <c r="D22" s="26">
        <v>50</v>
      </c>
      <c r="F22" s="5"/>
    </row>
    <row r="23" spans="1:6" ht="15" thickBot="1">
      <c r="A23" s="32"/>
      <c r="B23" s="13" t="s">
        <v>24</v>
      </c>
      <c r="C23" s="14" t="s">
        <v>1</v>
      </c>
      <c r="D23" s="15">
        <v>50</v>
      </c>
      <c r="F23" s="5"/>
    </row>
    <row r="24" spans="1:6">
      <c r="A24" s="30">
        <v>6</v>
      </c>
      <c r="B24" s="33" t="s">
        <v>26</v>
      </c>
      <c r="C24" s="33"/>
      <c r="D24" s="34"/>
      <c r="F24" s="8"/>
    </row>
    <row r="25" spans="1:6" ht="29.5" thickBot="1">
      <c r="A25" s="32"/>
      <c r="B25" s="52" t="s">
        <v>27</v>
      </c>
      <c r="C25" s="14" t="s">
        <v>1</v>
      </c>
      <c r="D25" s="53">
        <v>150</v>
      </c>
      <c r="F25" s="25"/>
    </row>
    <row r="26" spans="1:6" ht="14.5" customHeight="1" thickBot="1">
      <c r="A26" s="54"/>
      <c r="B26" s="56"/>
      <c r="C26" s="28">
        <f>SUM(C25,C19:C23,C15:C17,C13,C8:C11,C5:C6)</f>
        <v>0</v>
      </c>
      <c r="D26" s="28">
        <f>SUM(D25,D19:D23,D15:D17,D13,D8:D11,D5:D6)</f>
        <v>850</v>
      </c>
      <c r="E26" s="50"/>
      <c r="F26" s="51"/>
    </row>
    <row r="27" spans="1:6" ht="14.5" customHeight="1" thickBot="1">
      <c r="A27" s="55"/>
      <c r="B27" s="51"/>
      <c r="C27" s="51"/>
      <c r="D27" s="51"/>
      <c r="E27" s="50"/>
      <c r="F27" s="51"/>
    </row>
    <row r="28" spans="1:6">
      <c r="A28" s="35" t="s">
        <v>3</v>
      </c>
      <c r="B28" s="29" t="s">
        <v>28</v>
      </c>
      <c r="C28" s="58" t="s">
        <v>32</v>
      </c>
      <c r="D28" s="59" t="s">
        <v>33</v>
      </c>
      <c r="F28" s="19"/>
    </row>
    <row r="29" spans="1:6">
      <c r="A29" s="36"/>
      <c r="B29" s="4" t="s">
        <v>29</v>
      </c>
      <c r="C29" s="60" t="s">
        <v>32</v>
      </c>
      <c r="D29" s="61" t="s">
        <v>33</v>
      </c>
      <c r="F29" s="5"/>
    </row>
    <row r="30" spans="1:6" ht="29">
      <c r="A30" s="36"/>
      <c r="B30" s="49" t="s">
        <v>30</v>
      </c>
      <c r="C30" s="47" t="s">
        <v>32</v>
      </c>
      <c r="D30" s="62" t="s">
        <v>33</v>
      </c>
      <c r="F30" s="5"/>
    </row>
    <row r="31" spans="1:6" ht="44" thickBot="1">
      <c r="A31" s="37"/>
      <c r="B31" s="13" t="s">
        <v>31</v>
      </c>
      <c r="C31" s="63" t="s">
        <v>32</v>
      </c>
      <c r="D31" s="64" t="s">
        <v>33</v>
      </c>
      <c r="F31" s="5"/>
    </row>
    <row r="32" spans="1:6" ht="26.5" thickBot="1">
      <c r="A32" s="6"/>
      <c r="B32" s="57" t="s">
        <v>34</v>
      </c>
      <c r="C32" s="27">
        <f>COUNTIF(C28:C31,"Y")*0.05*C26</f>
        <v>0</v>
      </c>
      <c r="D32" s="28"/>
      <c r="E32" s="18"/>
      <c r="F32" s="8"/>
    </row>
    <row r="33" spans="1:4" ht="26.5" thickBot="1">
      <c r="A33" s="6"/>
      <c r="B33" s="11" t="s">
        <v>0</v>
      </c>
      <c r="C33" s="65">
        <f>C32+C26</f>
        <v>0</v>
      </c>
      <c r="D33" s="66">
        <f>D26</f>
        <v>850</v>
      </c>
    </row>
    <row r="34" spans="1:4" ht="26">
      <c r="A34" s="6"/>
      <c r="B34" s="7"/>
      <c r="C34" s="9"/>
      <c r="D34" s="10"/>
    </row>
  </sheetData>
  <mergeCells count="14">
    <mergeCell ref="D2:E2"/>
    <mergeCell ref="B4:D4"/>
    <mergeCell ref="A4:A6"/>
    <mergeCell ref="A7:A11"/>
    <mergeCell ref="B7:D7"/>
    <mergeCell ref="A14:A17"/>
    <mergeCell ref="B14:D14"/>
    <mergeCell ref="B18:D18"/>
    <mergeCell ref="A18:A23"/>
    <mergeCell ref="A12:A13"/>
    <mergeCell ref="B12:D12"/>
    <mergeCell ref="A24:A25"/>
    <mergeCell ref="B24:D24"/>
    <mergeCell ref="A28:A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2024-06-21T22:10:21Z</dcterms:modified>
</cp:coreProperties>
</file>