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\OneDrive\Desktop\estudos\Docs Inatel\M06 - Calculo Numerico e Estatistica\M06_Calculo_Numerico_Estatistica\tabelas_exel\"/>
    </mc:Choice>
  </mc:AlternateContent>
  <xr:revisionPtr revIDLastSave="0" documentId="8_{C59D2C3D-D90B-43D9-A962-B584090D59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mplo 3.1" sheetId="1" r:id="rId1"/>
    <sheet name="Exemplo 3.2" sheetId="2" r:id="rId2"/>
    <sheet name="Exemplo 3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2" l="1"/>
  <c r="N14" i="2"/>
  <c r="N15" i="2"/>
  <c r="N16" i="2"/>
  <c r="N17" i="2"/>
  <c r="N18" i="2"/>
  <c r="N19" i="2"/>
  <c r="N20" i="2"/>
  <c r="N21" i="2"/>
  <c r="N22" i="2"/>
  <c r="N23" i="2"/>
  <c r="N24" i="2"/>
  <c r="N12" i="2"/>
  <c r="H19" i="2"/>
  <c r="I19" i="2"/>
  <c r="J19" i="2"/>
  <c r="K19" i="2"/>
  <c r="L19" i="2"/>
  <c r="M19" i="2"/>
  <c r="H20" i="2" s="1"/>
  <c r="H18" i="2"/>
  <c r="J12" i="2"/>
  <c r="H13" i="2" s="1"/>
  <c r="K12" i="2"/>
  <c r="I13" i="2" s="1"/>
  <c r="K13" i="2" s="1"/>
  <c r="L12" i="2"/>
  <c r="M12" i="2"/>
  <c r="J20" i="2" l="1"/>
  <c r="I20" i="2"/>
  <c r="K20" i="2" s="1"/>
  <c r="J13" i="2"/>
  <c r="H14" i="2" s="1"/>
  <c r="L13" i="2"/>
  <c r="M13" i="2" s="1"/>
  <c r="I14" i="2" s="1"/>
  <c r="K14" i="2" s="1"/>
  <c r="C8" i="3"/>
  <c r="D8" i="3"/>
  <c r="E8" i="3"/>
  <c r="F8" i="3"/>
  <c r="G8" i="3"/>
  <c r="H8" i="3"/>
  <c r="I8" i="3"/>
  <c r="J8" i="3"/>
  <c r="K8" i="3"/>
  <c r="B8" i="3"/>
  <c r="C7" i="3"/>
  <c r="D7" i="3"/>
  <c r="E7" i="3"/>
  <c r="F7" i="3"/>
  <c r="G7" i="3"/>
  <c r="H7" i="3"/>
  <c r="I7" i="3"/>
  <c r="J7" i="3"/>
  <c r="K7" i="3"/>
  <c r="B7" i="3"/>
  <c r="G2" i="2"/>
  <c r="D2" i="2" s="1"/>
  <c r="P13" i="2"/>
  <c r="T12" i="2"/>
  <c r="S12" i="2"/>
  <c r="W12" i="2"/>
  <c r="U12" i="2"/>
  <c r="V12" i="2" s="1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J2" i="1"/>
  <c r="G2" i="1" s="1"/>
  <c r="L20" i="2" l="1"/>
  <c r="M20" i="2" s="1"/>
  <c r="H21" i="2" s="1"/>
  <c r="L14" i="2"/>
  <c r="M14" i="2" s="1"/>
  <c r="I15" i="2" s="1"/>
  <c r="K15" i="2" s="1"/>
  <c r="J14" i="2"/>
  <c r="H15" i="2" s="1"/>
  <c r="Q13" i="2"/>
  <c r="P14" i="2"/>
  <c r="R13" i="2"/>
  <c r="J21" i="2" l="1"/>
  <c r="I21" i="2"/>
  <c r="K21" i="2" s="1"/>
  <c r="I16" i="2"/>
  <c r="K16" i="2" s="1"/>
  <c r="J15" i="2"/>
  <c r="H16" i="2" s="1"/>
  <c r="L15" i="2"/>
  <c r="M15" i="2" s="1"/>
  <c r="W13" i="2"/>
  <c r="U13" i="2"/>
  <c r="V13" i="2" s="1"/>
  <c r="T13" i="2"/>
  <c r="S13" i="2"/>
  <c r="Q14" i="2" s="1"/>
  <c r="P15" i="2"/>
  <c r="L21" i="2" l="1"/>
  <c r="M21" i="2" s="1"/>
  <c r="I22" i="2" s="1"/>
  <c r="K22" i="2" s="1"/>
  <c r="I17" i="2"/>
  <c r="K17" i="2" s="1"/>
  <c r="J16" i="2"/>
  <c r="H17" i="2" s="1"/>
  <c r="L16" i="2"/>
  <c r="M16" i="2" s="1"/>
  <c r="R14" i="2"/>
  <c r="P16" i="2"/>
  <c r="H22" i="2" l="1"/>
  <c r="I18" i="2"/>
  <c r="K18" i="2" s="1"/>
  <c r="J17" i="2"/>
  <c r="L17" i="2"/>
  <c r="M17" i="2" s="1"/>
  <c r="T14" i="2"/>
  <c r="W14" i="2"/>
  <c r="P17" i="2"/>
  <c r="S14" i="2"/>
  <c r="U14" i="2"/>
  <c r="V14" i="2" s="1"/>
  <c r="L22" i="2" l="1"/>
  <c r="M22" i="2" s="1"/>
  <c r="I23" i="2" s="1"/>
  <c r="K23" i="2" s="1"/>
  <c r="J22" i="2"/>
  <c r="H23" i="2" s="1"/>
  <c r="J18" i="2"/>
  <c r="L18" i="2"/>
  <c r="M18" i="2" s="1"/>
  <c r="R15" i="2"/>
  <c r="T15" i="2" s="1"/>
  <c r="P18" i="2"/>
  <c r="P19" i="2" s="1"/>
  <c r="Q15" i="2"/>
  <c r="J23" i="2" l="1"/>
  <c r="L23" i="2"/>
  <c r="M23" i="2" s="1"/>
  <c r="I24" i="2"/>
  <c r="K24" i="2" s="1"/>
  <c r="P20" i="2"/>
  <c r="U15" i="2"/>
  <c r="V15" i="2" s="1"/>
  <c r="R16" i="2" s="1"/>
  <c r="W15" i="2"/>
  <c r="S15" i="2"/>
  <c r="H24" i="2" l="1"/>
  <c r="P21" i="2"/>
  <c r="T16" i="2"/>
  <c r="Q16" i="2"/>
  <c r="W16" i="2" s="1"/>
  <c r="J24" i="2" l="1"/>
  <c r="L24" i="2"/>
  <c r="M24" i="2" s="1"/>
  <c r="P22" i="2"/>
  <c r="S16" i="2"/>
  <c r="U16" i="2"/>
  <c r="V16" i="2" s="1"/>
  <c r="R17" i="2" s="1"/>
  <c r="P23" i="2" l="1"/>
  <c r="Q17" i="2"/>
  <c r="S17" i="2" s="1"/>
  <c r="P24" i="2" l="1"/>
  <c r="U17" i="2"/>
  <c r="V17" i="2" s="1"/>
  <c r="Q18" i="2" s="1"/>
  <c r="W17" i="2"/>
  <c r="T17" i="2"/>
  <c r="P25" i="2" l="1"/>
  <c r="R18" i="2"/>
  <c r="S18" i="2"/>
  <c r="P26" i="2" l="1"/>
  <c r="T18" i="2"/>
  <c r="W18" i="2"/>
  <c r="U18" i="2"/>
  <c r="V18" i="2" s="1"/>
  <c r="Q19" i="2" s="1"/>
  <c r="S19" i="2" l="1"/>
  <c r="R19" i="2"/>
  <c r="P27" i="2"/>
  <c r="P28" i="2" l="1"/>
  <c r="T19" i="2"/>
  <c r="W19" i="2"/>
  <c r="U19" i="2"/>
  <c r="V19" i="2" s="1"/>
  <c r="Q20" i="2" s="1"/>
  <c r="S20" i="2" l="1"/>
  <c r="R20" i="2"/>
  <c r="P29" i="2"/>
  <c r="P30" i="2" l="1"/>
  <c r="T20" i="2"/>
  <c r="W20" i="2"/>
  <c r="U20" i="2"/>
  <c r="V20" i="2" s="1"/>
  <c r="Q21" i="2" s="1"/>
  <c r="S21" i="2" l="1"/>
  <c r="R21" i="2"/>
  <c r="P31" i="2"/>
  <c r="P32" i="2" s="1"/>
  <c r="P33" i="2" s="1"/>
  <c r="P34" i="2" l="1"/>
  <c r="T33" i="2"/>
  <c r="R34" i="2" s="1"/>
  <c r="R33" i="2"/>
  <c r="W33" i="2"/>
  <c r="S33" i="2"/>
  <c r="Q33" i="2"/>
  <c r="U33" i="2"/>
  <c r="V33" i="2" s="1"/>
  <c r="T21" i="2"/>
  <c r="W21" i="2"/>
  <c r="U21" i="2"/>
  <c r="V21" i="2" s="1"/>
  <c r="Q22" i="2" s="1"/>
  <c r="P35" i="2" l="1"/>
  <c r="T34" i="2"/>
  <c r="W34" i="2"/>
  <c r="S34" i="2"/>
  <c r="U34" i="2"/>
  <c r="V34" i="2" s="1"/>
  <c r="Q34" i="2"/>
  <c r="R22" i="2"/>
  <c r="W22" i="2" s="1"/>
  <c r="S22" i="2"/>
  <c r="T22" i="2"/>
  <c r="R35" i="2" l="1"/>
  <c r="P36" i="2"/>
  <c r="T35" i="2"/>
  <c r="S35" i="2"/>
  <c r="U35" i="2"/>
  <c r="V35" i="2" s="1"/>
  <c r="W35" i="2"/>
  <c r="Q35" i="2"/>
  <c r="U22" i="2"/>
  <c r="V22" i="2" s="1"/>
  <c r="Q23" i="2" s="1"/>
  <c r="S23" i="2" s="1"/>
  <c r="R23" i="2"/>
  <c r="P37" i="2" l="1"/>
  <c r="R36" i="2"/>
  <c r="V36" i="2"/>
  <c r="T36" i="2"/>
  <c r="U36" i="2"/>
  <c r="S36" i="2"/>
  <c r="W36" i="2"/>
  <c r="Q36" i="2"/>
  <c r="U23" i="2"/>
  <c r="V23" i="2" s="1"/>
  <c r="Q24" i="2" s="1"/>
  <c r="W23" i="2"/>
  <c r="T23" i="2"/>
  <c r="R24" i="2" s="1"/>
  <c r="S37" i="2" l="1"/>
  <c r="W37" i="2"/>
  <c r="Q37" i="2"/>
  <c r="U37" i="2"/>
  <c r="R37" i="2"/>
  <c r="V37" i="2"/>
  <c r="T37" i="2"/>
  <c r="U24" i="2"/>
  <c r="V24" i="2" s="1"/>
  <c r="S24" i="2"/>
  <c r="Q25" i="2"/>
  <c r="W24" i="2"/>
  <c r="T24" i="2"/>
  <c r="R25" i="2" s="1"/>
  <c r="U25" i="2" l="1"/>
  <c r="V25" i="2" s="1"/>
  <c r="S25" i="2"/>
  <c r="Q26" i="2" s="1"/>
  <c r="W25" i="2"/>
  <c r="T25" i="2"/>
  <c r="R26" i="2" l="1"/>
  <c r="T26" i="2" s="1"/>
  <c r="R27" i="2" s="1"/>
  <c r="S26" i="2"/>
  <c r="U26" i="2"/>
  <c r="V26" i="2" s="1"/>
  <c r="W26" i="2"/>
  <c r="T27" i="2" l="1"/>
  <c r="Q27" i="2"/>
  <c r="W27" i="2" s="1"/>
  <c r="S27" i="2" l="1"/>
  <c r="U27" i="2"/>
  <c r="V27" i="2" s="1"/>
  <c r="R28" i="2" s="1"/>
  <c r="T28" i="2" l="1"/>
  <c r="Q28" i="2"/>
  <c r="S28" i="2" l="1"/>
  <c r="U28" i="2"/>
  <c r="V28" i="2" s="1"/>
  <c r="R29" i="2" s="1"/>
  <c r="W28" i="2"/>
  <c r="T29" i="2" l="1"/>
  <c r="Q29" i="2"/>
  <c r="U29" i="2" l="1"/>
  <c r="V29" i="2" s="1"/>
  <c r="R30" i="2" s="1"/>
  <c r="S29" i="2"/>
  <c r="Q30" i="2" s="1"/>
  <c r="W29" i="2"/>
  <c r="T30" i="2" l="1"/>
  <c r="W30" i="2"/>
  <c r="S30" i="2"/>
  <c r="U30" i="2"/>
  <c r="V30" i="2" s="1"/>
  <c r="Q31" i="2" l="1"/>
  <c r="R31" i="2"/>
  <c r="W31" i="2" l="1"/>
  <c r="T31" i="2"/>
  <c r="U31" i="2"/>
  <c r="V31" i="2" s="1"/>
  <c r="R32" i="2" s="1"/>
  <c r="S31" i="2"/>
  <c r="Q32" i="2" s="1"/>
  <c r="U32" i="2" l="1"/>
  <c r="V32" i="2" s="1"/>
  <c r="S32" i="2"/>
  <c r="W32" i="2"/>
  <c r="T32" i="2"/>
</calcChain>
</file>

<file path=xl/sharedStrings.xml><?xml version="1.0" encoding="utf-8"?>
<sst xmlns="http://schemas.openxmlformats.org/spreadsheetml/2006/main" count="50" uniqueCount="13">
  <si>
    <t>n</t>
  </si>
  <si>
    <t>a</t>
  </si>
  <si>
    <t>b</t>
  </si>
  <si>
    <t>ε</t>
  </si>
  <si>
    <t>X</t>
  </si>
  <si>
    <t>f(x)</t>
  </si>
  <si>
    <t>f'(x)</t>
  </si>
  <si>
    <r>
      <t>a</t>
    </r>
    <r>
      <rPr>
        <sz val="8"/>
        <color theme="1"/>
        <rFont val="Arial"/>
        <family val="2"/>
      </rPr>
      <t>n</t>
    </r>
    <r>
      <rPr>
        <sz val="12"/>
        <color theme="1"/>
        <rFont val="Arial"/>
        <family val="2"/>
      </rPr>
      <t xml:space="preserve"> (+)</t>
    </r>
  </si>
  <si>
    <r>
      <t>b</t>
    </r>
    <r>
      <rPr>
        <sz val="8"/>
        <color theme="1"/>
        <rFont val="Arial"/>
        <family val="2"/>
      </rPr>
      <t>n</t>
    </r>
    <r>
      <rPr>
        <sz val="12"/>
        <color theme="1"/>
        <rFont val="Arial"/>
        <family val="2"/>
      </rPr>
      <t xml:space="preserve"> (-)</t>
    </r>
  </si>
  <si>
    <r>
      <t>x</t>
    </r>
    <r>
      <rPr>
        <sz val="8"/>
        <color theme="1"/>
        <rFont val="Arial"/>
        <family val="2"/>
      </rPr>
      <t>n</t>
    </r>
  </si>
  <si>
    <r>
      <t>f(x</t>
    </r>
    <r>
      <rPr>
        <sz val="8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</si>
  <si>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r>
      <t>f(a</t>
    </r>
    <r>
      <rPr>
        <sz val="8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</si>
  <si>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r>
      <t>f(b</t>
    </r>
    <r>
      <rPr>
        <sz val="8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</si>
</sst>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E+00"/>
    <numFmt numFmtId="166" formatCode="0.0000"/>
    <numFmt numFmtId="167" formatCode="0.000000"/>
    <numFmt numFmtId="168" formatCode="0.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2" fillId="0" borderId="5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67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6" fontId="2" fillId="4" borderId="0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'Exemplo 3.2'!$C$6:$J$6</c:f>
              <c:numCache>
                <c:formatCode>General</c:formatCode>
                <c:ptCount val="8"/>
                <c:pt idx="0">
                  <c:v>-3.5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xVal>
          <c:yVal>
            <c:numRef>
              <c:f>'Exemplo 3.2'!$C$7:$J$7</c:f>
              <c:numCache>
                <c:formatCode>0.000</c:formatCode>
                <c:ptCount val="8"/>
                <c:pt idx="0">
                  <c:v>-8.375</c:v>
                </c:pt>
                <c:pt idx="1">
                  <c:v>3</c:v>
                </c:pt>
                <c:pt idx="2">
                  <c:v>13</c:v>
                </c:pt>
                <c:pt idx="3">
                  <c:v>11</c:v>
                </c:pt>
                <c:pt idx="4">
                  <c:v>3</c:v>
                </c:pt>
                <c:pt idx="5">
                  <c:v>-5</c:v>
                </c:pt>
                <c:pt idx="6">
                  <c:v>-7</c:v>
                </c:pt>
                <c:pt idx="7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0-4901-9153-C866011ED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15936"/>
        <c:axId val="913522656"/>
      </c:scatterChart>
      <c:valAx>
        <c:axId val="91351593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3522656"/>
        <c:crosses val="autoZero"/>
        <c:crossBetween val="midCat"/>
        <c:majorUnit val="1"/>
      </c:valAx>
      <c:valAx>
        <c:axId val="9135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4">
                <a:lumMod val="75000"/>
              </a:schemeClr>
            </a:solidFill>
            <a:round/>
            <a:headEnd type="non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351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'Exemplo 3.3'!$C$6:$J$6</c:f>
              <c:numCache>
                <c:formatCode>General</c:formatCode>
                <c:ptCount val="8"/>
                <c:pt idx="0">
                  <c:v>-3.5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xVal>
          <c:yVal>
            <c:numRef>
              <c:f>'Exemplo 3.3'!$C$7:$J$7</c:f>
              <c:numCache>
                <c:formatCode>General</c:formatCode>
                <c:ptCount val="8"/>
                <c:pt idx="0">
                  <c:v>-52.875</c:v>
                </c:pt>
                <c:pt idx="1">
                  <c:v>-37</c:v>
                </c:pt>
                <c:pt idx="2">
                  <c:v>-18</c:v>
                </c:pt>
                <c:pt idx="3">
                  <c:v>-11</c:v>
                </c:pt>
                <c:pt idx="4">
                  <c:v>-10</c:v>
                </c:pt>
                <c:pt idx="5">
                  <c:v>-9</c:v>
                </c:pt>
                <c:pt idx="6">
                  <c:v>-2</c:v>
                </c:pt>
                <c:pt idx="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14-4300-B92E-0D6C1F83A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15936"/>
        <c:axId val="913522656"/>
      </c:scatterChart>
      <c:valAx>
        <c:axId val="91351593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3522656"/>
        <c:crosses val="autoZero"/>
        <c:crossBetween val="midCat"/>
        <c:majorUnit val="1"/>
      </c:valAx>
      <c:valAx>
        <c:axId val="9135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351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144780</xdr:colOff>
          <xdr:row>0</xdr:row>
          <xdr:rowOff>160020</xdr:rowOff>
        </xdr:from>
        <xdr:to>
          <xdr:col>5</xdr:col>
          <xdr:colOff>167640</xdr:colOff>
          <xdr:row>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169543</xdr:rowOff>
    </xdr:from>
    <xdr:to>
      <xdr:col>5</xdr:col>
      <xdr:colOff>533400</xdr:colOff>
      <xdr:row>23</xdr:row>
      <xdr:rowOff>161179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91855</xdr:colOff>
      <xdr:row>0</xdr:row>
      <xdr:rowOff>92766</xdr:rowOff>
    </xdr:from>
    <xdr:to>
      <xdr:col>2</xdr:col>
      <xdr:colOff>282271</xdr:colOff>
      <xdr:row>1</xdr:row>
      <xdr:rowOff>172829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" r="55740" b="12475"/>
        <a:stretch>
          <a:fillRect/>
        </a:stretch>
      </xdr:blipFill>
      <xdr:spPr>
        <a:xfrm>
          <a:off x="91855" y="92766"/>
          <a:ext cx="1680623" cy="263606"/>
        </a:xfrm>
        <a:prstGeom prst="rect">
          <a:avLst/>
        </a:prstGeom>
      </xdr:spPr>
    </xdr:pic>
    <xdr:clientData/>
  </xdr:twoCellAnchor>
  <xdr:twoCellAnchor editAs="oneCell">
    <xdr:from>
      <xdr:col>0</xdr:col>
      <xdr:colOff>88045</xdr:colOff>
      <xdr:row>2</xdr:row>
      <xdr:rowOff>96576</xdr:rowOff>
    </xdr:from>
    <xdr:to>
      <xdr:col>2</xdr:col>
      <xdr:colOff>74543</xdr:colOff>
      <xdr:row>4</xdr:row>
      <xdr:rowOff>18226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4560" t="1" r="165" b="3936"/>
        <a:stretch>
          <a:fillRect/>
        </a:stretch>
      </xdr:blipFill>
      <xdr:spPr>
        <a:xfrm>
          <a:off x="88045" y="494141"/>
          <a:ext cx="1469085" cy="306460"/>
        </a:xfrm>
        <a:prstGeom prst="rect">
          <a:avLst/>
        </a:prstGeom>
      </xdr:spPr>
    </xdr:pic>
    <xdr:clientData/>
  </xdr:twoCellAnchor>
  <xdr:twoCellAnchor>
    <xdr:from>
      <xdr:col>6</xdr:col>
      <xdr:colOff>50800</xdr:colOff>
      <xdr:row>26</xdr:row>
      <xdr:rowOff>101601</xdr:rowOff>
    </xdr:from>
    <xdr:to>
      <xdr:col>11</xdr:col>
      <xdr:colOff>152399</xdr:colOff>
      <xdr:row>28</xdr:row>
      <xdr:rowOff>143935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925125" y="5138718"/>
          <a:ext cx="3461326" cy="428282"/>
          <a:chOff x="9101668" y="279400"/>
          <a:chExt cx="3623732" cy="465667"/>
        </a:xfrm>
      </xdr:grpSpPr>
      <xdr:sp macro="" textlink="">
        <xdr:nvSpPr>
          <xdr:cNvPr id="3" name="Texto Explicativo Retangular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9101668" y="279400"/>
            <a:ext cx="3623732" cy="465667"/>
          </a:xfrm>
          <a:prstGeom prst="wedgeRectCallout">
            <a:avLst>
              <a:gd name="adj1" fmla="val -20815"/>
              <a:gd name="adj2" fmla="val -142954"/>
            </a:avLst>
          </a:prstGeom>
          <a:solidFill>
            <a:schemeClr val="tx2">
              <a:lumMod val="10000"/>
              <a:lumOff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049" name="Text Box 1">
            <a:extLst>
              <a:ext uri="{FF2B5EF4-FFF2-40B4-BE49-F238E27FC236}">
                <a16:creationId xmlns:a16="http://schemas.microsoft.com/office/drawing/2014/main" id="{00000000-0008-0000-0100-000001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211264" y="364912"/>
            <a:ext cx="3402145" cy="303955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200" b="0" i="0" u="none" strike="noStrike" baseline="0">
                <a:solidFill>
                  <a:srgbClr val="000000"/>
                </a:solidFill>
                <a:latin typeface="Aptos Narrow"/>
              </a:rPr>
              <a:t>=SE((SINAL(J12)*SINAL(M12)&lt;0);H12;L12)</a:t>
            </a:r>
          </a:p>
        </xdr:txBody>
      </xdr:sp>
    </xdr:grpSp>
    <xdr:clientData/>
  </xdr:twoCellAnchor>
  <xdr:twoCellAnchor>
    <xdr:from>
      <xdr:col>15</xdr:col>
      <xdr:colOff>254000</xdr:colOff>
      <xdr:row>20</xdr:row>
      <xdr:rowOff>101600</xdr:rowOff>
    </xdr:from>
    <xdr:to>
      <xdr:col>22</xdr:col>
      <xdr:colOff>533400</xdr:colOff>
      <xdr:row>22</xdr:row>
      <xdr:rowOff>152400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9863117" y="3980873"/>
          <a:ext cx="4272478" cy="436748"/>
          <a:chOff x="10600267" y="3996267"/>
          <a:chExt cx="4724400" cy="423333"/>
        </a:xfrm>
      </xdr:grpSpPr>
      <xdr:sp macro="" textlink="">
        <xdr:nvSpPr>
          <xdr:cNvPr id="10" name="Texto Explicativo Retangula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0600267" y="3996267"/>
            <a:ext cx="4724400" cy="423333"/>
          </a:xfrm>
          <a:prstGeom prst="wedgeRectCallout">
            <a:avLst>
              <a:gd name="adj1" fmla="val -37521"/>
              <a:gd name="adj2" fmla="val -139091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Text Box 2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76468" y="4097867"/>
            <a:ext cx="4572000" cy="24553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Aptos Narrow"/>
              </a:rPr>
              <a:t>=SE(P14&lt;&gt;" ";SE(SINAL(S13)*SINAL(V13)&lt;0;Q13;U13);" ")</a:t>
            </a:r>
          </a:p>
        </xdr:txBody>
      </xdr:sp>
    </xdr:grpSp>
    <xdr:clientData/>
  </xdr:twoCellAnchor>
  <xdr:twoCellAnchor>
    <xdr:from>
      <xdr:col>15</xdr:col>
      <xdr:colOff>42335</xdr:colOff>
      <xdr:row>5</xdr:row>
      <xdr:rowOff>8466</xdr:rowOff>
    </xdr:from>
    <xdr:to>
      <xdr:col>19</xdr:col>
      <xdr:colOff>16934</xdr:colOff>
      <xdr:row>7</xdr:row>
      <xdr:rowOff>1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9651452" y="983232"/>
          <a:ext cx="2141846" cy="377483"/>
          <a:chOff x="9753602" y="1007533"/>
          <a:chExt cx="2387599" cy="381001"/>
        </a:xfrm>
      </xdr:grpSpPr>
      <xdr:sp macro="" textlink="">
        <xdr:nvSpPr>
          <xdr:cNvPr id="15" name="Texto Explicativo Retangula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53602" y="1007533"/>
            <a:ext cx="2387599" cy="381001"/>
          </a:xfrm>
          <a:prstGeom prst="wedgeRectCallout">
            <a:avLst>
              <a:gd name="adj1" fmla="val -44968"/>
              <a:gd name="adj2" fmla="val 203897"/>
            </a:avLst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Text Box 3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821337" y="1041401"/>
            <a:ext cx="2243666" cy="29633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ctr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pt-BR" sz="1200" b="0" i="0" u="none" strike="noStrike" baseline="0">
                <a:solidFill>
                  <a:srgbClr val="000000"/>
                </a:solidFill>
                <a:latin typeface="Aptos Narrow"/>
              </a:rPr>
              <a:t>=SE(P13&gt;$D$2;" ";P13+1)</a:t>
            </a:r>
          </a:p>
        </xdr:txBody>
      </xdr:sp>
    </xdr:grpSp>
    <xdr:clientData/>
  </xdr:twoCellAnchor>
  <xdr:twoCellAnchor>
    <xdr:from>
      <xdr:col>11</xdr:col>
      <xdr:colOff>270933</xdr:colOff>
      <xdr:row>7</xdr:row>
      <xdr:rowOff>76202</xdr:rowOff>
    </xdr:from>
    <xdr:to>
      <xdr:col>14</xdr:col>
      <xdr:colOff>8467</xdr:colOff>
      <xdr:row>9</xdr:row>
      <xdr:rowOff>25401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7504985" y="1436916"/>
          <a:ext cx="1875092" cy="335147"/>
          <a:chOff x="6299200" y="5842001"/>
          <a:chExt cx="1786467" cy="338666"/>
        </a:xfrm>
      </xdr:grpSpPr>
      <xdr:sp macro="" textlink="">
        <xdr:nvSpPr>
          <xdr:cNvPr id="19" name="Texto Explicativo Retangular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299200" y="5842001"/>
            <a:ext cx="1786467" cy="338666"/>
          </a:xfrm>
          <a:prstGeom prst="wedgeRectCallout">
            <a:avLst>
              <a:gd name="adj1" fmla="val 22313"/>
              <a:gd name="adj2" fmla="val 122047"/>
            </a:avLst>
          </a:prstGeom>
          <a:solidFill>
            <a:schemeClr val="tx2">
              <a:lumMod val="10000"/>
              <a:lumOff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1" name="Text Box 4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00804" y="5875869"/>
            <a:ext cx="1608666" cy="254000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pt-BR" sz="1200" b="0" i="0" u="none" strike="noStrike" baseline="0">
                <a:solidFill>
                  <a:srgbClr val="000000"/>
                </a:solidFill>
                <a:latin typeface="Aptos Narrow"/>
              </a:rPr>
              <a:t>=ABS((I12-H12)/2)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169543</xdr:rowOff>
    </xdr:from>
    <xdr:to>
      <xdr:col>5</xdr:col>
      <xdr:colOff>533400</xdr:colOff>
      <xdr:row>23</xdr:row>
      <xdr:rowOff>161179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</xdr:colOff>
          <xdr:row>0</xdr:row>
          <xdr:rowOff>30480</xdr:rowOff>
        </xdr:from>
        <xdr:to>
          <xdr:col>3</xdr:col>
          <xdr:colOff>2656</xdr:colOff>
          <xdr:row>2</xdr:row>
          <xdr:rowOff>15240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0</xdr:colOff>
      <xdr:row>9</xdr:row>
      <xdr:rowOff>179294</xdr:rowOff>
    </xdr:from>
    <xdr:to>
      <xdr:col>23</xdr:col>
      <xdr:colOff>29807</xdr:colOff>
      <xdr:row>37</xdr:row>
      <xdr:rowOff>31712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334500" y="1916206"/>
          <a:ext cx="4926778" cy="519762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J2"/>
  <sheetViews>
    <sheetView zoomScale="145" zoomScaleNormal="145" workbookViewId="0">
      <selection activeCell="G3" sqref="G3"/>
    </sheetView>
  </sheetViews>
  <sheetFormatPr defaultColWidth="8.88671875" defaultRowHeight="14.4" x14ac:dyDescent="0.3"/>
  <cols>
    <col min="1" max="9" width="8.88671875" style="1"/>
    <col min="10" max="10" width="10" style="1" bestFit="1" customWidth="1"/>
    <col min="11" max="16384" width="8.88671875" style="1"/>
  </cols>
  <sheetData>
    <row r="1" spans="7:10" x14ac:dyDescent="0.3">
      <c r="G1" s="1" t="s">
        <v>0</v>
      </c>
      <c r="H1" s="1" t="s">
        <v>1</v>
      </c>
      <c r="I1" s="1" t="s">
        <v>2</v>
      </c>
      <c r="J1" s="2" t="s">
        <v>3</v>
      </c>
    </row>
    <row r="2" spans="7:10" x14ac:dyDescent="0.3">
      <c r="G2" s="3">
        <f>(LN((I2-H2)/J2)/LN(2))-1</f>
        <v>23.83845916493269</v>
      </c>
      <c r="H2" s="1">
        <v>1</v>
      </c>
      <c r="I2" s="1">
        <v>4</v>
      </c>
      <c r="J2" s="1">
        <f>10^(-7)</f>
        <v>9.9999999999999995E-8</v>
      </c>
    </row>
  </sheetData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r:id="rId4">
            <anchor moveWithCells="1">
              <from>
                <xdr:col>0</xdr:col>
                <xdr:colOff>144780</xdr:colOff>
                <xdr:row>0</xdr:row>
                <xdr:rowOff>160020</xdr:rowOff>
              </from>
              <to>
                <xdr:col>5</xdr:col>
                <xdr:colOff>167640</xdr:colOff>
                <xdr:row>5</xdr:row>
                <xdr:rowOff>15240</xdr:rowOff>
              </to>
            </anchor>
          </objectPr>
        </oleObject>
      </mc:Choice>
      <mc:Fallback>
        <oleObject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5"/>
  <sheetViews>
    <sheetView tabSelected="1" topLeftCell="F1" zoomScale="154" zoomScaleNormal="90" workbookViewId="0">
      <selection activeCell="L10" sqref="L10"/>
    </sheetView>
  </sheetViews>
  <sheetFormatPr defaultColWidth="8.88671875" defaultRowHeight="15" x14ac:dyDescent="0.25"/>
  <cols>
    <col min="1" max="1" width="10.6640625" style="4" customWidth="1"/>
    <col min="2" max="2" width="10.88671875" style="4" customWidth="1"/>
    <col min="3" max="3" width="9.109375" style="4" customWidth="1"/>
    <col min="4" max="5" width="8.33203125" style="4" customWidth="1"/>
    <col min="6" max="6" width="9.109375" style="4" customWidth="1"/>
    <col min="7" max="7" width="10.5546875" style="4" customWidth="1"/>
    <col min="8" max="8" width="8.5546875" style="4" customWidth="1"/>
    <col min="9" max="9" width="8.33203125" style="4" customWidth="1"/>
    <col min="10" max="10" width="9.33203125" style="4" customWidth="1"/>
    <col min="11" max="11" width="12.21875" style="4" customWidth="1"/>
    <col min="12" max="12" width="8.5546875" style="4" customWidth="1"/>
    <col min="13" max="13" width="9.77734375" style="4" customWidth="1"/>
    <col min="14" max="14" width="12.77734375" style="4" customWidth="1"/>
    <col min="15" max="15" width="3.44140625" style="4" customWidth="1"/>
    <col min="16" max="16" width="5" style="4" customWidth="1"/>
    <col min="17" max="17" width="8.88671875" style="4"/>
    <col min="18" max="18" width="8.88671875" style="4" customWidth="1"/>
    <col min="19" max="22" width="8.88671875" style="4"/>
    <col min="23" max="23" width="13.33203125" style="4" customWidth="1"/>
    <col min="24" max="16384" width="8.88671875" style="4"/>
  </cols>
  <sheetData>
    <row r="1" spans="1:23" ht="15.6" x14ac:dyDescent="0.3">
      <c r="D1" s="1" t="s">
        <v>0</v>
      </c>
      <c r="E1" s="1" t="s">
        <v>1</v>
      </c>
      <c r="F1" s="1" t="s">
        <v>2</v>
      </c>
      <c r="G1" s="2" t="s">
        <v>3</v>
      </c>
    </row>
    <row r="2" spans="1:23" ht="15.6" x14ac:dyDescent="0.3">
      <c r="D2" s="3">
        <f>(LN((F2-E2)/G2)/LN(2))-1</f>
        <v>5.6438561897747253</v>
      </c>
      <c r="E2" s="1">
        <v>0</v>
      </c>
      <c r="F2" s="1">
        <v>1</v>
      </c>
      <c r="G2" s="1">
        <f>10^(-2)</f>
        <v>0.01</v>
      </c>
    </row>
    <row r="6" spans="1:23" x14ac:dyDescent="0.25">
      <c r="A6" s="22" t="s">
        <v>4</v>
      </c>
      <c r="B6" s="22">
        <v>-4</v>
      </c>
      <c r="C6" s="22">
        <v>-3.5</v>
      </c>
      <c r="D6" s="22">
        <v>-3</v>
      </c>
      <c r="E6" s="22">
        <v>-2</v>
      </c>
      <c r="F6" s="22">
        <v>-1</v>
      </c>
      <c r="G6" s="28">
        <v>0</v>
      </c>
      <c r="H6" s="28">
        <v>1</v>
      </c>
      <c r="I6" s="22">
        <v>2</v>
      </c>
      <c r="J6" s="22">
        <v>3</v>
      </c>
      <c r="K6" s="22">
        <v>4</v>
      </c>
    </row>
    <row r="7" spans="1:23" x14ac:dyDescent="0.25">
      <c r="A7" s="22" t="s">
        <v>5</v>
      </c>
      <c r="B7" s="22">
        <f>B6^3-9*B6+3</f>
        <v>-25</v>
      </c>
      <c r="C7" s="23">
        <f>C6^3-9*C6+3</f>
        <v>-8.375</v>
      </c>
      <c r="D7" s="23">
        <f t="shared" ref="D7:K7" si="0">D6^3-9*D6+3</f>
        <v>3</v>
      </c>
      <c r="E7" s="24">
        <f t="shared" si="0"/>
        <v>13</v>
      </c>
      <c r="F7" s="24">
        <f t="shared" si="0"/>
        <v>11</v>
      </c>
      <c r="G7" s="23">
        <f t="shared" si="0"/>
        <v>3</v>
      </c>
      <c r="H7" s="23">
        <f t="shared" si="0"/>
        <v>-5</v>
      </c>
      <c r="I7" s="23">
        <f t="shared" si="0"/>
        <v>-7</v>
      </c>
      <c r="J7" s="23">
        <f t="shared" si="0"/>
        <v>3</v>
      </c>
      <c r="K7" s="25">
        <f t="shared" si="0"/>
        <v>31</v>
      </c>
    </row>
    <row r="8" spans="1:23" x14ac:dyDescent="0.25">
      <c r="A8" s="22" t="s">
        <v>6</v>
      </c>
      <c r="B8" s="25">
        <f>3*B6^2 -9</f>
        <v>39</v>
      </c>
      <c r="C8" s="26">
        <f t="shared" ref="C8:K8" si="1">3*C6^2 -9</f>
        <v>27.75</v>
      </c>
      <c r="D8" s="26">
        <f t="shared" si="1"/>
        <v>18</v>
      </c>
      <c r="E8" s="24">
        <f t="shared" si="1"/>
        <v>3</v>
      </c>
      <c r="F8" s="24">
        <f t="shared" si="1"/>
        <v>-6</v>
      </c>
      <c r="G8" s="26">
        <f t="shared" si="1"/>
        <v>-9</v>
      </c>
      <c r="H8" s="26">
        <f t="shared" si="1"/>
        <v>-6</v>
      </c>
      <c r="I8" s="26">
        <f t="shared" si="1"/>
        <v>3</v>
      </c>
      <c r="J8" s="26">
        <f t="shared" si="1"/>
        <v>18</v>
      </c>
      <c r="K8" s="25">
        <f t="shared" si="1"/>
        <v>39</v>
      </c>
    </row>
    <row r="9" spans="1:23" x14ac:dyDescent="0.25">
      <c r="C9" s="5"/>
      <c r="D9" s="5"/>
      <c r="E9" s="5"/>
      <c r="F9" s="5"/>
      <c r="G9" s="5"/>
      <c r="H9" s="5"/>
      <c r="I9" s="5"/>
      <c r="J9" s="5"/>
    </row>
    <row r="10" spans="1:23" ht="15.6" thickBot="1" x14ac:dyDescent="0.3">
      <c r="B10" s="6"/>
      <c r="C10" s="5"/>
      <c r="D10" s="5"/>
      <c r="E10" s="5"/>
      <c r="F10" s="5"/>
      <c r="G10" s="5"/>
      <c r="H10" s="5"/>
      <c r="I10" s="5"/>
      <c r="J10" s="5"/>
      <c r="K10" s="6"/>
    </row>
    <row r="11" spans="1:23" ht="15.6" x14ac:dyDescent="0.3">
      <c r="G11" s="22" t="s">
        <v>0</v>
      </c>
      <c r="H11" s="22" t="s">
        <v>7</v>
      </c>
      <c r="I11" s="22" t="s">
        <v>8</v>
      </c>
      <c r="J11" s="22" t="s">
        <v>11</v>
      </c>
      <c r="K11" s="22" t="s">
        <v>12</v>
      </c>
      <c r="L11" s="22" t="s">
        <v>9</v>
      </c>
      <c r="M11" s="22" t="s">
        <v>10</v>
      </c>
      <c r="N11" s="27" t="s">
        <v>3</v>
      </c>
      <c r="P11" s="8" t="s">
        <v>0</v>
      </c>
      <c r="Q11" s="9" t="s">
        <v>7</v>
      </c>
      <c r="R11" s="9" t="s">
        <v>8</v>
      </c>
      <c r="S11" s="9" t="s">
        <v>11</v>
      </c>
      <c r="T11" s="9" t="s">
        <v>12</v>
      </c>
      <c r="U11" s="9" t="s">
        <v>9</v>
      </c>
      <c r="V11" s="9" t="s">
        <v>10</v>
      </c>
      <c r="W11" s="10" t="s">
        <v>3</v>
      </c>
    </row>
    <row r="12" spans="1:23" x14ac:dyDescent="0.25">
      <c r="G12" s="22">
        <v>0</v>
      </c>
      <c r="H12" s="24">
        <v>0</v>
      </c>
      <c r="I12" s="24">
        <v>1</v>
      </c>
      <c r="J12" s="24">
        <f>H12^3 - 9*H12 + 3</f>
        <v>3</v>
      </c>
      <c r="K12" s="24">
        <f>I12^3 - 9*I12 + 3</f>
        <v>-5</v>
      </c>
      <c r="L12" s="24">
        <f>(H12 +I12)/2</f>
        <v>0.5</v>
      </c>
      <c r="M12" s="24">
        <f>L12^3 - 9*L12 + 3</f>
        <v>-1.375</v>
      </c>
      <c r="N12" s="29">
        <f>ABS((H12-I12)/2)</f>
        <v>0.5</v>
      </c>
      <c r="P12" s="11">
        <v>0</v>
      </c>
      <c r="Q12" s="12">
        <v>0</v>
      </c>
      <c r="R12" s="12">
        <v>1</v>
      </c>
      <c r="S12" s="12">
        <f>Q12^3-9*Q12+3</f>
        <v>3</v>
      </c>
      <c r="T12" s="12">
        <f>R12^3-9*R12+3</f>
        <v>-5</v>
      </c>
      <c r="U12" s="12">
        <f>(Q12+R12)/2</f>
        <v>0.5</v>
      </c>
      <c r="V12" s="12">
        <f>U12^3-9*U12+3</f>
        <v>-1.375</v>
      </c>
      <c r="W12" s="13">
        <f>ABS((R12-Q12)/2)</f>
        <v>0.5</v>
      </c>
    </row>
    <row r="13" spans="1:23" x14ac:dyDescent="0.25">
      <c r="G13" s="22">
        <v>1</v>
      </c>
      <c r="H13" s="24">
        <f>IF((SIGN(J12)*SIGN(M12) &lt; 0), H12, L12)</f>
        <v>0</v>
      </c>
      <c r="I13" s="24">
        <f>IF((SIGN(K12)*SIGN(M12) &lt; 0), I12, L12)</f>
        <v>0.5</v>
      </c>
      <c r="J13" s="24">
        <f>H13^3 - 9*H13 + 3</f>
        <v>3</v>
      </c>
      <c r="K13" s="24">
        <f>I13^3 - 9*I13 + 3</f>
        <v>-1.375</v>
      </c>
      <c r="L13" s="24">
        <f>(H13 + I13)/2</f>
        <v>0.25</v>
      </c>
      <c r="M13" s="24">
        <f>L13^3 - 9*L13 + 3</f>
        <v>0.765625</v>
      </c>
      <c r="N13" s="29">
        <f t="shared" ref="N13:N24" si="2">ABS((H13-I13)/2)</f>
        <v>0.25</v>
      </c>
      <c r="P13" s="11">
        <f t="shared" ref="P13:P18" si="3">IF(P12&gt;$D$2," ",P12+1)</f>
        <v>1</v>
      </c>
      <c r="Q13" s="14">
        <f>IF(P13&lt;&gt;" ",IF(SIGN(S12)*SIGN(V12)&lt;0,Q12,U12)," ")</f>
        <v>0</v>
      </c>
      <c r="R13" s="14">
        <f>IF(P13&lt;&gt;" ",IF(SIGN(T12)*SIGN(V12)&lt;0,R12,U12)," ")</f>
        <v>0.5</v>
      </c>
      <c r="S13" s="14">
        <f>IF(P13&lt;&gt;" ",(Q13^3-9*Q13+3)," ")</f>
        <v>3</v>
      </c>
      <c r="T13" s="12">
        <f>IF(P13&lt;&gt;" ",R13^3-9*R13+3," ")</f>
        <v>-1.375</v>
      </c>
      <c r="U13" s="12">
        <f>IF(P13&lt;&gt;" ",(Q13+R13)/2," ")</f>
        <v>0.25</v>
      </c>
      <c r="V13" s="12">
        <f>IF(P13&lt;&gt;" ",U13^3-9*U13+3," ")</f>
        <v>0.765625</v>
      </c>
      <c r="W13" s="13">
        <f>IF(P13&lt;&gt;" ",ABS((R13-Q13)/2)," ")</f>
        <v>0.25</v>
      </c>
    </row>
    <row r="14" spans="1:23" x14ac:dyDescent="0.25">
      <c r="G14" s="22">
        <v>2</v>
      </c>
      <c r="H14" s="24">
        <f>IF((SIGN(J13)*SIGN(M13) &lt; 0), H13, L13)</f>
        <v>0.25</v>
      </c>
      <c r="I14" s="24">
        <f>IF((SIGN(K13)*SIGN(M13) &lt; 0), I13, L13)</f>
        <v>0.5</v>
      </c>
      <c r="J14" s="24">
        <f>H14^3 - 9*H14 + 3</f>
        <v>0.765625</v>
      </c>
      <c r="K14" s="24">
        <f>I14^3 - 9*I14 + 3</f>
        <v>-1.375</v>
      </c>
      <c r="L14" s="24">
        <f>(H14 +I14)/2</f>
        <v>0.375</v>
      </c>
      <c r="M14" s="24">
        <f>L14^3 - 9*L14 + 3</f>
        <v>-0.322265625</v>
      </c>
      <c r="N14" s="29">
        <f t="shared" si="2"/>
        <v>0.125</v>
      </c>
      <c r="P14" s="11">
        <f>IF(P13&gt;$D$2," ",P13+1)</f>
        <v>2</v>
      </c>
      <c r="Q14" s="31">
        <f>IF(P14&lt;&gt;" ",IF(SIGN(S13)*SIGN(V13)&lt;0,Q13,U13)," ")</f>
        <v>0.25</v>
      </c>
      <c r="R14" s="14">
        <f t="shared" ref="R14:R18" si="4">IF(P14&lt;&gt;" ",IF(SIGN(T13)*SIGN(V13)&lt;0,R13,U13)," ")</f>
        <v>0.5</v>
      </c>
      <c r="S14" s="14">
        <f t="shared" ref="S14:S18" si="5">IF(P14&lt;&gt;" ",(Q14^3-9*Q14+3)," ")</f>
        <v>0.765625</v>
      </c>
      <c r="T14" s="12">
        <f t="shared" ref="T14:T18" si="6">IF(P14&lt;&gt;" ",R14^3-9*R14+3," ")</f>
        <v>-1.375</v>
      </c>
      <c r="U14" s="12">
        <f t="shared" ref="U14:U18" si="7">IF(P14&lt;&gt;" ",(Q14+R14)/2," ")</f>
        <v>0.375</v>
      </c>
      <c r="V14" s="12">
        <f t="shared" ref="V14:V18" si="8">IF(P14&lt;&gt;" ",U14^3-9*U14+3," ")</f>
        <v>-0.322265625</v>
      </c>
      <c r="W14" s="13">
        <f t="shared" ref="W14:W18" si="9">IF(P14&lt;&gt;" ",ABS((R14-Q14)/2)," ")</f>
        <v>0.125</v>
      </c>
    </row>
    <row r="15" spans="1:23" x14ac:dyDescent="0.25">
      <c r="G15" s="22">
        <v>3</v>
      </c>
      <c r="H15" s="24">
        <f>IF((SIGN(J14)*SIGN(M14) &lt; 0), H14, L14)</f>
        <v>0.25</v>
      </c>
      <c r="I15" s="24">
        <f>IF((SIGN(K14)*SIGN(M14) &lt; 0), I14, L14)</f>
        <v>0.375</v>
      </c>
      <c r="J15" s="24">
        <f>H15^3 - 9*H15 + 3</f>
        <v>0.765625</v>
      </c>
      <c r="K15" s="24">
        <f>I15^3 - 9*I15 + 3</f>
        <v>-0.322265625</v>
      </c>
      <c r="L15" s="24">
        <f>(H15 +I15)/2</f>
        <v>0.3125</v>
      </c>
      <c r="M15" s="24">
        <f>L15^3 - 9*L15 + 3</f>
        <v>0.218017578125</v>
      </c>
      <c r="N15" s="29">
        <f t="shared" si="2"/>
        <v>6.25E-2</v>
      </c>
      <c r="P15" s="11">
        <f t="shared" si="3"/>
        <v>3</v>
      </c>
      <c r="Q15" s="14">
        <f t="shared" ref="Q15:Q18" si="10">IF(P15&lt;&gt;" ",IF(SIGN(S14)*SIGN(V14)&lt;0,Q14,U14)," ")</f>
        <v>0.25</v>
      </c>
      <c r="R15" s="14">
        <f t="shared" si="4"/>
        <v>0.375</v>
      </c>
      <c r="S15" s="14">
        <f t="shared" si="5"/>
        <v>0.765625</v>
      </c>
      <c r="T15" s="12">
        <f t="shared" si="6"/>
        <v>-0.322265625</v>
      </c>
      <c r="U15" s="12">
        <f t="shared" si="7"/>
        <v>0.3125</v>
      </c>
      <c r="V15" s="12">
        <f t="shared" si="8"/>
        <v>0.218017578125</v>
      </c>
      <c r="W15" s="13">
        <f t="shared" si="9"/>
        <v>6.25E-2</v>
      </c>
    </row>
    <row r="16" spans="1:23" x14ac:dyDescent="0.25">
      <c r="G16" s="22">
        <v>4</v>
      </c>
      <c r="H16" s="24">
        <f>IF((SIGN(J15)*SIGN(M15) &lt; 0), H15, L15)</f>
        <v>0.3125</v>
      </c>
      <c r="I16" s="24">
        <f>IF((SIGN(K15)*SIGN(M15) &lt; 0), I15, L15)</f>
        <v>0.375</v>
      </c>
      <c r="J16" s="24">
        <f>H16^3 - 9*H16 + 3</f>
        <v>0.218017578125</v>
      </c>
      <c r="K16" s="24">
        <f>I16^3 - 9*I16 + 3</f>
        <v>-0.322265625</v>
      </c>
      <c r="L16" s="24">
        <f>(H16 +I16)/2</f>
        <v>0.34375</v>
      </c>
      <c r="M16" s="24">
        <f>L16^3 - 9*L16 + 3</f>
        <v>-5.3131103515625E-2</v>
      </c>
      <c r="N16" s="29">
        <f t="shared" si="2"/>
        <v>3.125E-2</v>
      </c>
      <c r="P16" s="11">
        <f t="shared" si="3"/>
        <v>4</v>
      </c>
      <c r="Q16" s="14">
        <f t="shared" si="10"/>
        <v>0.3125</v>
      </c>
      <c r="R16" s="14">
        <f t="shared" si="4"/>
        <v>0.375</v>
      </c>
      <c r="S16" s="14">
        <f t="shared" si="5"/>
        <v>0.218017578125</v>
      </c>
      <c r="T16" s="12">
        <f t="shared" si="6"/>
        <v>-0.322265625</v>
      </c>
      <c r="U16" s="12">
        <f t="shared" si="7"/>
        <v>0.34375</v>
      </c>
      <c r="V16" s="12">
        <f t="shared" si="8"/>
        <v>-5.3131103515625E-2</v>
      </c>
      <c r="W16" s="13">
        <f t="shared" si="9"/>
        <v>3.125E-2</v>
      </c>
    </row>
    <row r="17" spans="7:23" x14ac:dyDescent="0.25">
      <c r="G17" s="22">
        <v>5</v>
      </c>
      <c r="H17" s="24">
        <f>IF((SIGN(J16)*SIGN(M16) &lt; 0), H16, L16)</f>
        <v>0.3125</v>
      </c>
      <c r="I17" s="24">
        <f>IF((SIGN(K16)*SIGN(M16) &lt; 0), I16, L16)</f>
        <v>0.34375</v>
      </c>
      <c r="J17" s="24">
        <f>H17^3 - 9*H17 + 3</f>
        <v>0.218017578125</v>
      </c>
      <c r="K17" s="24">
        <f>I17^3 - 9*I17 + 3</f>
        <v>-5.3131103515625E-2</v>
      </c>
      <c r="L17" s="24">
        <f>(H17 +I17)/2</f>
        <v>0.328125</v>
      </c>
      <c r="M17" s="24">
        <f>L17^3 - 9*L17 + 3</f>
        <v>8.2202911376953125E-2</v>
      </c>
      <c r="N17" s="29">
        <f t="shared" si="2"/>
        <v>1.5625E-2</v>
      </c>
      <c r="P17" s="11">
        <f t="shared" si="3"/>
        <v>5</v>
      </c>
      <c r="Q17" s="14">
        <f t="shared" si="10"/>
        <v>0.3125</v>
      </c>
      <c r="R17" s="14">
        <f t="shared" si="4"/>
        <v>0.34375</v>
      </c>
      <c r="S17" s="14">
        <f t="shared" si="5"/>
        <v>0.218017578125</v>
      </c>
      <c r="T17" s="12">
        <f t="shared" si="6"/>
        <v>-5.3131103515625E-2</v>
      </c>
      <c r="U17" s="12">
        <f t="shared" si="7"/>
        <v>0.328125</v>
      </c>
      <c r="V17" s="12">
        <f t="shared" si="8"/>
        <v>8.2202911376953125E-2</v>
      </c>
      <c r="W17" s="13">
        <f t="shared" si="9"/>
        <v>1.5625E-2</v>
      </c>
    </row>
    <row r="18" spans="7:23" x14ac:dyDescent="0.25">
      <c r="G18" s="22">
        <v>6</v>
      </c>
      <c r="H18" s="24">
        <f>IF((SIGN(J17)*SIGN(M17) &lt; 0), H17, L17)</f>
        <v>0.328125</v>
      </c>
      <c r="I18" s="24">
        <f>IF((SIGN(K17)*SIGN(M17) &lt; 0), I17, L17)</f>
        <v>0.34375</v>
      </c>
      <c r="J18" s="24">
        <f>H18^3 - 9*H18 + 3</f>
        <v>8.2202911376953125E-2</v>
      </c>
      <c r="K18" s="24">
        <f>I18^3 - 9*I18 + 3</f>
        <v>-5.3131103515625E-2</v>
      </c>
      <c r="L18" s="24">
        <f>(H18 +I18)/2</f>
        <v>0.3359375</v>
      </c>
      <c r="M18" s="24">
        <f>L18^3 - 9*L18 + 3</f>
        <v>1.4474391937255859E-2</v>
      </c>
      <c r="N18" s="29">
        <f t="shared" si="2"/>
        <v>7.8125E-3</v>
      </c>
      <c r="P18" s="11">
        <f t="shared" si="3"/>
        <v>6</v>
      </c>
      <c r="Q18" s="14">
        <f t="shared" si="10"/>
        <v>0.328125</v>
      </c>
      <c r="R18" s="14">
        <f t="shared" si="4"/>
        <v>0.34375</v>
      </c>
      <c r="S18" s="14">
        <f t="shared" si="5"/>
        <v>8.2202911376953125E-2</v>
      </c>
      <c r="T18" s="12">
        <f t="shared" si="6"/>
        <v>-5.3131103515625E-2</v>
      </c>
      <c r="U18" s="12">
        <f t="shared" si="7"/>
        <v>0.3359375</v>
      </c>
      <c r="V18" s="12">
        <f t="shared" si="8"/>
        <v>1.4474391937255859E-2</v>
      </c>
      <c r="W18" s="13">
        <f t="shared" si="9"/>
        <v>7.8125E-3</v>
      </c>
    </row>
    <row r="19" spans="7:23" x14ac:dyDescent="0.25">
      <c r="G19" s="22">
        <v>7</v>
      </c>
      <c r="H19" s="24">
        <f t="shared" ref="H19:H24" si="11">IF((SIGN(J18)*SIGN(M18) &lt; 0), H18, L18)</f>
        <v>0.3359375</v>
      </c>
      <c r="I19" s="24">
        <f t="shared" ref="I19:I24" si="12">IF((SIGN(K18)*SIGN(M18) &lt; 0), I18, L18)</f>
        <v>0.34375</v>
      </c>
      <c r="J19" s="24">
        <f t="shared" ref="J19:J24" si="13">H19^3 - 9*H19 + 3</f>
        <v>1.4474391937255859E-2</v>
      </c>
      <c r="K19" s="24">
        <f t="shared" ref="K19:K24" si="14">I19^3 - 9*I19 + 3</f>
        <v>-5.3131103515625E-2</v>
      </c>
      <c r="L19" s="24">
        <f t="shared" ref="L19:L24" si="15">(H19 +I19)/2</f>
        <v>0.33984375</v>
      </c>
      <c r="M19" s="24">
        <f t="shared" ref="M19:M24" si="16">L19^3 - 9*L19 + 3</f>
        <v>-1.9343912601470947E-2</v>
      </c>
      <c r="N19" s="29">
        <f t="shared" si="2"/>
        <v>3.90625E-3</v>
      </c>
      <c r="P19" s="11" t="str">
        <f>IF(P18&gt;$D$2," ",P18+1)</f>
        <v xml:space="preserve"> </v>
      </c>
      <c r="Q19" s="14" t="str">
        <f t="shared" ref="Q19:Q32" si="17">IF(P19&lt;&gt;" ",IF(SIGN(S18)*SIGN(V18)&lt;0,Q18,U18)," ")</f>
        <v xml:space="preserve"> </v>
      </c>
      <c r="R19" s="14" t="str">
        <f t="shared" ref="R19:R32" si="18">IF(P19&lt;&gt;" ",IF(SIGN(T18)*SIGN(V18)&lt;0,R18,U18)," ")</f>
        <v xml:space="preserve"> </v>
      </c>
      <c r="S19" s="14" t="str">
        <f t="shared" ref="S19:S32" si="19">IF(P19&lt;&gt;" ",(Q19^3-9*Q19+3)," ")</f>
        <v xml:space="preserve"> </v>
      </c>
      <c r="T19" s="12" t="str">
        <f t="shared" ref="T19:T32" si="20">IF(P19&lt;&gt;" ",R19^3-9*R19+3," ")</f>
        <v xml:space="preserve"> </v>
      </c>
      <c r="U19" s="12" t="str">
        <f t="shared" ref="U19:U32" si="21">IF(P19&lt;&gt;" ",(Q19+R19)/2," ")</f>
        <v xml:space="preserve"> </v>
      </c>
      <c r="V19" s="12" t="str">
        <f t="shared" ref="V19:V32" si="22">IF(P19&lt;&gt;" ",U19^3-9*U19+3," ")</f>
        <v xml:space="preserve"> </v>
      </c>
      <c r="W19" s="13" t="str">
        <f t="shared" ref="W19:W32" si="23">IF(P19&lt;&gt;" ",ABS((R19-Q19)/2)," ")</f>
        <v xml:space="preserve"> </v>
      </c>
    </row>
    <row r="20" spans="7:23" x14ac:dyDescent="0.25">
      <c r="G20" s="22">
        <v>8</v>
      </c>
      <c r="H20" s="24">
        <f t="shared" si="11"/>
        <v>0.3359375</v>
      </c>
      <c r="I20" s="24">
        <f t="shared" si="12"/>
        <v>0.33984375</v>
      </c>
      <c r="J20" s="24">
        <f t="shared" si="13"/>
        <v>1.4474391937255859E-2</v>
      </c>
      <c r="K20" s="24">
        <f t="shared" si="14"/>
        <v>-1.9343912601470947E-2</v>
      </c>
      <c r="L20" s="24">
        <f t="shared" si="15"/>
        <v>0.337890625</v>
      </c>
      <c r="M20" s="24">
        <f t="shared" si="16"/>
        <v>-2.4386271834373474E-3</v>
      </c>
      <c r="N20" s="29">
        <f t="shared" si="2"/>
        <v>1.953125E-3</v>
      </c>
      <c r="P20" s="11" t="str">
        <f t="shared" ref="P20:P37" si="24">IF(P19&gt;$D$2," ",P19+1)</f>
        <v xml:space="preserve"> </v>
      </c>
      <c r="Q20" s="14" t="str">
        <f t="shared" si="17"/>
        <v xml:space="preserve"> </v>
      </c>
      <c r="R20" s="14" t="str">
        <f t="shared" si="18"/>
        <v xml:space="preserve"> </v>
      </c>
      <c r="S20" s="14" t="str">
        <f t="shared" si="19"/>
        <v xml:space="preserve"> </v>
      </c>
      <c r="T20" s="12" t="str">
        <f t="shared" si="20"/>
        <v xml:space="preserve"> </v>
      </c>
      <c r="U20" s="12" t="str">
        <f t="shared" si="21"/>
        <v xml:space="preserve"> </v>
      </c>
      <c r="V20" s="12" t="str">
        <f t="shared" si="22"/>
        <v xml:space="preserve"> </v>
      </c>
      <c r="W20" s="13" t="str">
        <f t="shared" si="23"/>
        <v xml:space="preserve"> </v>
      </c>
    </row>
    <row r="21" spans="7:23" x14ac:dyDescent="0.25">
      <c r="G21" s="22">
        <v>9</v>
      </c>
      <c r="H21" s="24">
        <f t="shared" si="11"/>
        <v>0.3359375</v>
      </c>
      <c r="I21" s="24">
        <f t="shared" si="12"/>
        <v>0.337890625</v>
      </c>
      <c r="J21" s="24">
        <f t="shared" si="13"/>
        <v>1.4474391937255859E-2</v>
      </c>
      <c r="K21" s="24">
        <f t="shared" si="14"/>
        <v>-2.4386271834373474E-3</v>
      </c>
      <c r="L21" s="24">
        <f t="shared" si="15"/>
        <v>0.3369140625</v>
      </c>
      <c r="M21" s="24">
        <f t="shared" si="16"/>
        <v>6.016918458044529E-3</v>
      </c>
      <c r="N21" s="29">
        <f t="shared" si="2"/>
        <v>9.765625E-4</v>
      </c>
      <c r="P21" s="11" t="str">
        <f t="shared" si="24"/>
        <v xml:space="preserve"> </v>
      </c>
      <c r="Q21" s="14" t="str">
        <f t="shared" si="17"/>
        <v xml:space="preserve"> </v>
      </c>
      <c r="R21" s="14" t="str">
        <f t="shared" si="18"/>
        <v xml:space="preserve"> </v>
      </c>
      <c r="S21" s="14" t="str">
        <f t="shared" si="19"/>
        <v xml:space="preserve"> </v>
      </c>
      <c r="T21" s="12" t="str">
        <f t="shared" si="20"/>
        <v xml:space="preserve"> </v>
      </c>
      <c r="U21" s="12" t="str">
        <f t="shared" si="21"/>
        <v xml:space="preserve"> </v>
      </c>
      <c r="V21" s="12" t="str">
        <f t="shared" si="22"/>
        <v xml:space="preserve"> </v>
      </c>
      <c r="W21" s="13" t="str">
        <f t="shared" si="23"/>
        <v xml:space="preserve"> </v>
      </c>
    </row>
    <row r="22" spans="7:23" x14ac:dyDescent="0.25">
      <c r="G22" s="22">
        <v>10</v>
      </c>
      <c r="H22" s="24">
        <f t="shared" si="11"/>
        <v>0.3369140625</v>
      </c>
      <c r="I22" s="24">
        <f t="shared" si="12"/>
        <v>0.337890625</v>
      </c>
      <c r="J22" s="24">
        <f t="shared" si="13"/>
        <v>6.016918458044529E-3</v>
      </c>
      <c r="K22" s="24">
        <f t="shared" si="14"/>
        <v>-2.4386271834373474E-3</v>
      </c>
      <c r="L22" s="24">
        <f t="shared" si="15"/>
        <v>0.33740234375</v>
      </c>
      <c r="M22" s="24">
        <f t="shared" si="16"/>
        <v>1.7889043083414435E-3</v>
      </c>
      <c r="N22" s="29">
        <f t="shared" si="2"/>
        <v>4.8828125E-4</v>
      </c>
      <c r="P22" s="11" t="str">
        <f t="shared" si="24"/>
        <v xml:space="preserve"> </v>
      </c>
      <c r="Q22" s="14" t="str">
        <f t="shared" si="17"/>
        <v xml:space="preserve"> </v>
      </c>
      <c r="R22" s="14" t="str">
        <f t="shared" si="18"/>
        <v xml:space="preserve"> </v>
      </c>
      <c r="S22" s="14" t="str">
        <f t="shared" si="19"/>
        <v xml:space="preserve"> </v>
      </c>
      <c r="T22" s="12" t="str">
        <f t="shared" si="20"/>
        <v xml:space="preserve"> </v>
      </c>
      <c r="U22" s="12" t="str">
        <f t="shared" si="21"/>
        <v xml:space="preserve"> </v>
      </c>
      <c r="V22" s="12" t="str">
        <f t="shared" si="22"/>
        <v xml:space="preserve"> </v>
      </c>
      <c r="W22" s="13" t="str">
        <f t="shared" si="23"/>
        <v xml:space="preserve"> </v>
      </c>
    </row>
    <row r="23" spans="7:23" x14ac:dyDescent="0.25">
      <c r="G23" s="22">
        <v>11</v>
      </c>
      <c r="H23" s="24">
        <f t="shared" si="11"/>
        <v>0.33740234375</v>
      </c>
      <c r="I23" s="24">
        <f t="shared" si="12"/>
        <v>0.337890625</v>
      </c>
      <c r="J23" s="24">
        <f t="shared" si="13"/>
        <v>1.7889043083414435E-3</v>
      </c>
      <c r="K23" s="24">
        <f t="shared" si="14"/>
        <v>-2.4386271834373474E-3</v>
      </c>
      <c r="L23" s="24">
        <f t="shared" si="15"/>
        <v>0.337646484375</v>
      </c>
      <c r="M23" s="24">
        <f t="shared" si="16"/>
        <v>-3.2492181344423443E-4</v>
      </c>
      <c r="N23" s="29">
        <f t="shared" si="2"/>
        <v>2.44140625E-4</v>
      </c>
      <c r="P23" s="11" t="str">
        <f t="shared" si="24"/>
        <v xml:space="preserve"> </v>
      </c>
      <c r="Q23" s="14" t="str">
        <f t="shared" si="17"/>
        <v xml:space="preserve"> </v>
      </c>
      <c r="R23" s="14" t="str">
        <f t="shared" si="18"/>
        <v xml:space="preserve"> </v>
      </c>
      <c r="S23" s="14" t="str">
        <f t="shared" si="19"/>
        <v xml:space="preserve"> </v>
      </c>
      <c r="T23" s="12" t="str">
        <f t="shared" si="20"/>
        <v xml:space="preserve"> </v>
      </c>
      <c r="U23" s="12" t="str">
        <f t="shared" si="21"/>
        <v xml:space="preserve"> </v>
      </c>
      <c r="V23" s="12" t="str">
        <f t="shared" si="22"/>
        <v xml:space="preserve"> </v>
      </c>
      <c r="W23" s="13" t="str">
        <f t="shared" si="23"/>
        <v xml:space="preserve"> </v>
      </c>
    </row>
    <row r="24" spans="7:23" x14ac:dyDescent="0.25">
      <c r="G24" s="22">
        <v>12</v>
      </c>
      <c r="H24" s="24">
        <f t="shared" si="11"/>
        <v>0.33740234375</v>
      </c>
      <c r="I24" s="24">
        <f t="shared" si="12"/>
        <v>0.337646484375</v>
      </c>
      <c r="J24" s="24">
        <f t="shared" si="13"/>
        <v>1.7889043083414435E-3</v>
      </c>
      <c r="K24" s="24">
        <f t="shared" si="14"/>
        <v>-3.2492181344423443E-4</v>
      </c>
      <c r="L24" s="24">
        <f t="shared" si="15"/>
        <v>0.3375244140625</v>
      </c>
      <c r="M24" s="24">
        <f t="shared" si="16"/>
        <v>7.3197615893150214E-4</v>
      </c>
      <c r="N24" s="29">
        <f t="shared" si="2"/>
        <v>1.220703125E-4</v>
      </c>
      <c r="P24" s="11" t="str">
        <f t="shared" si="24"/>
        <v xml:space="preserve"> </v>
      </c>
      <c r="Q24" s="14" t="str">
        <f t="shared" si="17"/>
        <v xml:space="preserve"> </v>
      </c>
      <c r="R24" s="14" t="str">
        <f t="shared" si="18"/>
        <v xml:space="preserve"> </v>
      </c>
      <c r="S24" s="14" t="str">
        <f t="shared" si="19"/>
        <v xml:space="preserve"> </v>
      </c>
      <c r="T24" s="12" t="str">
        <f t="shared" si="20"/>
        <v xml:space="preserve"> </v>
      </c>
      <c r="U24" s="12" t="str">
        <f t="shared" si="21"/>
        <v xml:space="preserve"> </v>
      </c>
      <c r="V24" s="12" t="str">
        <f t="shared" si="22"/>
        <v xml:space="preserve"> </v>
      </c>
      <c r="W24" s="13" t="str">
        <f t="shared" si="23"/>
        <v xml:space="preserve"> </v>
      </c>
    </row>
    <row r="25" spans="7:23" x14ac:dyDescent="0.25">
      <c r="P25" s="11" t="str">
        <f t="shared" si="24"/>
        <v xml:space="preserve"> </v>
      </c>
      <c r="Q25" s="14" t="str">
        <f t="shared" si="17"/>
        <v xml:space="preserve"> </v>
      </c>
      <c r="R25" s="14" t="str">
        <f t="shared" si="18"/>
        <v xml:space="preserve"> </v>
      </c>
      <c r="S25" s="14" t="str">
        <f t="shared" si="19"/>
        <v xml:space="preserve"> </v>
      </c>
      <c r="T25" s="12" t="str">
        <f t="shared" si="20"/>
        <v xml:space="preserve"> </v>
      </c>
      <c r="U25" s="12" t="str">
        <f t="shared" si="21"/>
        <v xml:space="preserve"> </v>
      </c>
      <c r="V25" s="12" t="str">
        <f t="shared" si="22"/>
        <v xml:space="preserve"> </v>
      </c>
      <c r="W25" s="13" t="str">
        <f t="shared" si="23"/>
        <v xml:space="preserve"> </v>
      </c>
    </row>
    <row r="26" spans="7:23" x14ac:dyDescent="0.25">
      <c r="P26" s="11" t="str">
        <f t="shared" si="24"/>
        <v xml:space="preserve"> </v>
      </c>
      <c r="Q26" s="14" t="str">
        <f t="shared" si="17"/>
        <v xml:space="preserve"> </v>
      </c>
      <c r="R26" s="14" t="str">
        <f t="shared" si="18"/>
        <v xml:space="preserve"> </v>
      </c>
      <c r="S26" s="14" t="str">
        <f t="shared" si="19"/>
        <v xml:space="preserve"> </v>
      </c>
      <c r="T26" s="12" t="str">
        <f t="shared" si="20"/>
        <v xml:space="preserve"> </v>
      </c>
      <c r="U26" s="12" t="str">
        <f t="shared" si="21"/>
        <v xml:space="preserve"> </v>
      </c>
      <c r="V26" s="12" t="str">
        <f t="shared" si="22"/>
        <v xml:space="preserve"> </v>
      </c>
      <c r="W26" s="13" t="str">
        <f t="shared" si="23"/>
        <v xml:space="preserve"> </v>
      </c>
    </row>
    <row r="27" spans="7:23" x14ac:dyDescent="0.25">
      <c r="P27" s="11" t="str">
        <f t="shared" si="24"/>
        <v xml:space="preserve"> </v>
      </c>
      <c r="Q27" s="14" t="str">
        <f t="shared" si="17"/>
        <v xml:space="preserve"> </v>
      </c>
      <c r="R27" s="14" t="str">
        <f t="shared" si="18"/>
        <v xml:space="preserve"> </v>
      </c>
      <c r="S27" s="14" t="str">
        <f t="shared" si="19"/>
        <v xml:space="preserve"> </v>
      </c>
      <c r="T27" s="12" t="str">
        <f t="shared" si="20"/>
        <v xml:space="preserve"> </v>
      </c>
      <c r="U27" s="12" t="str">
        <f t="shared" si="21"/>
        <v xml:space="preserve"> </v>
      </c>
      <c r="V27" s="12" t="str">
        <f t="shared" si="22"/>
        <v xml:space="preserve"> </v>
      </c>
      <c r="W27" s="13" t="str">
        <f t="shared" si="23"/>
        <v xml:space="preserve"> </v>
      </c>
    </row>
    <row r="28" spans="7:23" x14ac:dyDescent="0.25">
      <c r="P28" s="11" t="str">
        <f t="shared" si="24"/>
        <v xml:space="preserve"> </v>
      </c>
      <c r="Q28" s="14" t="str">
        <f t="shared" si="17"/>
        <v xml:space="preserve"> </v>
      </c>
      <c r="R28" s="14" t="str">
        <f t="shared" si="18"/>
        <v xml:space="preserve"> </v>
      </c>
      <c r="S28" s="14" t="str">
        <f t="shared" si="19"/>
        <v xml:space="preserve"> </v>
      </c>
      <c r="T28" s="12" t="str">
        <f t="shared" si="20"/>
        <v xml:space="preserve"> </v>
      </c>
      <c r="U28" s="12" t="str">
        <f t="shared" si="21"/>
        <v xml:space="preserve"> </v>
      </c>
      <c r="V28" s="12" t="str">
        <f t="shared" si="22"/>
        <v xml:space="preserve"> </v>
      </c>
      <c r="W28" s="13" t="str">
        <f t="shared" si="23"/>
        <v xml:space="preserve"> </v>
      </c>
    </row>
    <row r="29" spans="7:23" x14ac:dyDescent="0.25">
      <c r="P29" s="11" t="str">
        <f t="shared" si="24"/>
        <v xml:space="preserve"> </v>
      </c>
      <c r="Q29" s="14" t="str">
        <f t="shared" si="17"/>
        <v xml:space="preserve"> </v>
      </c>
      <c r="R29" s="14" t="str">
        <f t="shared" si="18"/>
        <v xml:space="preserve"> </v>
      </c>
      <c r="S29" s="14" t="str">
        <f t="shared" si="19"/>
        <v xml:space="preserve"> </v>
      </c>
      <c r="T29" s="12" t="str">
        <f t="shared" si="20"/>
        <v xml:space="preserve"> </v>
      </c>
      <c r="U29" s="12" t="str">
        <f t="shared" si="21"/>
        <v xml:space="preserve"> </v>
      </c>
      <c r="V29" s="12" t="str">
        <f t="shared" si="22"/>
        <v xml:space="preserve"> </v>
      </c>
      <c r="W29" s="13" t="str">
        <f t="shared" si="23"/>
        <v xml:space="preserve"> </v>
      </c>
    </row>
    <row r="30" spans="7:23" x14ac:dyDescent="0.25">
      <c r="P30" s="11" t="str">
        <f t="shared" si="24"/>
        <v xml:space="preserve"> </v>
      </c>
      <c r="Q30" s="14" t="str">
        <f t="shared" si="17"/>
        <v xml:space="preserve"> </v>
      </c>
      <c r="R30" s="14" t="str">
        <f t="shared" si="18"/>
        <v xml:space="preserve"> </v>
      </c>
      <c r="S30" s="14" t="str">
        <f t="shared" si="19"/>
        <v xml:space="preserve"> </v>
      </c>
      <c r="T30" s="12" t="str">
        <f t="shared" si="20"/>
        <v xml:space="preserve"> </v>
      </c>
      <c r="U30" s="12" t="str">
        <f t="shared" si="21"/>
        <v xml:space="preserve"> </v>
      </c>
      <c r="V30" s="12" t="str">
        <f t="shared" si="22"/>
        <v xml:space="preserve"> </v>
      </c>
      <c r="W30" s="13" t="str">
        <f t="shared" si="23"/>
        <v xml:space="preserve"> </v>
      </c>
    </row>
    <row r="31" spans="7:23" x14ac:dyDescent="0.25">
      <c r="P31" s="11" t="str">
        <f t="shared" si="24"/>
        <v xml:space="preserve"> </v>
      </c>
      <c r="Q31" s="14" t="str">
        <f t="shared" si="17"/>
        <v xml:space="preserve"> </v>
      </c>
      <c r="R31" s="14" t="str">
        <f t="shared" si="18"/>
        <v xml:space="preserve"> </v>
      </c>
      <c r="S31" s="14" t="str">
        <f t="shared" si="19"/>
        <v xml:space="preserve"> </v>
      </c>
      <c r="T31" s="12" t="str">
        <f t="shared" si="20"/>
        <v xml:space="preserve"> </v>
      </c>
      <c r="U31" s="12" t="str">
        <f t="shared" si="21"/>
        <v xml:space="preserve"> </v>
      </c>
      <c r="V31" s="12" t="str">
        <f t="shared" si="22"/>
        <v xml:space="preserve"> </v>
      </c>
      <c r="W31" s="13" t="str">
        <f t="shared" si="23"/>
        <v xml:space="preserve"> </v>
      </c>
    </row>
    <row r="32" spans="7:23" x14ac:dyDescent="0.25">
      <c r="P32" s="11" t="str">
        <f t="shared" si="24"/>
        <v xml:space="preserve"> </v>
      </c>
      <c r="Q32" s="14" t="str">
        <f t="shared" si="17"/>
        <v xml:space="preserve"> </v>
      </c>
      <c r="R32" s="14" t="str">
        <f t="shared" si="18"/>
        <v xml:space="preserve"> </v>
      </c>
      <c r="S32" s="14" t="str">
        <f t="shared" si="19"/>
        <v xml:space="preserve"> </v>
      </c>
      <c r="T32" s="12" t="str">
        <f t="shared" si="20"/>
        <v xml:space="preserve"> </v>
      </c>
      <c r="U32" s="12" t="str">
        <f t="shared" si="21"/>
        <v xml:space="preserve"> </v>
      </c>
      <c r="V32" s="12" t="str">
        <f t="shared" si="22"/>
        <v xml:space="preserve"> </v>
      </c>
      <c r="W32" s="13" t="str">
        <f t="shared" si="23"/>
        <v xml:space="preserve"> </v>
      </c>
    </row>
    <row r="33" spans="16:23" x14ac:dyDescent="0.25">
      <c r="P33" s="11" t="str">
        <f t="shared" si="24"/>
        <v xml:space="preserve"> </v>
      </c>
      <c r="Q33" s="14" t="str">
        <f t="shared" ref="Q33:Q37" si="25">IF(P33&lt;&gt;" ",IF(SIGN(S32)*SIGN(V32)&lt;0,Q32,U32)," ")</f>
        <v xml:space="preserve"> </v>
      </c>
      <c r="R33" s="14" t="str">
        <f t="shared" ref="R33:R37" si="26">IF(P33&lt;&gt;" ",IF(SIGN(T32)*SIGN(V32)&lt;0,R32,U32)," ")</f>
        <v xml:space="preserve"> </v>
      </c>
      <c r="S33" s="14" t="str">
        <f t="shared" ref="S33:S37" si="27">IF(P33&lt;&gt;" ",(Q33^3-9*Q33+3)," ")</f>
        <v xml:space="preserve"> </v>
      </c>
      <c r="T33" s="12" t="str">
        <f t="shared" ref="T33:T37" si="28">IF(P33&lt;&gt;" ",R33^3-9*R33+3," ")</f>
        <v xml:space="preserve"> </v>
      </c>
      <c r="U33" s="12" t="str">
        <f t="shared" ref="U33:U37" si="29">IF(P33&lt;&gt;" ",(Q33+R33)/2," ")</f>
        <v xml:space="preserve"> </v>
      </c>
      <c r="V33" s="12" t="str">
        <f t="shared" ref="V33:V37" si="30">IF(P33&lt;&gt;" ",U33^3-9*U33+3," ")</f>
        <v xml:space="preserve"> </v>
      </c>
      <c r="W33" s="13" t="str">
        <f t="shared" ref="W33:W37" si="31">IF(P33&lt;&gt;" ",ABS((R33-Q33)/2)," ")</f>
        <v xml:space="preserve"> </v>
      </c>
    </row>
    <row r="34" spans="16:23" x14ac:dyDescent="0.25">
      <c r="P34" s="11" t="str">
        <f t="shared" si="24"/>
        <v xml:space="preserve"> </v>
      </c>
      <c r="Q34" s="14" t="str">
        <f t="shared" si="25"/>
        <v xml:space="preserve"> </v>
      </c>
      <c r="R34" s="14" t="str">
        <f t="shared" si="26"/>
        <v xml:space="preserve"> </v>
      </c>
      <c r="S34" s="14" t="str">
        <f t="shared" si="27"/>
        <v xml:space="preserve"> </v>
      </c>
      <c r="T34" s="12" t="str">
        <f t="shared" si="28"/>
        <v xml:space="preserve"> </v>
      </c>
      <c r="U34" s="12" t="str">
        <f t="shared" si="29"/>
        <v xml:space="preserve"> </v>
      </c>
      <c r="V34" s="12" t="str">
        <f t="shared" si="30"/>
        <v xml:space="preserve"> </v>
      </c>
      <c r="W34" s="13" t="str">
        <f t="shared" si="31"/>
        <v xml:space="preserve"> </v>
      </c>
    </row>
    <row r="35" spans="16:23" x14ac:dyDescent="0.25">
      <c r="P35" s="11" t="str">
        <f t="shared" si="24"/>
        <v xml:space="preserve"> </v>
      </c>
      <c r="Q35" s="14" t="str">
        <f t="shared" si="25"/>
        <v xml:space="preserve"> </v>
      </c>
      <c r="R35" s="14" t="str">
        <f t="shared" si="26"/>
        <v xml:space="preserve"> </v>
      </c>
      <c r="S35" s="14" t="str">
        <f t="shared" si="27"/>
        <v xml:space="preserve"> </v>
      </c>
      <c r="T35" s="12" t="str">
        <f t="shared" si="28"/>
        <v xml:space="preserve"> </v>
      </c>
      <c r="U35" s="12" t="str">
        <f t="shared" si="29"/>
        <v xml:space="preserve"> </v>
      </c>
      <c r="V35" s="12" t="str">
        <f t="shared" si="30"/>
        <v xml:space="preserve"> </v>
      </c>
      <c r="W35" s="13" t="str">
        <f t="shared" si="31"/>
        <v xml:space="preserve"> </v>
      </c>
    </row>
    <row r="36" spans="16:23" x14ac:dyDescent="0.25">
      <c r="P36" s="11" t="str">
        <f t="shared" si="24"/>
        <v xml:space="preserve"> </v>
      </c>
      <c r="Q36" s="14" t="str">
        <f t="shared" si="25"/>
        <v xml:space="preserve"> </v>
      </c>
      <c r="R36" s="14" t="str">
        <f t="shared" si="26"/>
        <v xml:space="preserve"> </v>
      </c>
      <c r="S36" s="14" t="str">
        <f t="shared" si="27"/>
        <v xml:space="preserve"> </v>
      </c>
      <c r="T36" s="12" t="str">
        <f t="shared" si="28"/>
        <v xml:space="preserve"> </v>
      </c>
      <c r="U36" s="12" t="str">
        <f t="shared" si="29"/>
        <v xml:space="preserve"> </v>
      </c>
      <c r="V36" s="12" t="str">
        <f t="shared" si="30"/>
        <v xml:space="preserve"> </v>
      </c>
      <c r="W36" s="13" t="str">
        <f t="shared" si="31"/>
        <v xml:space="preserve"> </v>
      </c>
    </row>
    <row r="37" spans="16:23" ht="15.6" thickBot="1" x14ac:dyDescent="0.3">
      <c r="P37" s="15" t="str">
        <f t="shared" si="24"/>
        <v xml:space="preserve"> </v>
      </c>
      <c r="Q37" s="18" t="str">
        <f t="shared" si="25"/>
        <v xml:space="preserve"> </v>
      </c>
      <c r="R37" s="18" t="str">
        <f t="shared" si="26"/>
        <v xml:space="preserve"> </v>
      </c>
      <c r="S37" s="18" t="str">
        <f t="shared" si="27"/>
        <v xml:space="preserve"> </v>
      </c>
      <c r="T37" s="16" t="str">
        <f t="shared" si="28"/>
        <v xml:space="preserve"> </v>
      </c>
      <c r="U37" s="16" t="str">
        <f t="shared" si="29"/>
        <v xml:space="preserve"> </v>
      </c>
      <c r="V37" s="16" t="str">
        <f t="shared" si="30"/>
        <v xml:space="preserve"> </v>
      </c>
      <c r="W37" s="17" t="str">
        <f t="shared" si="31"/>
        <v xml:space="preserve"> </v>
      </c>
    </row>
    <row r="38" spans="16:23" x14ac:dyDescent="0.25">
      <c r="W38" s="7"/>
    </row>
    <row r="39" spans="16:23" x14ac:dyDescent="0.25">
      <c r="W39" s="7"/>
    </row>
    <row r="40" spans="16:23" x14ac:dyDescent="0.25">
      <c r="W40" s="7"/>
    </row>
    <row r="41" spans="16:23" x14ac:dyDescent="0.25">
      <c r="W41" s="7"/>
    </row>
    <row r="42" spans="16:23" x14ac:dyDescent="0.25">
      <c r="W42" s="7"/>
    </row>
    <row r="43" spans="16:23" x14ac:dyDescent="0.25">
      <c r="W43" s="7"/>
    </row>
    <row r="44" spans="16:23" x14ac:dyDescent="0.25">
      <c r="W44" s="7"/>
    </row>
    <row r="45" spans="16:23" x14ac:dyDescent="0.25">
      <c r="W45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5"/>
  <sheetViews>
    <sheetView topLeftCell="E8" zoomScale="162" zoomScaleNormal="130" workbookViewId="0">
      <selection activeCell="H12" sqref="H12:N18"/>
    </sheetView>
  </sheetViews>
  <sheetFormatPr defaultColWidth="8.88671875" defaultRowHeight="15" x14ac:dyDescent="0.25"/>
  <cols>
    <col min="1" max="1" width="10.6640625" style="4" customWidth="1"/>
    <col min="2" max="2" width="10.88671875" style="4" customWidth="1"/>
    <col min="3" max="3" width="9.109375" style="4" customWidth="1"/>
    <col min="4" max="5" width="8.33203125" style="4" customWidth="1"/>
    <col min="6" max="6" width="9.109375" style="4" customWidth="1"/>
    <col min="7" max="7" width="10.5546875" style="4" customWidth="1"/>
    <col min="8" max="8" width="9.5546875" style="4" customWidth="1"/>
    <col min="9" max="9" width="10" style="4" customWidth="1"/>
    <col min="10" max="10" width="9.33203125" style="4" customWidth="1"/>
    <col min="11" max="11" width="12.21875" style="4" customWidth="1"/>
    <col min="12" max="12" width="8.5546875" style="4" customWidth="1"/>
    <col min="13" max="13" width="9.77734375" style="4" customWidth="1"/>
    <col min="14" max="14" width="13" style="4" customWidth="1"/>
    <col min="15" max="15" width="3.44140625" style="4" customWidth="1"/>
    <col min="16" max="16" width="5" style="4" customWidth="1"/>
    <col min="17" max="17" width="8.88671875" style="4"/>
    <col min="18" max="18" width="8.88671875" style="4" customWidth="1"/>
    <col min="19" max="22" width="8.88671875" style="4"/>
    <col min="23" max="23" width="13.33203125" style="4" customWidth="1"/>
    <col min="24" max="16384" width="8.88671875" style="4"/>
  </cols>
  <sheetData>
    <row r="1" spans="1:23" ht="15.6" x14ac:dyDescent="0.3">
      <c r="D1" s="32" t="s">
        <v>0</v>
      </c>
      <c r="E1" s="32" t="s">
        <v>1</v>
      </c>
      <c r="F1" s="32" t="s">
        <v>2</v>
      </c>
      <c r="G1" s="27" t="s">
        <v>3</v>
      </c>
    </row>
    <row r="2" spans="1:23" ht="15.6" x14ac:dyDescent="0.3">
      <c r="D2" s="33"/>
      <c r="E2" s="32"/>
      <c r="F2" s="32"/>
      <c r="G2" s="32"/>
    </row>
    <row r="6" spans="1:23" x14ac:dyDescent="0.25">
      <c r="A6" s="22" t="s">
        <v>4</v>
      </c>
      <c r="B6" s="22">
        <v>-1000000000</v>
      </c>
      <c r="C6" s="22">
        <v>-3.5</v>
      </c>
      <c r="D6" s="22">
        <v>-3</v>
      </c>
      <c r="E6" s="22">
        <v>-2</v>
      </c>
      <c r="F6" s="22">
        <v>-1</v>
      </c>
      <c r="G6" s="22">
        <v>0</v>
      </c>
      <c r="H6" s="22">
        <v>1</v>
      </c>
      <c r="I6" s="22">
        <v>2</v>
      </c>
      <c r="J6" s="22">
        <v>3</v>
      </c>
      <c r="K6" s="22">
        <v>10000</v>
      </c>
    </row>
    <row r="7" spans="1:23" x14ac:dyDescent="0.25">
      <c r="A7" s="22" t="s">
        <v>5</v>
      </c>
      <c r="B7" s="22">
        <f>B6^3-10</f>
        <v>-1E+27</v>
      </c>
      <c r="C7" s="22">
        <f t="shared" ref="C7:K7" si="0">C6^3-10</f>
        <v>-52.875</v>
      </c>
      <c r="D7" s="22">
        <f t="shared" si="0"/>
        <v>-37</v>
      </c>
      <c r="E7" s="22">
        <f t="shared" si="0"/>
        <v>-18</v>
      </c>
      <c r="F7" s="22">
        <f t="shared" si="0"/>
        <v>-11</v>
      </c>
      <c r="G7" s="22">
        <f t="shared" si="0"/>
        <v>-10</v>
      </c>
      <c r="H7" s="22">
        <f t="shared" si="0"/>
        <v>-9</v>
      </c>
      <c r="I7" s="30">
        <f t="shared" si="0"/>
        <v>-2</v>
      </c>
      <c r="J7" s="30">
        <f t="shared" si="0"/>
        <v>17</v>
      </c>
      <c r="K7" s="22">
        <f t="shared" si="0"/>
        <v>999999999990</v>
      </c>
    </row>
    <row r="8" spans="1:23" x14ac:dyDescent="0.25">
      <c r="A8" s="22" t="s">
        <v>6</v>
      </c>
      <c r="B8" s="25">
        <f>3*B6^2</f>
        <v>3E+18</v>
      </c>
      <c r="C8" s="24">
        <f t="shared" ref="C8:K8" si="1">3*C6^2</f>
        <v>36.75</v>
      </c>
      <c r="D8" s="24">
        <f t="shared" si="1"/>
        <v>27</v>
      </c>
      <c r="E8" s="24">
        <f t="shared" si="1"/>
        <v>12</v>
      </c>
      <c r="F8" s="24">
        <f t="shared" si="1"/>
        <v>3</v>
      </c>
      <c r="G8" s="24">
        <f t="shared" si="1"/>
        <v>0</v>
      </c>
      <c r="H8" s="24">
        <f t="shared" si="1"/>
        <v>3</v>
      </c>
      <c r="I8" s="26">
        <f t="shared" si="1"/>
        <v>12</v>
      </c>
      <c r="J8" s="26">
        <f t="shared" si="1"/>
        <v>27</v>
      </c>
      <c r="K8" s="25">
        <f t="shared" si="1"/>
        <v>300000000</v>
      </c>
    </row>
    <row r="9" spans="1:23" x14ac:dyDescent="0.25">
      <c r="C9" s="5"/>
      <c r="D9" s="5"/>
      <c r="E9" s="5"/>
      <c r="F9" s="5"/>
      <c r="G9" s="5"/>
      <c r="H9" s="5"/>
      <c r="I9" s="5"/>
      <c r="J9" s="5"/>
    </row>
    <row r="10" spans="1:23" x14ac:dyDescent="0.25">
      <c r="B10" s="6"/>
      <c r="C10" s="5"/>
      <c r="D10" s="5"/>
      <c r="E10" s="5"/>
      <c r="F10" s="5"/>
      <c r="G10" s="5"/>
      <c r="H10" s="5"/>
      <c r="I10" s="5"/>
      <c r="J10" s="5"/>
      <c r="K10" s="6"/>
    </row>
    <row r="11" spans="1:23" ht="15.6" x14ac:dyDescent="0.3">
      <c r="G11" s="22" t="s">
        <v>0</v>
      </c>
      <c r="H11" s="22" t="s">
        <v>7</v>
      </c>
      <c r="I11" s="22" t="s">
        <v>8</v>
      </c>
      <c r="J11" s="22" t="s">
        <v>11</v>
      </c>
      <c r="K11" s="22" t="s">
        <v>12</v>
      </c>
      <c r="L11" s="22" t="s">
        <v>9</v>
      </c>
      <c r="M11" s="22" t="s">
        <v>10</v>
      </c>
      <c r="N11" s="27" t="s">
        <v>3</v>
      </c>
      <c r="P11" s="12" t="s">
        <v>0</v>
      </c>
      <c r="Q11" s="12" t="s">
        <v>7</v>
      </c>
      <c r="R11" s="12" t="s">
        <v>8</v>
      </c>
      <c r="S11" s="12" t="s">
        <v>11</v>
      </c>
      <c r="T11" s="12" t="s">
        <v>12</v>
      </c>
      <c r="U11" s="12" t="s">
        <v>9</v>
      </c>
      <c r="V11" s="12" t="s">
        <v>10</v>
      </c>
      <c r="W11" s="19" t="s">
        <v>3</v>
      </c>
    </row>
    <row r="12" spans="1:23" x14ac:dyDescent="0.25">
      <c r="G12" s="22">
        <v>0</v>
      </c>
      <c r="O12" s="20"/>
      <c r="P12" s="12">
        <v>0</v>
      </c>
      <c r="Q12" s="12">
        <v>2</v>
      </c>
      <c r="R12" s="12">
        <v>3</v>
      </c>
      <c r="S12" s="12"/>
      <c r="T12" s="12"/>
      <c r="U12" s="12"/>
      <c r="V12" s="12"/>
      <c r="W12" s="20"/>
    </row>
    <row r="13" spans="1:23" x14ac:dyDescent="0.25">
      <c r="G13" s="22">
        <v>1</v>
      </c>
      <c r="P13" s="12">
        <v>1</v>
      </c>
      <c r="Q13" s="14"/>
      <c r="R13" s="14"/>
      <c r="S13" s="12"/>
      <c r="T13" s="12"/>
      <c r="U13" s="12"/>
      <c r="V13" s="12"/>
      <c r="W13" s="20"/>
    </row>
    <row r="14" spans="1:23" x14ac:dyDescent="0.25">
      <c r="G14" s="22">
        <v>2</v>
      </c>
      <c r="P14" s="12">
        <v>2</v>
      </c>
      <c r="Q14" s="14"/>
      <c r="R14" s="14"/>
      <c r="S14" s="12"/>
      <c r="T14" s="12"/>
      <c r="U14" s="12"/>
      <c r="V14" s="12"/>
      <c r="W14" s="20"/>
    </row>
    <row r="15" spans="1:23" x14ac:dyDescent="0.25">
      <c r="G15" s="22">
        <v>3</v>
      </c>
      <c r="P15" s="12">
        <v>3</v>
      </c>
      <c r="Q15" s="14"/>
      <c r="R15" s="14"/>
      <c r="S15" s="12"/>
      <c r="T15" s="12"/>
      <c r="U15" s="12"/>
      <c r="V15" s="12"/>
      <c r="W15" s="20"/>
    </row>
    <row r="16" spans="1:23" x14ac:dyDescent="0.25">
      <c r="G16" s="22">
        <v>4</v>
      </c>
      <c r="P16" s="12"/>
      <c r="Q16" s="14"/>
      <c r="R16" s="14"/>
      <c r="S16" s="12"/>
      <c r="T16" s="12"/>
      <c r="U16" s="12"/>
      <c r="V16" s="12"/>
      <c r="W16" s="20"/>
    </row>
    <row r="17" spans="7:23" x14ac:dyDescent="0.25">
      <c r="G17" s="22">
        <v>5</v>
      </c>
      <c r="P17" s="12"/>
      <c r="Q17" s="14"/>
      <c r="R17" s="14"/>
      <c r="S17" s="12"/>
      <c r="T17" s="12"/>
      <c r="U17" s="12"/>
      <c r="V17" s="12"/>
      <c r="W17" s="20"/>
    </row>
    <row r="18" spans="7:23" x14ac:dyDescent="0.25">
      <c r="G18" s="22">
        <v>6</v>
      </c>
      <c r="P18" s="12"/>
      <c r="Q18" s="14"/>
      <c r="R18" s="14"/>
      <c r="S18" s="12"/>
      <c r="T18" s="12"/>
      <c r="U18" s="12"/>
      <c r="V18" s="12"/>
      <c r="W18" s="20"/>
    </row>
    <row r="19" spans="7:23" x14ac:dyDescent="0.25">
      <c r="H19" s="5"/>
      <c r="I19" s="5"/>
      <c r="J19" s="21"/>
      <c r="K19" s="21"/>
      <c r="L19" s="21"/>
      <c r="M19" s="21"/>
      <c r="N19" s="21"/>
      <c r="P19" s="12"/>
      <c r="Q19" s="14"/>
      <c r="R19" s="14"/>
      <c r="S19" s="12"/>
      <c r="T19" s="12"/>
      <c r="U19" s="12"/>
      <c r="V19" s="12"/>
      <c r="W19" s="20"/>
    </row>
    <row r="20" spans="7:23" x14ac:dyDescent="0.25">
      <c r="H20" s="5"/>
      <c r="I20" s="5"/>
      <c r="J20" s="21"/>
      <c r="K20" s="21"/>
      <c r="L20" s="21"/>
      <c r="M20" s="21"/>
      <c r="N20" s="21"/>
      <c r="P20" s="12"/>
      <c r="Q20" s="14"/>
      <c r="R20" s="14"/>
      <c r="S20" s="12"/>
      <c r="T20" s="12"/>
      <c r="U20" s="12"/>
      <c r="V20" s="12"/>
      <c r="W20" s="20"/>
    </row>
    <row r="21" spans="7:23" x14ac:dyDescent="0.25">
      <c r="H21" s="5"/>
      <c r="I21" s="5"/>
      <c r="J21" s="21"/>
      <c r="K21" s="21"/>
      <c r="L21" s="21"/>
      <c r="M21" s="21"/>
      <c r="N21" s="21"/>
      <c r="P21" s="12"/>
      <c r="Q21" s="14"/>
      <c r="R21" s="14"/>
      <c r="S21" s="12"/>
      <c r="T21" s="12"/>
      <c r="U21" s="12"/>
      <c r="V21" s="12"/>
      <c r="W21" s="20"/>
    </row>
    <row r="22" spans="7:23" x14ac:dyDescent="0.25">
      <c r="H22" s="5"/>
      <c r="I22" s="5"/>
      <c r="J22" s="21"/>
      <c r="K22" s="21"/>
      <c r="L22" s="21"/>
      <c r="M22" s="21"/>
      <c r="N22" s="21"/>
      <c r="P22" s="12"/>
      <c r="Q22" s="14"/>
      <c r="R22" s="14"/>
      <c r="S22" s="12"/>
      <c r="T22" s="12"/>
      <c r="U22" s="12"/>
      <c r="V22" s="12"/>
      <c r="W22" s="20"/>
    </row>
    <row r="23" spans="7:23" x14ac:dyDescent="0.25">
      <c r="H23" s="5"/>
      <c r="I23" s="5"/>
      <c r="J23" s="21"/>
      <c r="K23" s="21"/>
      <c r="L23" s="21"/>
      <c r="M23" s="21"/>
      <c r="N23" s="21"/>
      <c r="P23" s="12"/>
      <c r="Q23" s="14"/>
      <c r="R23" s="14"/>
      <c r="S23" s="12"/>
      <c r="T23" s="12"/>
      <c r="U23" s="12"/>
      <c r="V23" s="12"/>
      <c r="W23" s="20"/>
    </row>
    <row r="24" spans="7:23" x14ac:dyDescent="0.25">
      <c r="H24" s="5"/>
      <c r="I24" s="5"/>
      <c r="J24" s="21"/>
      <c r="K24" s="21"/>
      <c r="L24" s="21"/>
      <c r="M24" s="21"/>
      <c r="N24" s="21"/>
      <c r="P24" s="12"/>
      <c r="Q24" s="14"/>
      <c r="R24" s="14"/>
      <c r="S24" s="12"/>
      <c r="T24" s="12"/>
      <c r="U24" s="12"/>
      <c r="V24" s="12"/>
      <c r="W24" s="20"/>
    </row>
    <row r="25" spans="7:23" x14ac:dyDescent="0.25">
      <c r="P25" s="12"/>
      <c r="Q25" s="14"/>
      <c r="R25" s="14"/>
      <c r="S25" s="12"/>
      <c r="T25" s="12"/>
      <c r="U25" s="12"/>
      <c r="V25" s="12"/>
      <c r="W25" s="20"/>
    </row>
    <row r="26" spans="7:23" x14ac:dyDescent="0.25">
      <c r="P26" s="12"/>
      <c r="Q26" s="14"/>
      <c r="R26" s="14"/>
      <c r="S26" s="12"/>
      <c r="T26" s="12"/>
      <c r="U26" s="12"/>
      <c r="V26" s="12"/>
      <c r="W26" s="20"/>
    </row>
    <row r="27" spans="7:23" x14ac:dyDescent="0.25">
      <c r="P27" s="12"/>
      <c r="Q27" s="14"/>
      <c r="R27" s="14"/>
      <c r="S27" s="12"/>
      <c r="T27" s="12"/>
      <c r="U27" s="12"/>
      <c r="V27" s="12"/>
      <c r="W27" s="20"/>
    </row>
    <row r="28" spans="7:23" x14ac:dyDescent="0.25">
      <c r="P28" s="12"/>
      <c r="Q28" s="14"/>
      <c r="R28" s="14"/>
      <c r="S28" s="12"/>
      <c r="T28" s="12"/>
      <c r="U28" s="12"/>
      <c r="V28" s="12"/>
      <c r="W28" s="20"/>
    </row>
    <row r="29" spans="7:23" x14ac:dyDescent="0.25">
      <c r="P29" s="12"/>
      <c r="Q29" s="14"/>
      <c r="R29" s="14"/>
      <c r="S29" s="12"/>
      <c r="T29" s="12"/>
      <c r="U29" s="12"/>
      <c r="V29" s="12"/>
      <c r="W29" s="20"/>
    </row>
    <row r="30" spans="7:23" x14ac:dyDescent="0.25">
      <c r="P30" s="12"/>
      <c r="Q30" s="14"/>
      <c r="R30" s="14"/>
      <c r="S30" s="12"/>
      <c r="T30" s="12"/>
      <c r="U30" s="12"/>
      <c r="V30" s="12"/>
      <c r="W30" s="20"/>
    </row>
    <row r="31" spans="7:23" x14ac:dyDescent="0.25">
      <c r="P31" s="12"/>
      <c r="Q31" s="14"/>
      <c r="R31" s="14"/>
      <c r="S31" s="12"/>
      <c r="T31" s="12"/>
      <c r="U31" s="12"/>
      <c r="V31" s="12"/>
      <c r="W31" s="20"/>
    </row>
    <row r="32" spans="7:23" x14ac:dyDescent="0.25">
      <c r="P32" s="12"/>
      <c r="Q32" s="14"/>
      <c r="R32" s="14"/>
      <c r="S32" s="12"/>
      <c r="T32" s="12"/>
      <c r="U32" s="12"/>
      <c r="V32" s="12"/>
      <c r="W32" s="20"/>
    </row>
    <row r="33" spans="16:23" x14ac:dyDescent="0.25">
      <c r="P33" s="12"/>
      <c r="Q33" s="14"/>
      <c r="R33" s="14"/>
      <c r="S33" s="12"/>
      <c r="T33" s="12"/>
      <c r="U33" s="12"/>
      <c r="V33" s="12"/>
      <c r="W33" s="20"/>
    </row>
    <row r="34" spans="16:23" x14ac:dyDescent="0.25">
      <c r="P34" s="12"/>
      <c r="Q34" s="14"/>
      <c r="R34" s="14"/>
      <c r="S34" s="12"/>
      <c r="T34" s="12"/>
      <c r="U34" s="12"/>
      <c r="V34" s="12"/>
      <c r="W34" s="20"/>
    </row>
    <row r="35" spans="16:23" x14ac:dyDescent="0.25">
      <c r="P35" s="12"/>
      <c r="Q35" s="14"/>
      <c r="R35" s="14"/>
      <c r="S35" s="12"/>
      <c r="T35" s="12"/>
      <c r="U35" s="12"/>
      <c r="V35" s="12"/>
      <c r="W35" s="20"/>
    </row>
    <row r="36" spans="16:23" x14ac:dyDescent="0.25">
      <c r="P36" s="12"/>
      <c r="Q36" s="14"/>
      <c r="R36" s="14"/>
      <c r="S36" s="12"/>
      <c r="T36" s="12"/>
      <c r="U36" s="12"/>
      <c r="V36" s="12"/>
      <c r="W36" s="20"/>
    </row>
    <row r="37" spans="16:23" x14ac:dyDescent="0.25">
      <c r="P37" s="12"/>
      <c r="Q37" s="14"/>
      <c r="R37" s="14"/>
      <c r="S37" s="12"/>
      <c r="T37" s="12"/>
      <c r="U37" s="12"/>
      <c r="V37" s="12"/>
      <c r="W37" s="20"/>
    </row>
    <row r="38" spans="16:23" x14ac:dyDescent="0.25">
      <c r="W38" s="7"/>
    </row>
    <row r="39" spans="16:23" x14ac:dyDescent="0.25">
      <c r="W39" s="7"/>
    </row>
    <row r="40" spans="16:23" x14ac:dyDescent="0.25">
      <c r="W40" s="7"/>
    </row>
    <row r="41" spans="16:23" x14ac:dyDescent="0.25">
      <c r="W41" s="7"/>
    </row>
    <row r="42" spans="16:23" x14ac:dyDescent="0.25">
      <c r="W42" s="7"/>
    </row>
    <row r="43" spans="16:23" x14ac:dyDescent="0.25">
      <c r="W43" s="7"/>
    </row>
    <row r="44" spans="16:23" x14ac:dyDescent="0.25">
      <c r="W44" s="7"/>
    </row>
    <row r="45" spans="16:23" x14ac:dyDescent="0.25">
      <c r="W45" s="7"/>
    </row>
  </sheetData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shapeId="3073" r:id="rId3">
          <objectPr defaultSize="0" autoPict="0" r:id="rId4">
            <anchor moveWithCells="1">
              <from>
                <xdr:col>0</xdr:col>
                <xdr:colOff>53340</xdr:colOff>
                <xdr:row>0</xdr:row>
                <xdr:rowOff>30480</xdr:rowOff>
              </from>
              <to>
                <xdr:col>2</xdr:col>
                <xdr:colOff>685800</xdr:colOff>
                <xdr:row>2</xdr:row>
                <xdr:rowOff>15240</xdr:rowOff>
              </to>
            </anchor>
          </objectPr>
        </oleObject>
      </mc:Choice>
      <mc:Fallback>
        <oleObject shapeId="3073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5272C8D7CBF24AB82AAC7E569F5A5F" ma:contentTypeVersion="3" ma:contentTypeDescription="Crie um novo documento." ma:contentTypeScope="" ma:versionID="3cc1b2e5e0bda0241b8aa53b5213ba43">
  <xsd:schema xmlns:xsd="http://www.w3.org/2001/XMLSchema" xmlns:xs="http://www.w3.org/2001/XMLSchema" xmlns:p="http://schemas.microsoft.com/office/2006/metadata/properties" xmlns:ns2="babf4419-181f-496c-bc1a-cf63e26fd189" targetNamespace="http://schemas.microsoft.com/office/2006/metadata/properties" ma:root="true" ma:fieldsID="798cab5426bea527e85dec9ba56f2634" ns2:_="">
    <xsd:import namespace="babf4419-181f-496c-bc1a-cf63e26fd1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f4419-181f-496c-bc1a-cf63e26fd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D3DCAB-18F5-4F4E-9EF7-B0BB028BA6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B8AA63-C96E-426B-8049-796B4E611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1CB771-422C-40D6-8DD6-1CB94C7A2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f4419-181f-496c-bc1a-cf63e26fd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 3.1</vt:lpstr>
      <vt:lpstr>Exemplo 3.2</vt:lpstr>
      <vt:lpstr>Exemplo 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Maia</dc:creator>
  <cp:lastModifiedBy>Felipe Ferreira</cp:lastModifiedBy>
  <dcterms:created xsi:type="dcterms:W3CDTF">2025-08-18T14:12:02Z</dcterms:created>
  <dcterms:modified xsi:type="dcterms:W3CDTF">2025-08-19T22:26:29Z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0x010100585272C8D7CBF24AB82AAC7E569F5A5F</vt:lpwstr>
  </property>
</Properties>
</file>