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2.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Leistungsnachweis" sheetId="1" state="visible" r:id="rId1"/>
    <sheet xmlns:r="http://schemas.openxmlformats.org/officeDocument/2006/relationships" name="Anhang" sheetId="2" state="visible" r:id="rId2"/>
    <sheet xmlns:r="http://schemas.openxmlformats.org/officeDocument/2006/relationships" name="Anhang 3 - Notizen" sheetId="3" state="visible" r:id="rId3"/>
    <sheet xmlns:r="http://schemas.openxmlformats.org/officeDocument/2006/relationships" name="Anhang 4 - Meilensteine" sheetId="4" state="visible" r:id="rId4"/>
    <sheet xmlns:r="http://schemas.openxmlformats.org/officeDocument/2006/relationships" name="Gantt - Software" sheetId="5" state="visible" r:id="rId5"/>
    <sheet xmlns:r="http://schemas.openxmlformats.org/officeDocument/2006/relationships" name="Anhang 5 - Praxis 06.10" sheetId="6" state="visible" r:id="rId6"/>
    <sheet xmlns:r="http://schemas.openxmlformats.org/officeDocument/2006/relationships" name="Anhang 6 - Pi Tutorial" sheetId="7" state="visible" r:id="rId7"/>
    <sheet xmlns:r="http://schemas.openxmlformats.org/officeDocument/2006/relationships" name="Anhang 7 - Datenfluss+Netz" sheetId="8" state="visible" r:id="rId8"/>
    <sheet xmlns:r="http://schemas.openxmlformats.org/officeDocument/2006/relationships" name="Anhang 8 - Pi SSH-SCP" sheetId="9" state="visible" r:id="rId9"/>
    <sheet xmlns:r="http://schemas.openxmlformats.org/officeDocument/2006/relationships" name="Anhang 9 - Kursmaterial" sheetId="10" state="visible" r:id="rId10"/>
    <sheet xmlns:r="http://schemas.openxmlformats.org/officeDocument/2006/relationships" name="KI-Kontext" sheetId="11" state="visible" r:id="rId11"/>
    <sheet xmlns:r="http://schemas.openxmlformats.org/officeDocument/2006/relationships" name="LIES MICH - Einfach erklaert" sheetId="17" state="visible" r:id="rId19"/>
    <sheet xmlns:r="http://schemas.openxmlformats.org/officeDocument/2006/relationships" name="GANTT ab 15.10 (krit. Pfad)" sheetId="19" state="visible" r:id="rId21"/>
    <sheet xmlns:r="http://schemas.openxmlformats.org/officeDocument/2006/relationships" name="ARBEITSKARTEN" sheetId="18" state="visible" r:id="rId20"/>
    <sheet xmlns:r="http://schemas.openxmlformats.org/officeDocument/2006/relationships" name="Anhang 10 - Auftraege M2" sheetId="12" state="visible" r:id="rId14"/>
    <sheet xmlns:r="http://schemas.openxmlformats.org/officeDocument/2006/relationships" name="M2 2.1 Input-Liste (P2)" sheetId="13" state="visible" r:id="rId15"/>
    <sheet xmlns:r="http://schemas.openxmlformats.org/officeDocument/2006/relationships" name="M2 2.2 Output-Liste (P3)" sheetId="14" state="visible" r:id="rId16"/>
    <sheet xmlns:r="http://schemas.openxmlformats.org/officeDocument/2006/relationships" name="M2 2.3 Ablaufmodell (Hassan)" sheetId="15" state="visible" r:id="rId17"/>
    <sheet xmlns:r="http://schemas.openxmlformats.org/officeDocument/2006/relationships" name="M2 2.4 Datenpunkte (P4)" sheetId="16" state="visible" r:id="rId18"/>
  </sheets>
  <definedNames>
    <definedName name="_xlnm.Print_Area" localSheetId="0">Leistungsnachweis!$A$1:$F$24</definedName>
  </definedNames>
</workbook>
</file>

<file path=xl/styles.xml><?xml version="1.0" encoding="utf-8"?>
<styleSheet xmlns="http://schemas.openxmlformats.org/spreadsheetml/2006/main">
  <numFmts count="4">
    <numFmt numFmtId="164" formatCode="dd.mm.yyyy"/>
    <numFmt numFmtId="165" formatCode="dd.mm."/>
    <numFmt numFmtId="166" formatCode=";;;"/>
    <numFmt numFmtId="167" formatCode="d"/>
  </numFmts>
  <fonts count="24">
    <font>
      <name val="Arial"/>
      <sz val="10"/>
    </font>
    <font>
      <name val="Arial"/>
      <b val="1"/>
      <sz val="10"/>
    </font>
    <font>
      <name val="Arial"/>
      <b val="1"/>
      <i val="1"/>
      <sz val="10"/>
    </font>
    <font>
      <name val="Arial"/>
      <sz val="10"/>
    </font>
    <font>
      <name val="Arial"/>
      <b val="1"/>
      <sz val="14"/>
    </font>
    <font>
      <name val="Arial"/>
      <b val="1"/>
      <i val="1"/>
      <sz val="12"/>
    </font>
    <font>
      <name val="Arial"/>
      <b val="1"/>
      <sz val="16"/>
    </font>
    <font>
      <name val="Arial"/>
      <i val="1"/>
      <sz val="10"/>
    </font>
    <font>
      <name val="Arial"/>
      <b val="1"/>
      <color rgb="FFFFFFFF"/>
      <sz val="14"/>
    </font>
    <font>
      <name val="Arial"/>
      <b val="1"/>
      <color rgb="FFFFFFFF"/>
      <sz val="10"/>
    </font>
    <font>
      <name val="Arial"/>
      <i val="1"/>
      <color rgb="FF1F1F1F"/>
      <sz val="10"/>
    </font>
    <font>
      <name val="Arial"/>
      <b val="1"/>
      <color rgb="FF1F1F1F"/>
      <sz val="10"/>
    </font>
    <font>
      <name val="Arial"/>
      <b val="1"/>
      <color rgb="FF1F1F1F"/>
      <sz val="12"/>
    </font>
    <font>
      <name val="Arial"/>
      <b val="1"/>
      <sz val="12"/>
    </font>
    <font>
      <name val="Arial"/>
      <b val="1"/>
      <color rgb="FFFFFFFF"/>
      <sz val="15"/>
    </font>
    <font>
      <name val="Arial"/>
      <color rgb="FFFFFFFF"/>
      <sz val="1"/>
    </font>
    <font>
      <name val="Arial"/>
      <b val="1"/>
      <color rgb="FFFFFFFF"/>
      <sz val="1"/>
    </font>
    <font>
      <name val="Arial"/>
      <i val="1"/>
      <color rgb="FFFFFFFF"/>
      <sz val="1"/>
    </font>
    <font>
      <name val="Arial"/>
      <b val="1"/>
      <color rgb="00FFFFFF"/>
      <sz val="15"/>
    </font>
    <font>
      <name val="Arial"/>
      <b val="1"/>
      <color rgb="00FFFFFF"/>
      <sz val="11"/>
    </font>
    <font>
      <u/>
      <sz val="10"/>
      <color rgb="FF0563C1"/>
      <name val="Arial"/>
    </font>
    <font>
      <u/>
      <sz val="10"/>
      <color rgb="FF0563C1"/>
      <name val="Arial"/>
    </font>
    <font>
      <u/>
      <sz val="10"/>
      <color rgb="FF0563C1"/>
      <name val="Arial"/>
    </font>
    <font>
      <u/>
      <sz val="10"/>
      <color rgb="FF0563C1"/>
      <name val="Arial"/>
    </font>
  </fonts>
  <fills count="49">
    <fill>
      <patternFill/>
    </fill>
    <fill>
      <patternFill patternType="gray125"/>
    </fill>
    <fill>
      <patternFill patternType="solid">
        <fgColor rgb="FF1F4E78"/>
      </patternFill>
    </fill>
    <fill>
      <patternFill patternType="solid">
        <fgColor rgb="FFD9EAF7"/>
      </patternFill>
    </fill>
    <fill>
      <patternFill patternType="solid">
        <fgColor rgb="FF5B9BD5"/>
      </patternFill>
    </fill>
    <fill>
      <patternFill patternType="solid">
        <fgColor rgb="FF1F4E78"/>
      </patternFill>
    </fill>
    <fill>
      <patternFill patternType="solid">
        <fgColor rgb="FFD9EAF7"/>
      </patternFill>
    </fill>
    <fill>
      <patternFill patternType="solid">
        <fgColor rgb="FF5B9BD5"/>
      </patternFill>
    </fill>
    <fill>
      <patternFill patternType="solid">
        <fgColor rgb="FFF5F9FC"/>
      </patternFill>
    </fill>
    <fill>
      <patternFill patternType="solid">
        <fgColor rgb="FFA9D18E"/>
      </patternFill>
    </fill>
    <fill>
      <patternFill patternType="solid">
        <fgColor rgb="FFF3F8EF"/>
      </patternFill>
    </fill>
    <fill>
      <patternFill patternType="solid">
        <fgColor rgb="FF1F4E78"/>
      </patternFill>
    </fill>
    <fill>
      <patternFill patternType="solid">
        <fgColor rgb="FFD9EAF7"/>
      </patternFill>
    </fill>
    <fill>
      <patternFill patternType="solid">
        <fgColor rgb="FF5B9BD5"/>
      </patternFill>
    </fill>
    <fill>
      <patternFill patternType="solid">
        <fgColor rgb="FFA9D18E"/>
      </patternFill>
    </fill>
    <fill>
      <patternFill patternType="solid">
        <fgColor rgb="FFFFD966"/>
      </patternFill>
    </fill>
    <fill>
      <patternFill patternType="solid">
        <fgColor rgb="FF1F4E78"/>
      </patternFill>
    </fill>
    <fill>
      <patternFill patternType="solid">
        <fgColor rgb="FFD9EAF7"/>
      </patternFill>
    </fill>
    <fill>
      <patternFill patternType="solid">
        <fgColor rgb="FF5B9BD5"/>
      </patternFill>
    </fill>
    <fill>
      <patternFill patternType="solid">
        <fgColor rgb="FFEAF2F8"/>
      </patternFill>
    </fill>
    <fill>
      <patternFill patternType="solid">
        <fgColor rgb="FFFCE4D6"/>
      </patternFill>
    </fill>
    <fill>
      <patternFill patternType="solid">
        <fgColor rgb="FFF4F8FB"/>
      </patternFill>
    </fill>
    <fill>
      <patternFill patternType="solid">
        <fgColor rgb="FFE2F0D9"/>
      </patternFill>
    </fill>
    <fill>
      <patternFill patternType="solid">
        <fgColor rgb="FFA9D18E"/>
      </patternFill>
    </fill>
    <fill>
      <patternFill patternType="solid">
        <fgColor rgb="FFF3F8EF"/>
      </patternFill>
    </fill>
    <fill>
      <patternFill patternType="solid">
        <fgColor rgb="FF1F4E78"/>
      </patternFill>
    </fill>
    <fill>
      <patternFill patternType="solid">
        <fgColor rgb="FFD9EAF7"/>
      </patternFill>
    </fill>
    <fill>
      <patternFill patternType="solid">
        <fgColor rgb="FF1F4E78"/>
      </patternFill>
    </fill>
    <fill>
      <patternFill patternType="solid">
        <fgColor rgb="FFD9EAF7"/>
      </patternFill>
    </fill>
    <fill>
      <patternFill patternType="solid">
        <fgColor rgb="FF5B9BD5"/>
      </patternFill>
    </fill>
    <fill>
      <patternFill patternType="solid">
        <fgColor rgb="FFF7F9FB"/>
      </patternFill>
    </fill>
    <fill>
      <patternFill patternType="solid">
        <fgColor rgb="FFEAF2F8"/>
      </patternFill>
    </fill>
    <fill>
      <patternFill patternType="solid">
        <fgColor rgb="FFFFD966"/>
      </patternFill>
    </fill>
    <fill>
      <patternFill patternType="solid">
        <fgColor rgb="FFFFF2CC"/>
      </patternFill>
    </fill>
    <fill>
      <patternFill patternType="solid">
        <fgColor rgb="FFFFF8E7"/>
      </patternFill>
    </fill>
    <fill>
      <patternFill patternType="solid">
        <fgColor rgb="001F4E78"/>
      </patternFill>
    </fill>
    <fill>
      <patternFill patternType="solid">
        <fgColor rgb="00D9EAF7"/>
      </patternFill>
    </fill>
    <fill>
      <patternFill patternType="solid">
        <fgColor rgb="005B9BD5"/>
      </patternFill>
    </fill>
    <fill>
      <patternFill patternType="solid">
        <fgColor rgb="00F7F9FB"/>
      </patternFill>
    </fill>
    <fill>
      <patternFill patternType="solid">
        <fgColor rgb="00F5F9FC"/>
      </patternFill>
    </fill>
    <fill>
      <patternFill patternType="solid">
        <fgColor rgb="00FFF2CC"/>
      </patternFill>
    </fill>
    <fill>
      <patternFill patternType="solid">
        <fgColor rgb="00C6E0B4"/>
      </patternFill>
    </fill>
    <fill>
      <patternFill patternType="solid">
        <fgColor rgb="00EDEDED"/>
      </patternFill>
    </fill>
    <fill>
      <patternFill patternType="solid">
        <fgColor rgb="00E2F0D9"/>
      </patternFill>
    </fill>
    <fill>
      <patternFill patternType="solid">
        <fgColor rgb="00F8CBAD"/>
      </patternFill>
    </fill>
    <fill>
      <patternFill patternType="solid">
        <fgColor rgb="FFFFF2CC"/>
        <bgColor indexed="64"/>
      </patternFill>
    </fill>
    <fill>
      <patternFill patternType="solid">
        <fgColor rgb="FFFFF2CC"/>
        <bgColor indexed="64"/>
      </patternFill>
    </fill>
    <fill>
      <patternFill patternType="solid">
        <fgColor rgb="FFFFF2CC"/>
        <bgColor indexed="64"/>
      </patternFill>
    </fill>
    <fill>
      <patternFill patternType="solid">
        <fgColor rgb="FFFFF2CC"/>
        <bgColor indexed="64"/>
      </patternFill>
    </fill>
  </fills>
  <borders count="70">
    <border/>
    <border>
      <left style="medium">
        <color indexed="64"/>
      </left>
      <right style="medium">
        <color indexed="64"/>
      </right>
      <top style="medium">
        <color indexed="64"/>
      </top>
    </border>
    <border>
      <left style="thin">
        <color indexed="64"/>
      </left>
      <right style="thin">
        <color indexed="64"/>
      </right>
      <top style="thin">
        <color indexed="64"/>
      </top>
      <bottom style="thin">
        <color indexed="64"/>
      </bottom>
    </border>
    <border>
      <left style="thin">
        <color indexed="64"/>
      </left>
      <right style="thin">
        <color indexed="64"/>
      </right>
      <top style="medium">
        <color indexed="64"/>
      </top>
      <bottom style="thin">
        <color indexed="64"/>
      </bottom>
    </border>
    <border>
      <left style="medium">
        <color indexed="64"/>
      </left>
      <right style="thin">
        <color indexed="64"/>
      </right>
      <top style="thin">
        <color indexed="64"/>
      </top>
      <bottom style="thin">
        <color indexed="64"/>
      </bottom>
    </border>
    <border>
      <left style="thin">
        <color indexed="64"/>
      </left>
      <right style="thin">
        <color indexed="64"/>
      </right>
      <top style="thin">
        <color indexed="64"/>
      </top>
      <bottom style="medium">
        <color indexed="64"/>
      </bottom>
    </border>
    <border>
      <left style="medium">
        <color indexed="64"/>
      </left>
      <right style="medium">
        <color indexed="64"/>
      </right>
      <top style="medium">
        <color indexed="64"/>
      </top>
      <bottom style="medium">
        <color indexed="64"/>
      </bottom>
    </border>
    <border>
      <right style="medium">
        <color indexed="64"/>
      </right>
      <top style="medium">
        <color indexed="64"/>
      </top>
      <bottom style="medium">
        <color indexed="64"/>
      </bottom>
    </border>
    <border>
      <left style="medium">
        <color indexed="64"/>
      </left>
      <top style="medium">
        <color indexed="64"/>
      </top>
      <bottom style="medium">
        <color indexed="64"/>
      </bottom>
    </border>
    <border>
      <right style="thin">
        <color indexed="64"/>
      </right>
      <top style="thin">
        <color indexed="64"/>
      </top>
      <bottom style="thin">
        <color indexed="64"/>
      </bottom>
    </border>
    <border>
      <right style="thin">
        <color indexed="64"/>
      </right>
      <top style="thin">
        <color indexed="64"/>
      </top>
      <bottom style="medium">
        <color indexed="64"/>
      </bottom>
    </border>
    <border>
      <top style="medium">
        <color indexed="64"/>
      </top>
      <bottom style="medium">
        <color indexed="64"/>
      </bottom>
    </border>
    <border>
      <left style="medium">
        <color indexed="64"/>
      </left>
      <top style="medium">
        <color indexed="64"/>
      </top>
    </border>
    <border>
      <left style="thin">
        <color indexed="64"/>
      </left>
      <right style="medium">
        <color indexed="64"/>
      </right>
      <top style="thin">
        <color indexed="64"/>
      </top>
      <bottom style="thin">
        <color indexed="64"/>
      </bottom>
    </border>
    <border>
      <left style="thin">
        <color indexed="64"/>
      </left>
      <right style="medium">
        <color indexed="64"/>
      </right>
      <top style="thin">
        <color indexed="64"/>
      </top>
      <bottom style="medium">
        <color indexed="64"/>
      </bottom>
    </border>
    <border>
      <right style="thin">
        <color indexed="64"/>
      </right>
      <top style="thin">
        <color indexed="64"/>
      </top>
    </border>
    <border>
      <left style="thin">
        <color indexed="64"/>
      </left>
      <right style="thin">
        <color indexed="64"/>
      </right>
      <top style="thin">
        <color indexed="64"/>
      </top>
    </border>
    <border>
      <left style="thin">
        <color indexed="64"/>
      </left>
      <right style="medium">
        <color indexed="64"/>
      </right>
      <top style="thin">
        <color indexed="64"/>
      </top>
    </border>
    <border>
      <left style="medium">
        <color indexed="64"/>
      </left>
      <right style="thin">
        <color indexed="64"/>
      </right>
      <top style="thin">
        <color indexed="64"/>
      </top>
    </border>
    <border>
      <left style="medium">
        <color indexed="64"/>
      </left>
      <right style="thin">
        <color indexed="64"/>
      </right>
      <top style="thin">
        <color indexed="64"/>
      </top>
      <bottom style="medium">
        <color indexed="64"/>
      </bottom>
    </border>
    <border>
      <right style="medium">
        <color indexed="64"/>
      </right>
      <top style="medium">
        <color indexed="64"/>
      </top>
    </border>
    <border>
      <left style="thin">
        <color indexed="64"/>
      </left>
      <right style="medium">
        <color indexed="64"/>
      </right>
      <top style="medium">
        <color indexed="64"/>
      </top>
      <bottom style="thin">
        <color indexed="64"/>
      </bottom>
    </border>
    <border>
      <left style="thin">
        <color indexed="64"/>
      </left>
      <right style="thin">
        <color indexed="64"/>
      </right>
      <bottom style="thin">
        <color indexed="64"/>
      </bottom>
    </border>
    <border>
      <left style="thin">
        <color indexed="64"/>
      </left>
      <right style="medium">
        <color indexed="64"/>
      </right>
      <bottom style="thin">
        <color indexed="64"/>
      </bottom>
    </border>
    <border>
      <left style="thin">
        <color indexed="64"/>
      </left>
      <right style="medium">
        <color indexed="64"/>
      </right>
      <top style="medium">
        <color indexed="64"/>
      </top>
    </border>
    <border/>
    <border>
      <left style="medium">
        <color indexed="64"/>
      </left>
      <right style="medium">
        <color indexed="64"/>
      </right>
      <top style="medium">
        <color indexed="64"/>
      </top>
    </border>
    <border>
      <left style="thin">
        <color indexed="64"/>
      </left>
      <right style="thin">
        <color indexed="64"/>
      </right>
      <top style="thin">
        <color indexed="64"/>
      </top>
      <bottom style="thin">
        <color indexed="64"/>
      </bottom>
    </border>
    <border>
      <left style="thin">
        <color indexed="64"/>
      </left>
      <right style="thin">
        <color indexed="64"/>
      </right>
      <top style="medium">
        <color indexed="64"/>
      </top>
      <bottom style="thin">
        <color indexed="64"/>
      </bottom>
    </border>
    <border>
      <left style="medium">
        <color indexed="64"/>
      </left>
      <right style="thin">
        <color indexed="64"/>
      </right>
      <top style="thin">
        <color indexed="64"/>
      </top>
      <bottom style="thin">
        <color indexed="64"/>
      </bottom>
    </border>
    <border>
      <left style="thin">
        <color indexed="64"/>
      </left>
      <right style="thin">
        <color indexed="64"/>
      </right>
      <top style="thin">
        <color indexed="64"/>
      </top>
      <bottom style="medium">
        <color indexed="64"/>
      </bottom>
    </border>
    <border>
      <left style="medium">
        <color indexed="64"/>
      </left>
      <right style="medium">
        <color indexed="64"/>
      </right>
      <top style="medium">
        <color indexed="64"/>
      </top>
      <bottom style="medium">
        <color indexed="64"/>
      </bottom>
    </border>
    <border>
      <right style="medium">
        <color indexed="64"/>
      </right>
      <top style="medium">
        <color indexed="64"/>
      </top>
      <bottom style="medium">
        <color indexed="64"/>
      </bottom>
    </border>
    <border>
      <left style="medium">
        <color indexed="64"/>
      </left>
      <top style="medium">
        <color indexed="64"/>
      </top>
      <bottom style="medium">
        <color indexed="64"/>
      </bottom>
    </border>
    <border>
      <right style="thin">
        <color indexed="64"/>
      </right>
      <top style="thin">
        <color indexed="64"/>
      </top>
      <bottom style="thin">
        <color indexed="64"/>
      </bottom>
    </border>
    <border>
      <right style="thin">
        <color indexed="64"/>
      </right>
      <top style="thin">
        <color indexed="64"/>
      </top>
      <bottom style="medium">
        <color indexed="64"/>
      </bottom>
    </border>
    <border>
      <top style="medium">
        <color indexed="64"/>
      </top>
      <bottom style="medium">
        <color indexed="64"/>
      </bottom>
    </border>
    <border>
      <left style="medium">
        <color indexed="64"/>
      </left>
      <top style="medium">
        <color indexed="64"/>
      </top>
    </border>
    <border>
      <left style="thin">
        <color indexed="64"/>
      </left>
      <right style="medium">
        <color indexed="64"/>
      </right>
      <top style="thin">
        <color indexed="64"/>
      </top>
      <bottom style="thin">
        <color indexed="64"/>
      </bottom>
    </border>
    <border>
      <left style="thin">
        <color indexed="64"/>
      </left>
      <right style="medium">
        <color indexed="64"/>
      </right>
      <top style="thin">
        <color indexed="64"/>
      </top>
      <bottom style="medium">
        <color indexed="64"/>
      </bottom>
    </border>
    <border>
      <right style="thin">
        <color indexed="64"/>
      </right>
      <top style="thin">
        <color indexed="64"/>
      </top>
    </border>
    <border>
      <left style="thin">
        <color indexed="64"/>
      </left>
      <right style="thin">
        <color indexed="64"/>
      </right>
      <top style="thin">
        <color indexed="64"/>
      </top>
    </border>
    <border>
      <left style="thin">
        <color indexed="64"/>
      </left>
      <right style="medium">
        <color indexed="64"/>
      </right>
      <top style="thin">
        <color indexed="64"/>
      </top>
    </border>
    <border>
      <left style="medium">
        <color indexed="64"/>
      </left>
      <right style="thin">
        <color indexed="64"/>
      </right>
      <top style="thin">
        <color indexed="64"/>
      </top>
    </border>
    <border>
      <left style="medium">
        <color indexed="64"/>
      </left>
      <right style="thin">
        <color indexed="64"/>
      </right>
      <top style="thin">
        <color indexed="64"/>
      </top>
      <bottom style="medium">
        <color indexed="64"/>
      </bottom>
    </border>
    <border>
      <right style="medium">
        <color indexed="64"/>
      </right>
      <top style="medium">
        <color indexed="64"/>
      </top>
    </border>
    <border>
      <left style="thin">
        <color indexed="64"/>
      </left>
      <right style="medium">
        <color indexed="64"/>
      </right>
      <top style="medium">
        <color indexed="64"/>
      </top>
      <bottom style="thin">
        <color indexed="64"/>
      </bottom>
    </border>
    <border>
      <left style="thin">
        <color indexed="64"/>
      </left>
      <right style="thin">
        <color indexed="64"/>
      </right>
      <bottom style="thin">
        <color indexed="64"/>
      </bottom>
    </border>
    <border>
      <left style="thin">
        <color indexed="64"/>
      </left>
      <right style="medium">
        <color indexed="64"/>
      </right>
      <bottom style="thin">
        <color indexed="64"/>
      </bottom>
    </border>
    <border>
      <left style="thin">
        <color indexed="64"/>
      </left>
      <right style="medium">
        <color indexed="64"/>
      </right>
      <top style="medium">
        <color indexed="64"/>
      </top>
    </border>
    <border>
      <left style="thin">
        <color rgb="FFB7C9D6"/>
      </left>
      <top style="thin">
        <color rgb="FFB7C9D6"/>
      </top>
    </border>
    <border>
      <right style="thin">
        <color rgb="FFB7C9D6"/>
      </right>
      <top style="thin">
        <color rgb="FFB7C9D6"/>
      </top>
    </border>
    <border>
      <left style="thin">
        <color rgb="FFB7C9D6"/>
      </left>
    </border>
    <border>
      <right style="thin">
        <color rgb="FFB7C9D6"/>
      </right>
    </border>
    <border>
      <left style="thin">
        <color rgb="FFB7C9D6"/>
      </left>
      <bottom style="thin">
        <color rgb="FFB7C9D6"/>
      </bottom>
    </border>
    <border>
      <right style="thin">
        <color rgb="FFB7C9D6"/>
      </right>
      <bottom style="thin">
        <color rgb="FFB7C9D6"/>
      </bottom>
    </border>
    <border>
      <top style="thin">
        <color rgb="FFB7C9D6"/>
      </top>
    </border>
    <border>
      <bottom style="thin">
        <color rgb="FFB7C9D6"/>
      </bottom>
    </border>
    <border>
      <left style="thin">
        <color rgb="FFB7C9D6"/>
      </left>
      <top style="thin">
        <color rgb="FFB7C9D6"/>
      </top>
      <bottom style="thin">
        <color rgb="FFB7C9D6"/>
      </bottom>
    </border>
    <border>
      <top style="thin">
        <color rgb="FFB7C9D6"/>
      </top>
      <bottom style="thin">
        <color rgb="FFB7C9D6"/>
      </bottom>
    </border>
    <border>
      <right style="thin">
        <color rgb="FFB7C9D6"/>
      </right>
      <top style="thin">
        <color rgb="FFB7C9D6"/>
      </top>
      <bottom style="thin">
        <color rgb="FFB7C9D6"/>
      </bottom>
    </border>
    <border>
      <left style="thin">
        <color rgb="FFB7C9D6"/>
      </left>
      <right style="thin">
        <color rgb="FFB7C9D6"/>
      </right>
      <top style="thin">
        <color rgb="FFB7C9D6"/>
      </top>
      <bottom style="thin">
        <color rgb="FFB7C9D6"/>
      </bottom>
    </border>
    <border>
      <left style="thin">
        <color rgb="FFB7C9D6"/>
      </left>
      <right style="thin">
        <color rgb="FFB7C9D6"/>
      </right>
    </border>
    <border>
      <left style="thin">
        <color rgb="FFB7C9D6"/>
      </left>
      <right style="thin">
        <color rgb="FFB7C9D6"/>
      </right>
      <top style="thin">
        <color rgb="FFB7C9D6"/>
      </top>
    </border>
    <border>
      <left style="thin">
        <color rgb="FFB7C9D6"/>
      </left>
      <right style="thin">
        <color rgb="FFB7C9D6"/>
      </right>
      <bottom style="thin">
        <color rgb="FFB7C9D6"/>
      </bottom>
    </border>
    <border>
      <left style="thin">
        <color rgb="009FB6CC"/>
      </left>
      <right style="thin">
        <color rgb="009FB6CC"/>
      </right>
      <top style="thin">
        <color rgb="009FB6CC"/>
      </top>
      <bottom style="thin">
        <color rgb="009FB6CC"/>
      </bottom>
    </border>
    <border>
      <top style="thin">
        <color rgb="009FB6CC"/>
      </top>
    </border>
    <border>
      <right style="thin">
        <color rgb="009FB6CC"/>
      </right>
      <top style="thin">
        <color rgb="009FB6CC"/>
      </top>
    </border>
    <border>
      <top style="thin">
        <color rgb="009FB6CC"/>
      </top>
      <bottom style="thin">
        <color rgb="009FB6CC"/>
      </bottom>
    </border>
    <border>
      <right style="thin">
        <color rgb="009FB6CC"/>
      </right>
      <top style="thin">
        <color rgb="009FB6CC"/>
      </top>
      <bottom style="thin">
        <color rgb="009FB6CC"/>
      </bottom>
    </border>
  </borders>
  <cellStyleXfs count="1">
    <xf numFmtId="0" fontId="3" fillId="0" borderId="25"/>
  </cellStyleXfs>
  <cellXfs count="517">
    <xf numFmtId="0" fontId="0" fillId="0" borderId="0" pivotButton="0" quotePrefix="0" xfId="0"/>
    <xf numFmtId="0" fontId="1" fillId="0" borderId="0" pivotButton="0" quotePrefix="0" xfId="0"/>
    <xf numFmtId="0" fontId="4" fillId="0" borderId="0" pivotButton="0" quotePrefix="0" xfId="0"/>
    <xf numFmtId="0" fontId="3" fillId="0" borderId="0" pivotButton="0" quotePrefix="0" xfId="0"/>
    <xf numFmtId="0" fontId="1"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1" fillId="0" borderId="1" applyAlignment="1" pivotButton="0" quotePrefix="0" xfId="0">
      <alignment wrapText="1"/>
    </xf>
    <xf numFmtId="0" fontId="2" fillId="0" borderId="0" pivotButton="0" quotePrefix="0" xfId="0"/>
    <xf numFmtId="0" fontId="2" fillId="0" borderId="0" applyAlignment="1" pivotButton="0" quotePrefix="0" xfId="0">
      <alignment horizontal="left"/>
    </xf>
    <xf numFmtId="0" fontId="0" fillId="0" borderId="9" pivotButton="0" quotePrefix="0" xfId="0"/>
    <xf numFmtId="0" fontId="0" fillId="0" borderId="10" pivotButton="0" quotePrefix="0" xfId="0"/>
    <xf numFmtId="0" fontId="0" fillId="0" borderId="11" pivotButton="0" quotePrefix="0" xfId="0"/>
    <xf numFmtId="0" fontId="1" fillId="0" borderId="12" applyAlignment="1" pivotButton="0" quotePrefix="0" xfId="0">
      <alignment wrapText="1"/>
    </xf>
    <xf numFmtId="0" fontId="0" fillId="0" borderId="13" applyAlignment="1" pivotButton="0" quotePrefix="0" xfId="0">
      <alignment horizontal="center"/>
    </xf>
    <xf numFmtId="0" fontId="0" fillId="0" borderId="14" applyAlignment="1" pivotButton="0" quotePrefix="0" xfId="0">
      <alignment horizontal="center"/>
    </xf>
    <xf numFmtId="0" fontId="0" fillId="0" borderId="6" applyAlignment="1" pivotButton="0" quotePrefix="0" xfId="0">
      <alignment horizontal="center"/>
    </xf>
    <xf numFmtId="0" fontId="5" fillId="0" borderId="0" pivotButton="0" quotePrefix="0" xfId="0"/>
    <xf numFmtId="14" fontId="0" fillId="0" borderId="4" pivotButton="0" quotePrefix="0" xfId="0"/>
    <xf numFmtId="0" fontId="0" fillId="0" borderId="15" pivotButton="0" quotePrefix="0" xfId="0"/>
    <xf numFmtId="0" fontId="0" fillId="0" borderId="16" pivotButton="0" quotePrefix="0" xfId="0"/>
    <xf numFmtId="0" fontId="0" fillId="0" borderId="17" applyAlignment="1" pivotButton="0" quotePrefix="0" xfId="0">
      <alignment horizontal="center"/>
    </xf>
    <xf numFmtId="14" fontId="0" fillId="0" borderId="18" pivotButton="0" quotePrefix="0" xfId="0"/>
    <xf numFmtId="14" fontId="0" fillId="0" borderId="19" pivotButton="0" quotePrefix="0" xfId="0"/>
    <xf numFmtId="0" fontId="1" fillId="0" borderId="20" applyAlignment="1" pivotButton="0" quotePrefix="0" xfId="0">
      <alignment wrapText="1"/>
    </xf>
    <xf numFmtId="0" fontId="0" fillId="0" borderId="21" applyAlignment="1" pivotButton="0" quotePrefix="0" xfId="0">
      <alignment horizontal="center"/>
    </xf>
    <xf numFmtId="0" fontId="0" fillId="0" borderId="2" applyAlignment="1" pivotButton="0" quotePrefix="0" xfId="0">
      <alignment horizontal="center"/>
    </xf>
    <xf numFmtId="0" fontId="0" fillId="0" borderId="16" applyAlignment="1" pivotButton="0" quotePrefix="0" xfId="0">
      <alignment horizontal="center"/>
    </xf>
    <xf numFmtId="0" fontId="0" fillId="0" borderId="5" applyAlignment="1" pivotButton="0" quotePrefix="0" xfId="0">
      <alignment horizontal="center"/>
    </xf>
    <xf numFmtId="0" fontId="0" fillId="0" borderId="22" pivotButton="0" quotePrefix="0" xfId="0"/>
    <xf numFmtId="0" fontId="0" fillId="0" borderId="23" applyAlignment="1" pivotButton="0" quotePrefix="0" xfId="0">
      <alignment horizontal="center"/>
    </xf>
    <xf numFmtId="0" fontId="1" fillId="0" borderId="24" applyAlignment="1" pivotButton="0" quotePrefix="0" xfId="0">
      <alignment wrapText="1"/>
    </xf>
    <xf numFmtId="14" fontId="0" fillId="0" borderId="2" pivotButton="0" quotePrefix="0" xfId="0"/>
    <xf numFmtId="0" fontId="0" fillId="0" borderId="2" applyAlignment="1" pivotButton="0" quotePrefix="0" xfId="0">
      <alignment wrapText="1"/>
    </xf>
    <xf numFmtId="0" fontId="0" fillId="0" borderId="16" applyAlignment="1" pivotButton="0" quotePrefix="0" xfId="0">
      <alignment wrapText="1"/>
    </xf>
    <xf numFmtId="0" fontId="0" fillId="0" borderId="5" applyAlignment="1" pivotButton="0" quotePrefix="0" xfId="0">
      <alignment wrapText="1"/>
    </xf>
    <xf numFmtId="0" fontId="3" fillId="0" borderId="9" pivotButton="0" quotePrefix="0" xfId="0"/>
    <xf numFmtId="0" fontId="3" fillId="0" borderId="2" applyAlignment="1" pivotButton="0" quotePrefix="0" xfId="0">
      <alignment wrapText="1"/>
    </xf>
    <xf numFmtId="0" fontId="0" fillId="0" borderId="25" pivotButton="0" quotePrefix="0" xfId="0"/>
    <xf numFmtId="0" fontId="1" fillId="0" borderId="25" pivotButton="0" quotePrefix="0" xfId="0"/>
    <xf numFmtId="0" fontId="4" fillId="0" borderId="25" pivotButton="0" quotePrefix="0" xfId="0"/>
    <xf numFmtId="0" fontId="1" fillId="0" borderId="26" pivotButton="0" quotePrefix="0" xfId="0"/>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0" fontId="1" fillId="0" borderId="26" applyAlignment="1" pivotButton="0" quotePrefix="0" xfId="0">
      <alignment wrapText="1"/>
    </xf>
    <xf numFmtId="0" fontId="2" fillId="0" borderId="25" pivotButton="0" quotePrefix="0" xfId="0"/>
    <xf numFmtId="0" fontId="2" fillId="0" borderId="25" applyAlignment="1" pivotButton="0" quotePrefix="0" xfId="0">
      <alignment horizontal="left"/>
    </xf>
    <xf numFmtId="0" fontId="0" fillId="0" borderId="34" pivotButton="0" quotePrefix="0" xfId="0"/>
    <xf numFmtId="0" fontId="0" fillId="0" borderId="35" pivotButton="0" quotePrefix="0" xfId="0"/>
    <xf numFmtId="0" fontId="0" fillId="0" borderId="36" pivotButton="0" quotePrefix="0" xfId="0"/>
    <xf numFmtId="0" fontId="1" fillId="0" borderId="37" applyAlignment="1" pivotButton="0" quotePrefix="0" xfId="0">
      <alignment wrapText="1"/>
    </xf>
    <xf numFmtId="0" fontId="0" fillId="0" borderId="38" applyAlignment="1" pivotButton="0" quotePrefix="0" xfId="0">
      <alignment horizontal="center"/>
    </xf>
    <xf numFmtId="0" fontId="0" fillId="0" borderId="39" applyAlignment="1" pivotButton="0" quotePrefix="0" xfId="0">
      <alignment horizontal="center"/>
    </xf>
    <xf numFmtId="0" fontId="0" fillId="0" borderId="31" applyAlignment="1" pivotButton="0" quotePrefix="0" xfId="0">
      <alignment horizontal="center"/>
    </xf>
    <xf numFmtId="0" fontId="5" fillId="0" borderId="25" pivotButton="0" quotePrefix="0" xfId="0"/>
    <xf numFmtId="14" fontId="0" fillId="0" borderId="29" pivotButton="0" quotePrefix="0" xfId="0"/>
    <xf numFmtId="0" fontId="0" fillId="0" borderId="40" pivotButton="0" quotePrefix="0" xfId="0"/>
    <xf numFmtId="0" fontId="0" fillId="0" borderId="41" pivotButton="0" quotePrefix="0" xfId="0"/>
    <xf numFmtId="0" fontId="0" fillId="0" borderId="42" applyAlignment="1" pivotButton="0" quotePrefix="0" xfId="0">
      <alignment horizontal="center"/>
    </xf>
    <xf numFmtId="14" fontId="0" fillId="0" borderId="43" pivotButton="0" quotePrefix="0" xfId="0"/>
    <xf numFmtId="14" fontId="0" fillId="0" borderId="44" pivotButton="0" quotePrefix="0" xfId="0"/>
    <xf numFmtId="0" fontId="1" fillId="0" borderId="45" applyAlignment="1" pivotButton="0" quotePrefix="0" xfId="0">
      <alignment wrapText="1"/>
    </xf>
    <xf numFmtId="0" fontId="0" fillId="0" borderId="46" applyAlignment="1" pivotButton="0" quotePrefix="0" xfId="0">
      <alignment horizontal="center"/>
    </xf>
    <xf numFmtId="0" fontId="0" fillId="0" borderId="27" applyAlignment="1" pivotButton="0" quotePrefix="0" xfId="0">
      <alignment horizontal="center"/>
    </xf>
    <xf numFmtId="0" fontId="0" fillId="0" borderId="41" applyAlignment="1" pivotButton="0" quotePrefix="0" xfId="0">
      <alignment horizontal="center"/>
    </xf>
    <xf numFmtId="0" fontId="0" fillId="0" borderId="30" applyAlignment="1" pivotButton="0" quotePrefix="0" xfId="0">
      <alignment horizontal="center"/>
    </xf>
    <xf numFmtId="0" fontId="0" fillId="0" borderId="47" pivotButton="0" quotePrefix="0" xfId="0"/>
    <xf numFmtId="0" fontId="0" fillId="0" borderId="48" applyAlignment="1" pivotButton="0" quotePrefix="0" xfId="0">
      <alignment horizontal="center"/>
    </xf>
    <xf numFmtId="0" fontId="1" fillId="0" borderId="49" applyAlignment="1" pivotButton="0" quotePrefix="0" xfId="0">
      <alignment wrapText="1"/>
    </xf>
    <xf numFmtId="14" fontId="0" fillId="0" borderId="27" pivotButton="0" quotePrefix="0" xfId="0"/>
    <xf numFmtId="0" fontId="0" fillId="0" borderId="27" applyAlignment="1" pivotButton="0" quotePrefix="0" xfId="0">
      <alignment wrapText="1"/>
    </xf>
    <xf numFmtId="0" fontId="0" fillId="0" borderId="41" applyAlignment="1" pivotButton="0" quotePrefix="0" xfId="0">
      <alignment wrapText="1"/>
    </xf>
    <xf numFmtId="0" fontId="0" fillId="0" borderId="30" applyAlignment="1" pivotButton="0" quotePrefix="0" xfId="0">
      <alignment wrapText="1"/>
    </xf>
    <xf numFmtId="164" fontId="0" fillId="0" borderId="2" pivotButton="0" quotePrefix="0" xfId="0"/>
    <xf numFmtId="164" fontId="0" fillId="0" borderId="27" pivotButton="0" quotePrefix="0" xfId="0"/>
    <xf numFmtId="0" fontId="0" fillId="0" borderId="2" applyAlignment="1" pivotButton="0" quotePrefix="0" xfId="0">
      <alignment wrapText="1"/>
    </xf>
    <xf numFmtId="164" fontId="0" fillId="0" borderId="2" applyAlignment="1" pivotButton="0" quotePrefix="0" xfId="0">
      <alignment vertical="top"/>
    </xf>
    <xf numFmtId="0" fontId="0" fillId="0" borderId="9" applyAlignment="1" pivotButton="0" quotePrefix="0" xfId="0">
      <alignment vertical="top"/>
    </xf>
    <xf numFmtId="0" fontId="0" fillId="0" borderId="2" applyAlignment="1" pivotButton="0" quotePrefix="0" xfId="0">
      <alignment vertical="top" wrapText="1"/>
    </xf>
    <xf numFmtId="0" fontId="0" fillId="0" borderId="3" applyAlignment="1" pivotButton="0" quotePrefix="0" xfId="0">
      <alignment vertical="top"/>
    </xf>
    <xf numFmtId="0" fontId="0" fillId="0" borderId="2" applyAlignment="1" pivotButton="0" quotePrefix="0" xfId="0">
      <alignment vertical="top"/>
    </xf>
    <xf numFmtId="0" fontId="0" fillId="0" borderId="21" applyAlignment="1" pivotButton="0" quotePrefix="0" xfId="0">
      <alignment horizontal="center" vertical="top"/>
    </xf>
    <xf numFmtId="164" fontId="0" fillId="0" borderId="27" applyAlignment="1" pivotButton="0" quotePrefix="0" xfId="0">
      <alignment vertical="top"/>
    </xf>
    <xf numFmtId="0" fontId="0" fillId="0" borderId="34" applyAlignment="1" pivotButton="0" quotePrefix="0" xfId="0">
      <alignment vertical="top"/>
    </xf>
    <xf numFmtId="0" fontId="0" fillId="0" borderId="27" applyAlignment="1" pivotButton="0" quotePrefix="0" xfId="0">
      <alignment vertical="top" wrapText="1"/>
    </xf>
    <xf numFmtId="0" fontId="0" fillId="0" borderId="28" applyAlignment="1" pivotButton="0" quotePrefix="0" xfId="0">
      <alignment vertical="top"/>
    </xf>
    <xf numFmtId="0" fontId="0" fillId="0" borderId="27" applyAlignment="1" pivotButton="0" quotePrefix="0" xfId="0">
      <alignment vertical="top"/>
    </xf>
    <xf numFmtId="0" fontId="0" fillId="0" borderId="46" applyAlignment="1" pivotButton="0" quotePrefix="0" xfId="0">
      <alignment horizontal="center" vertical="top"/>
    </xf>
    <xf numFmtId="0" fontId="6" fillId="0" borderId="0" pivotButton="0" quotePrefix="0" xfId="0"/>
    <xf numFmtId="0" fontId="6" fillId="0" borderId="0" applyAlignment="1" pivotButton="0" quotePrefix="0" xfId="0">
      <alignment horizontal="left"/>
    </xf>
    <xf numFmtId="0" fontId="6" fillId="0" borderId="0" applyAlignment="1" pivotButton="0" quotePrefix="0" xfId="0">
      <alignment horizontal="left" vertical="center"/>
    </xf>
    <xf numFmtId="0" fontId="6" fillId="0" borderId="25" pivotButton="0" quotePrefix="0" xfId="0"/>
    <xf numFmtId="0" fontId="6" fillId="0" borderId="25" applyAlignment="1" pivotButton="0" quotePrefix="0" xfId="0">
      <alignment horizontal="left"/>
    </xf>
    <xf numFmtId="0" fontId="6" fillId="0" borderId="25" applyAlignment="1" pivotButton="0" quotePrefix="0" xfId="0">
      <alignment horizontal="left" vertical="center"/>
    </xf>
    <xf numFmtId="0" fontId="7" fillId="0" borderId="0" pivotButton="0" quotePrefix="0" xfId="0"/>
    <xf numFmtId="0" fontId="7" fillId="0" borderId="0" applyAlignment="1" pivotButton="0" quotePrefix="0" xfId="0">
      <alignment wrapText="1"/>
    </xf>
    <xf numFmtId="0" fontId="7" fillId="0" borderId="25" pivotButton="0" quotePrefix="0" xfId="0"/>
    <xf numFmtId="0" fontId="7" fillId="0" borderId="25" applyAlignment="1" pivotButton="0" quotePrefix="0" xfId="0">
      <alignment wrapText="1"/>
    </xf>
    <xf numFmtId="49" fontId="0" fillId="0" borderId="2" applyAlignment="1" pivotButton="0" quotePrefix="0" xfId="0">
      <alignment vertical="top"/>
    </xf>
    <xf numFmtId="0" fontId="0" fillId="0" borderId="0" pivotButton="0" quotePrefix="0" xfId="0"/>
    <xf numFmtId="0" fontId="1" fillId="0" borderId="0" pivotButton="0" quotePrefix="0" xfId="0"/>
    <xf numFmtId="0" fontId="4" fillId="0" borderId="0" pivotButton="0" quotePrefix="0" xfId="0"/>
    <xf numFmtId="0" fontId="1"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1" fillId="0" borderId="1" applyAlignment="1" pivotButton="0" quotePrefix="0" xfId="0">
      <alignment wrapText="1"/>
    </xf>
    <xf numFmtId="0" fontId="2" fillId="0" borderId="0" pivotButton="0" quotePrefix="0" xfId="0"/>
    <xf numFmtId="0" fontId="2" fillId="0" borderId="0" applyAlignment="1" pivotButton="0" quotePrefix="0" xfId="0">
      <alignment horizontal="left"/>
    </xf>
    <xf numFmtId="0" fontId="0" fillId="0" borderId="9" pivotButton="0" quotePrefix="0" xfId="0"/>
    <xf numFmtId="0" fontId="0" fillId="0" borderId="10" pivotButton="0" quotePrefix="0" xfId="0"/>
    <xf numFmtId="0" fontId="0" fillId="0" borderId="11" pivotButton="0" quotePrefix="0" xfId="0"/>
    <xf numFmtId="0" fontId="1" fillId="0" borderId="12" applyAlignment="1" pivotButton="0" quotePrefix="0" xfId="0">
      <alignment wrapText="1"/>
    </xf>
    <xf numFmtId="0" fontId="0" fillId="0" borderId="13" applyAlignment="1" pivotButton="0" quotePrefix="0" xfId="0">
      <alignment horizontal="center"/>
    </xf>
    <xf numFmtId="0" fontId="0" fillId="0" borderId="14" applyAlignment="1" pivotButton="0" quotePrefix="0" xfId="0">
      <alignment horizontal="center"/>
    </xf>
    <xf numFmtId="0" fontId="0" fillId="0" borderId="6" applyAlignment="1" pivotButton="0" quotePrefix="0" xfId="0">
      <alignment horizontal="center"/>
    </xf>
    <xf numFmtId="0" fontId="5" fillId="0" borderId="0" pivotButton="0" quotePrefix="0" xfId="0"/>
    <xf numFmtId="14" fontId="0" fillId="0" borderId="4" pivotButton="0" quotePrefix="0" xfId="0"/>
    <xf numFmtId="0" fontId="0" fillId="0" borderId="15" pivotButton="0" quotePrefix="0" xfId="0"/>
    <xf numFmtId="0" fontId="0" fillId="0" borderId="16" pivotButton="0" quotePrefix="0" xfId="0"/>
    <xf numFmtId="0" fontId="0" fillId="0" borderId="17" applyAlignment="1" pivotButton="0" quotePrefix="0" xfId="0">
      <alignment horizontal="center"/>
    </xf>
    <xf numFmtId="14" fontId="0" fillId="0" borderId="18" pivotButton="0" quotePrefix="0" xfId="0"/>
    <xf numFmtId="14" fontId="0" fillId="0" borderId="19" pivotButton="0" quotePrefix="0" xfId="0"/>
    <xf numFmtId="0" fontId="1" fillId="0" borderId="20" applyAlignment="1" pivotButton="0" quotePrefix="0" xfId="0">
      <alignment wrapText="1"/>
    </xf>
    <xf numFmtId="0" fontId="0" fillId="0" borderId="21" applyAlignment="1" pivotButton="0" quotePrefix="0" xfId="0">
      <alignment horizontal="center"/>
    </xf>
    <xf numFmtId="0" fontId="0" fillId="0" borderId="2" applyAlignment="1" pivotButton="0" quotePrefix="0" xfId="0">
      <alignment horizontal="center"/>
    </xf>
    <xf numFmtId="0" fontId="0" fillId="0" borderId="16" applyAlignment="1" pivotButton="0" quotePrefix="0" xfId="0">
      <alignment horizontal="center"/>
    </xf>
    <xf numFmtId="0" fontId="0" fillId="0" borderId="5" applyAlignment="1" pivotButton="0" quotePrefix="0" xfId="0">
      <alignment horizontal="center"/>
    </xf>
    <xf numFmtId="0" fontId="0" fillId="0" borderId="22" pivotButton="0" quotePrefix="0" xfId="0"/>
    <xf numFmtId="0" fontId="0" fillId="0" borderId="23" applyAlignment="1" pivotButton="0" quotePrefix="0" xfId="0">
      <alignment horizontal="center"/>
    </xf>
    <xf numFmtId="0" fontId="1" fillId="0" borderId="24" applyAlignment="1" pivotButton="0" quotePrefix="0" xfId="0">
      <alignment wrapText="1"/>
    </xf>
    <xf numFmtId="14" fontId="0" fillId="0" borderId="2" pivotButton="0" quotePrefix="0" xfId="0"/>
    <xf numFmtId="0" fontId="0" fillId="0" borderId="16" applyAlignment="1" pivotButton="0" quotePrefix="0" xfId="0">
      <alignment wrapText="1"/>
    </xf>
    <xf numFmtId="0" fontId="0" fillId="0" borderId="5" applyAlignment="1" pivotButton="0" quotePrefix="0" xfId="0">
      <alignment wrapText="1"/>
    </xf>
    <xf numFmtId="0" fontId="6" fillId="0" borderId="0" applyAlignment="1" pivotButton="0" quotePrefix="0" xfId="0">
      <alignment wrapText="1"/>
    </xf>
    <xf numFmtId="0" fontId="0" fillId="0" borderId="0" applyAlignment="1" pivotButton="0" quotePrefix="0" xfId="0">
      <alignment wrapText="1"/>
    </xf>
    <xf numFmtId="0" fontId="0" fillId="0" borderId="0" applyAlignment="1" pivotButton="0" quotePrefix="0" xfId="0">
      <alignment vertical="top"/>
    </xf>
    <xf numFmtId="0" fontId="0" fillId="0" borderId="0" applyAlignment="1" pivotButton="0" quotePrefix="0" xfId="0">
      <alignment vertical="top" wrapText="1"/>
    </xf>
    <xf numFmtId="0" fontId="0" fillId="2" borderId="0" pivotButton="0" quotePrefix="0" xfId="0"/>
    <xf numFmtId="0" fontId="8" fillId="2" borderId="0" pivotButton="0" quotePrefix="0" xfId="0"/>
    <xf numFmtId="0" fontId="8" fillId="2" borderId="0" applyAlignment="1" pivotButton="0" quotePrefix="0" xfId="0">
      <alignment horizontal="left"/>
    </xf>
    <xf numFmtId="0" fontId="8" fillId="2" borderId="0" applyAlignment="1" pivotButton="0" quotePrefix="0" xfId="0">
      <alignment horizontal="left" vertical="center"/>
    </xf>
    <xf numFmtId="0" fontId="0" fillId="3" borderId="0" pivotButton="0" quotePrefix="0" xfId="0"/>
    <xf numFmtId="0" fontId="1" fillId="3" borderId="0" pivotButton="0" quotePrefix="0" xfId="0"/>
    <xf numFmtId="0" fontId="1" fillId="3" borderId="50" pivotButton="0" quotePrefix="0" xfId="0"/>
    <xf numFmtId="0" fontId="0" fillId="0" borderId="51" pivotButton="0" quotePrefix="0" xfId="0"/>
    <xf numFmtId="0" fontId="1" fillId="3" borderId="52" pivotButton="0" quotePrefix="0" xfId="0"/>
    <xf numFmtId="0" fontId="0" fillId="0" borderId="53" pivotButton="0" quotePrefix="0" xfId="0"/>
    <xf numFmtId="0" fontId="1" fillId="3" borderId="54" pivotButton="0" quotePrefix="0" xfId="0"/>
    <xf numFmtId="0" fontId="0" fillId="0" borderId="55" pivotButton="0" quotePrefix="0" xfId="0"/>
    <xf numFmtId="0" fontId="0" fillId="4" borderId="0" pivotButton="0" quotePrefix="0" xfId="0"/>
    <xf numFmtId="0" fontId="9" fillId="4" borderId="0" pivotButton="0" quotePrefix="0" xfId="0"/>
    <xf numFmtId="0" fontId="0" fillId="5" borderId="0" pivotButton="0" quotePrefix="0" xfId="0"/>
    <xf numFmtId="0" fontId="8" fillId="5" borderId="0" pivotButton="0" quotePrefix="0" xfId="0"/>
    <xf numFmtId="0" fontId="8" fillId="5" borderId="0" applyAlignment="1" pivotButton="0" quotePrefix="0" xfId="0">
      <alignment vertical="center"/>
    </xf>
    <xf numFmtId="0" fontId="0" fillId="6" borderId="0" pivotButton="0" quotePrefix="0" xfId="0"/>
    <xf numFmtId="0" fontId="10" fillId="6" borderId="0" pivotButton="0" quotePrefix="0" xfId="0"/>
    <xf numFmtId="0" fontId="10" fillId="6" borderId="0" applyAlignment="1" pivotButton="0" quotePrefix="0" xfId="0">
      <alignment wrapText="1"/>
    </xf>
    <xf numFmtId="0" fontId="0" fillId="7" borderId="0" pivotButton="0" quotePrefix="0" xfId="0"/>
    <xf numFmtId="0" fontId="9" fillId="7" borderId="0" pivotButton="0" quotePrefix="0" xfId="0"/>
    <xf numFmtId="0" fontId="9" fillId="7" borderId="0" applyAlignment="1" pivotButton="0" quotePrefix="0" xfId="0">
      <alignment wrapText="1"/>
    </xf>
    <xf numFmtId="0" fontId="9" fillId="7" borderId="0" applyAlignment="1" pivotButton="0" quotePrefix="0" xfId="0">
      <alignment horizontal="center" wrapText="1"/>
    </xf>
    <xf numFmtId="0" fontId="9" fillId="7" borderId="0" applyAlignment="1" pivotButton="0" quotePrefix="0" xfId="0">
      <alignment horizontal="center" vertical="center" wrapText="1"/>
    </xf>
    <xf numFmtId="0" fontId="0" fillId="8" borderId="0" applyAlignment="1" pivotButton="0" quotePrefix="0" xfId="0">
      <alignment vertical="top" wrapText="1"/>
    </xf>
    <xf numFmtId="0" fontId="9" fillId="7" borderId="50" applyAlignment="1" pivotButton="0" quotePrefix="0" xfId="0">
      <alignment horizontal="center" vertical="center" wrapText="1"/>
    </xf>
    <xf numFmtId="0" fontId="9" fillId="7" borderId="56" applyAlignment="1" pivotButton="0" quotePrefix="0" xfId="0">
      <alignment horizontal="center" vertical="center" wrapText="1"/>
    </xf>
    <xf numFmtId="0" fontId="9" fillId="7" borderId="51" applyAlignment="1" pivotButton="0" quotePrefix="0" xfId="0">
      <alignment horizontal="center" vertical="center" wrapText="1"/>
    </xf>
    <xf numFmtId="0" fontId="0" fillId="8" borderId="52" applyAlignment="1" pivotButton="0" quotePrefix="0" xfId="0">
      <alignment vertical="top" wrapText="1"/>
    </xf>
    <xf numFmtId="0" fontId="0" fillId="8" borderId="0" applyAlignment="1" pivotButton="0" quotePrefix="0" xfId="0">
      <alignment vertical="top" wrapText="1"/>
    </xf>
    <xf numFmtId="0" fontId="0" fillId="8" borderId="53" applyAlignment="1" pivotButton="0" quotePrefix="0" xfId="0">
      <alignment vertical="top" wrapText="1"/>
    </xf>
    <xf numFmtId="0" fontId="0" fillId="0" borderId="52" applyAlignment="1" pivotButton="0" quotePrefix="0" xfId="0">
      <alignment vertical="top" wrapText="1"/>
    </xf>
    <xf numFmtId="0" fontId="0" fillId="0" borderId="0" applyAlignment="1" pivotButton="0" quotePrefix="0" xfId="0">
      <alignment vertical="top" wrapText="1"/>
    </xf>
    <xf numFmtId="0" fontId="0" fillId="0" borderId="53" applyAlignment="1" pivotButton="0" quotePrefix="0" xfId="0">
      <alignment vertical="top" wrapText="1"/>
    </xf>
    <xf numFmtId="0" fontId="0" fillId="0" borderId="54" applyAlignment="1" pivotButton="0" quotePrefix="0" xfId="0">
      <alignment vertical="top" wrapText="1"/>
    </xf>
    <xf numFmtId="0" fontId="0" fillId="0" borderId="57" applyAlignment="1" pivotButton="0" quotePrefix="0" xfId="0">
      <alignment vertical="top" wrapText="1"/>
    </xf>
    <xf numFmtId="0" fontId="0" fillId="0" borderId="55" applyAlignment="1" pivotButton="0" quotePrefix="0" xfId="0">
      <alignment vertical="top" wrapText="1"/>
    </xf>
    <xf numFmtId="0" fontId="0" fillId="9" borderId="0" pivotButton="0" quotePrefix="0" xfId="0"/>
    <xf numFmtId="0" fontId="11" fillId="9" borderId="0" pivotButton="0" quotePrefix="0" xfId="0"/>
    <xf numFmtId="0" fontId="0" fillId="10" borderId="0" pivotButton="0" quotePrefix="0" xfId="0"/>
    <xf numFmtId="0" fontId="0" fillId="10" borderId="50" pivotButton="0" quotePrefix="0" xfId="0"/>
    <xf numFmtId="0" fontId="0" fillId="10" borderId="56" pivotButton="0" quotePrefix="0" xfId="0"/>
    <xf numFmtId="0" fontId="0" fillId="10" borderId="51" pivotButton="0" quotePrefix="0" xfId="0"/>
    <xf numFmtId="0" fontId="0" fillId="10" borderId="52" pivotButton="0" quotePrefix="0" xfId="0"/>
    <xf numFmtId="0" fontId="0" fillId="10" borderId="0" pivotButton="0" quotePrefix="0" xfId="0"/>
    <xf numFmtId="0" fontId="0" fillId="10" borderId="53" pivotButton="0" quotePrefix="0" xfId="0"/>
    <xf numFmtId="0" fontId="0" fillId="10" borderId="54" pivotButton="0" quotePrefix="0" xfId="0"/>
    <xf numFmtId="0" fontId="0" fillId="10" borderId="57" pivotButton="0" quotePrefix="0" xfId="0"/>
    <xf numFmtId="0" fontId="0" fillId="10" borderId="55" pivotButton="0" quotePrefix="0" xfId="0"/>
    <xf numFmtId="0" fontId="0" fillId="10" borderId="50" applyAlignment="1" pivotButton="0" quotePrefix="0" xfId="0">
      <alignment wrapText="1"/>
    </xf>
    <xf numFmtId="0" fontId="0" fillId="10" borderId="56" applyAlignment="1" pivotButton="0" quotePrefix="0" xfId="0">
      <alignment wrapText="1"/>
    </xf>
    <xf numFmtId="0" fontId="0" fillId="10" borderId="51" applyAlignment="1" pivotButton="0" quotePrefix="0" xfId="0">
      <alignment wrapText="1"/>
    </xf>
    <xf numFmtId="0" fontId="0" fillId="10" borderId="52" applyAlignment="1" pivotButton="0" quotePrefix="0" xfId="0">
      <alignment wrapText="1"/>
    </xf>
    <xf numFmtId="0" fontId="0" fillId="10" borderId="0" applyAlignment="1" pivotButton="0" quotePrefix="0" xfId="0">
      <alignment wrapText="1"/>
    </xf>
    <xf numFmtId="0" fontId="0" fillId="10" borderId="53" applyAlignment="1" pivotButton="0" quotePrefix="0" xfId="0">
      <alignment wrapText="1"/>
    </xf>
    <xf numFmtId="0" fontId="0" fillId="10" borderId="54" applyAlignment="1" pivotButton="0" quotePrefix="0" xfId="0">
      <alignment wrapText="1"/>
    </xf>
    <xf numFmtId="0" fontId="0" fillId="10" borderId="57" applyAlignment="1" pivotButton="0" quotePrefix="0" xfId="0">
      <alignment wrapText="1"/>
    </xf>
    <xf numFmtId="0" fontId="0" fillId="10" borderId="55" applyAlignment="1" pivotButton="0" quotePrefix="0" xfId="0">
      <alignment wrapText="1"/>
    </xf>
    <xf numFmtId="0" fontId="0" fillId="10" borderId="50" applyAlignment="1" pivotButton="0" quotePrefix="0" xfId="0">
      <alignment vertical="top" wrapText="1"/>
    </xf>
    <xf numFmtId="0" fontId="0" fillId="10" borderId="56" applyAlignment="1" pivotButton="0" quotePrefix="0" xfId="0">
      <alignment vertical="top" wrapText="1"/>
    </xf>
    <xf numFmtId="0" fontId="0" fillId="10" borderId="51" applyAlignment="1" pivotButton="0" quotePrefix="0" xfId="0">
      <alignment vertical="top" wrapText="1"/>
    </xf>
    <xf numFmtId="0" fontId="0" fillId="10" borderId="52" applyAlignment="1" pivotButton="0" quotePrefix="0" xfId="0">
      <alignment vertical="top" wrapText="1"/>
    </xf>
    <xf numFmtId="0" fontId="0" fillId="10" borderId="0" applyAlignment="1" pivotButton="0" quotePrefix="0" xfId="0">
      <alignment vertical="top" wrapText="1"/>
    </xf>
    <xf numFmtId="0" fontId="0" fillId="10" borderId="53" applyAlignment="1" pivotButton="0" quotePrefix="0" xfId="0">
      <alignment vertical="top" wrapText="1"/>
    </xf>
    <xf numFmtId="0" fontId="0" fillId="10" borderId="54" applyAlignment="1" pivotButton="0" quotePrefix="0" xfId="0">
      <alignment vertical="top" wrapText="1"/>
    </xf>
    <xf numFmtId="0" fontId="0" fillId="10" borderId="57" applyAlignment="1" pivotButton="0" quotePrefix="0" xfId="0">
      <alignment vertical="top" wrapText="1"/>
    </xf>
    <xf numFmtId="0" fontId="0" fillId="10" borderId="55" applyAlignment="1" pivotButton="0" quotePrefix="0" xfId="0">
      <alignment vertical="top" wrapText="1"/>
    </xf>
    <xf numFmtId="0" fontId="1" fillId="6" borderId="0" pivotButton="0" quotePrefix="0" xfId="0"/>
    <xf numFmtId="0" fontId="0" fillId="0" borderId="50" pivotButton="0" quotePrefix="0" xfId="0"/>
    <xf numFmtId="0" fontId="0" fillId="0" borderId="56" pivotButton="0" quotePrefix="0" xfId="0"/>
    <xf numFmtId="0" fontId="0" fillId="0" borderId="52" pivotButton="0" quotePrefix="0" xfId="0"/>
    <xf numFmtId="0" fontId="0" fillId="0" borderId="0" pivotButton="0" quotePrefix="0" xfId="0"/>
    <xf numFmtId="0" fontId="0" fillId="0" borderId="54" pivotButton="0" quotePrefix="0" xfId="0"/>
    <xf numFmtId="0" fontId="0" fillId="0" borderId="57" pivotButton="0" quotePrefix="0" xfId="0"/>
    <xf numFmtId="0" fontId="0" fillId="0" borderId="50" applyAlignment="1" pivotButton="0" quotePrefix="0" xfId="0">
      <alignment wrapText="1"/>
    </xf>
    <xf numFmtId="0" fontId="0" fillId="0" borderId="56" applyAlignment="1" pivotButton="0" quotePrefix="0" xfId="0">
      <alignment wrapText="1"/>
    </xf>
    <xf numFmtId="0" fontId="0" fillId="0" borderId="51" applyAlignment="1" pivotButton="0" quotePrefix="0" xfId="0">
      <alignment wrapText="1"/>
    </xf>
    <xf numFmtId="0" fontId="0" fillId="0" borderId="52" applyAlignment="1" pivotButton="0" quotePrefix="0" xfId="0">
      <alignment wrapText="1"/>
    </xf>
    <xf numFmtId="0" fontId="0" fillId="0" borderId="0" applyAlignment="1" pivotButton="0" quotePrefix="0" xfId="0">
      <alignment wrapText="1"/>
    </xf>
    <xf numFmtId="0" fontId="0" fillId="0" borderId="53" applyAlignment="1" pivotButton="0" quotePrefix="0" xfId="0">
      <alignment wrapText="1"/>
    </xf>
    <xf numFmtId="0" fontId="0" fillId="0" borderId="54" applyAlignment="1" pivotButton="0" quotePrefix="0" xfId="0">
      <alignment wrapText="1"/>
    </xf>
    <xf numFmtId="0" fontId="0" fillId="0" borderId="57" applyAlignment="1" pivotButton="0" quotePrefix="0" xfId="0">
      <alignment wrapText="1"/>
    </xf>
    <xf numFmtId="0" fontId="0" fillId="0" borderId="55" applyAlignment="1" pivotButton="0" quotePrefix="0" xfId="0">
      <alignment wrapText="1"/>
    </xf>
    <xf numFmtId="0" fontId="0" fillId="0" borderId="50" applyAlignment="1" pivotButton="0" quotePrefix="0" xfId="0">
      <alignment vertical="top" wrapText="1"/>
    </xf>
    <xf numFmtId="0" fontId="0" fillId="0" borderId="56" applyAlignment="1" pivotButton="0" quotePrefix="0" xfId="0">
      <alignment vertical="top" wrapText="1"/>
    </xf>
    <xf numFmtId="0" fontId="0" fillId="0" borderId="51" applyAlignment="1" pivotButton="0" quotePrefix="0" xfId="0">
      <alignment vertical="top" wrapText="1"/>
    </xf>
    <xf numFmtId="0" fontId="8" fillId="2" borderId="0" applyAlignment="1" pivotButton="0" quotePrefix="0" xfId="0">
      <alignment vertical="center"/>
    </xf>
    <xf numFmtId="0" fontId="10" fillId="3" borderId="0" pivotButton="0" quotePrefix="0" xfId="0"/>
    <xf numFmtId="0" fontId="10" fillId="3" borderId="0" applyAlignment="1" pivotButton="0" quotePrefix="0" xfId="0">
      <alignment wrapText="1"/>
    </xf>
    <xf numFmtId="0" fontId="9" fillId="4" borderId="0" applyAlignment="1" pivotButton="0" quotePrefix="0" xfId="0">
      <alignment wrapText="1"/>
    </xf>
    <xf numFmtId="0" fontId="9" fillId="4" borderId="0" applyAlignment="1" pivotButton="0" quotePrefix="0" xfId="0">
      <alignment horizontal="center" wrapText="1"/>
    </xf>
    <xf numFmtId="0" fontId="9" fillId="4" borderId="0" applyAlignment="1" pivotButton="0" quotePrefix="0" xfId="0">
      <alignment horizontal="center" vertical="center" wrapText="1"/>
    </xf>
    <xf numFmtId="0" fontId="9" fillId="4" borderId="50" applyAlignment="1" pivotButton="0" quotePrefix="0" xfId="0">
      <alignment horizontal="center" vertical="center" wrapText="1"/>
    </xf>
    <xf numFmtId="0" fontId="9" fillId="4" borderId="56" applyAlignment="1" pivotButton="0" quotePrefix="0" xfId="0">
      <alignment horizontal="center" vertical="center" wrapText="1"/>
    </xf>
    <xf numFmtId="0" fontId="9" fillId="4" borderId="51" applyAlignment="1" pivotButton="0" quotePrefix="0" xfId="0">
      <alignment horizontal="center" vertical="center" wrapText="1"/>
    </xf>
    <xf numFmtId="0" fontId="8" fillId="11" borderId="0" applyAlignment="1" pivotButton="0" quotePrefix="0" xfId="0">
      <alignment vertical="center"/>
    </xf>
    <xf numFmtId="0" fontId="10" fillId="12" borderId="0" applyAlignment="1" pivotButton="0" quotePrefix="0" xfId="0">
      <alignment wrapText="1"/>
    </xf>
    <xf numFmtId="0" fontId="9" fillId="13" borderId="50" applyAlignment="1" pivotButton="0" quotePrefix="0" xfId="0">
      <alignment horizontal="center" vertical="center" wrapText="1"/>
    </xf>
    <xf numFmtId="0" fontId="9" fillId="13" borderId="56" applyAlignment="1" pivotButton="0" quotePrefix="0" xfId="0">
      <alignment horizontal="center" vertical="center" wrapText="1"/>
    </xf>
    <xf numFmtId="0" fontId="9" fillId="13" borderId="51" applyAlignment="1" pivotButton="0" quotePrefix="0" xfId="0">
      <alignment horizontal="center" vertical="center" wrapText="1"/>
    </xf>
    <xf numFmtId="0" fontId="11" fillId="14" borderId="0" pivotButton="0" quotePrefix="0" xfId="0"/>
    <xf numFmtId="0" fontId="12" fillId="14" borderId="0" pivotButton="0" quotePrefix="0" xfId="0"/>
    <xf numFmtId="0" fontId="12" fillId="14" borderId="0" applyAlignment="1" pivotButton="0" quotePrefix="0" xfId="0">
      <alignment vertical="center"/>
    </xf>
    <xf numFmtId="0" fontId="0" fillId="12" borderId="50" applyAlignment="1" pivotButton="0" quotePrefix="0" xfId="0">
      <alignment vertical="top" wrapText="1"/>
    </xf>
    <xf numFmtId="0" fontId="0" fillId="12" borderId="56" applyAlignment="1" pivotButton="0" quotePrefix="0" xfId="0">
      <alignment vertical="top" wrapText="1"/>
    </xf>
    <xf numFmtId="0" fontId="0" fillId="12" borderId="51" applyAlignment="1" pivotButton="0" quotePrefix="0" xfId="0">
      <alignment vertical="top" wrapText="1"/>
    </xf>
    <xf numFmtId="0" fontId="1" fillId="12" borderId="50" applyAlignment="1" pivotButton="0" quotePrefix="0" xfId="0">
      <alignment vertical="top" wrapText="1"/>
    </xf>
    <xf numFmtId="0" fontId="1" fillId="12" borderId="56" applyAlignment="1" pivotButton="0" quotePrefix="0" xfId="0">
      <alignment vertical="top" wrapText="1"/>
    </xf>
    <xf numFmtId="0" fontId="1" fillId="12" borderId="51" applyAlignment="1" pivotButton="0" quotePrefix="0" xfId="0">
      <alignment vertical="top" wrapText="1"/>
    </xf>
    <xf numFmtId="0" fontId="1" fillId="12" borderId="58" applyAlignment="1" pivotButton="0" quotePrefix="0" xfId="0">
      <alignment vertical="top" wrapText="1"/>
    </xf>
    <xf numFmtId="0" fontId="1" fillId="12" borderId="59" applyAlignment="1" pivotButton="0" quotePrefix="0" xfId="0">
      <alignment vertical="top" wrapText="1"/>
    </xf>
    <xf numFmtId="0" fontId="1" fillId="12" borderId="60" applyAlignment="1" pivotButton="0" quotePrefix="0" xfId="0">
      <alignment vertical="top" wrapText="1"/>
    </xf>
    <xf numFmtId="0" fontId="1" fillId="12" borderId="58" applyAlignment="1" pivotButton="0" quotePrefix="0" xfId="0">
      <alignment horizontal="center" vertical="top" wrapText="1"/>
    </xf>
    <xf numFmtId="0" fontId="1" fillId="12" borderId="59" applyAlignment="1" pivotButton="0" quotePrefix="0" xfId="0">
      <alignment horizontal="center" vertical="top" wrapText="1"/>
    </xf>
    <xf numFmtId="0" fontId="1" fillId="12" borderId="60" applyAlignment="1" pivotButton="0" quotePrefix="0" xfId="0">
      <alignment horizontal="center" vertical="top" wrapText="1"/>
    </xf>
    <xf numFmtId="0" fontId="1" fillId="12" borderId="58" applyAlignment="1" pivotButton="0" quotePrefix="0" xfId="0">
      <alignment horizontal="center" vertical="center" wrapText="1"/>
    </xf>
    <xf numFmtId="0" fontId="1" fillId="12" borderId="59" applyAlignment="1" pivotButton="0" quotePrefix="0" xfId="0">
      <alignment horizontal="center" vertical="center" wrapText="1"/>
    </xf>
    <xf numFmtId="0" fontId="1" fillId="12" borderId="60" applyAlignment="1" pivotButton="0" quotePrefix="0" xfId="0">
      <alignment horizontal="center" vertical="center" wrapText="1"/>
    </xf>
    <xf numFmtId="0" fontId="1" fillId="3" borderId="0" pivotButton="0" quotePrefix="0" xfId="0"/>
    <xf numFmtId="0" fontId="1" fillId="3" borderId="53" pivotButton="0" quotePrefix="0" xfId="0"/>
    <xf numFmtId="0" fontId="0" fillId="0" borderId="58" applyAlignment="1" pivotButton="0" quotePrefix="0" xfId="0">
      <alignment vertical="top" wrapText="1"/>
    </xf>
    <xf numFmtId="0" fontId="0" fillId="0" borderId="59" applyAlignment="1" pivotButton="0" quotePrefix="0" xfId="0">
      <alignment vertical="top" wrapText="1"/>
    </xf>
    <xf numFmtId="0" fontId="0" fillId="0" borderId="60" applyAlignment="1" pivotButton="0" quotePrefix="0" xfId="0">
      <alignment vertical="top" wrapText="1"/>
    </xf>
    <xf numFmtId="0" fontId="1" fillId="3" borderId="52" applyAlignment="1" pivotButton="0" quotePrefix="0" xfId="0">
      <alignment wrapText="1"/>
    </xf>
    <xf numFmtId="0" fontId="1" fillId="3" borderId="0" applyAlignment="1" pivotButton="0" quotePrefix="0" xfId="0">
      <alignment wrapText="1"/>
    </xf>
    <xf numFmtId="0" fontId="1" fillId="3" borderId="53" applyAlignment="1" pivotButton="0" quotePrefix="0" xfId="0">
      <alignment wrapText="1"/>
    </xf>
    <xf numFmtId="0" fontId="1" fillId="3" borderId="52" applyAlignment="1" pivotButton="0" quotePrefix="0" xfId="0">
      <alignment vertical="top" wrapText="1"/>
    </xf>
    <xf numFmtId="0" fontId="1" fillId="3" borderId="0" applyAlignment="1" pivotButton="0" quotePrefix="0" xfId="0">
      <alignment vertical="top" wrapText="1"/>
    </xf>
    <xf numFmtId="0" fontId="1" fillId="3" borderId="53" applyAlignment="1" pivotButton="0" quotePrefix="0" xfId="0">
      <alignment vertical="top" wrapText="1"/>
    </xf>
    <xf numFmtId="0" fontId="0" fillId="14" borderId="54" applyAlignment="1" pivotButton="0" quotePrefix="0" xfId="0">
      <alignment vertical="top" wrapText="1"/>
    </xf>
    <xf numFmtId="0" fontId="0" fillId="14" borderId="57" applyAlignment="1" pivotButton="0" quotePrefix="0" xfId="0">
      <alignment vertical="top" wrapText="1"/>
    </xf>
    <xf numFmtId="0" fontId="0" fillId="14" borderId="55" applyAlignment="1" pivotButton="0" quotePrefix="0" xfId="0">
      <alignment vertical="top" wrapText="1"/>
    </xf>
    <xf numFmtId="0" fontId="13" fillId="14" borderId="54" applyAlignment="1" pivotButton="0" quotePrefix="0" xfId="0">
      <alignment vertical="top" wrapText="1"/>
    </xf>
    <xf numFmtId="0" fontId="13" fillId="14" borderId="57" applyAlignment="1" pivotButton="0" quotePrefix="0" xfId="0">
      <alignment vertical="top" wrapText="1"/>
    </xf>
    <xf numFmtId="0" fontId="13" fillId="14" borderId="55" applyAlignment="1" pivotButton="0" quotePrefix="0" xfId="0">
      <alignment vertical="top" wrapText="1"/>
    </xf>
    <xf numFmtId="0" fontId="13" fillId="14" borderId="54" applyAlignment="1" pivotButton="0" quotePrefix="0" xfId="0">
      <alignment vertical="center" wrapText="1"/>
    </xf>
    <xf numFmtId="0" fontId="13" fillId="14" borderId="57" applyAlignment="1" pivotButton="0" quotePrefix="0" xfId="0">
      <alignment vertical="center" wrapText="1"/>
    </xf>
    <xf numFmtId="0" fontId="13" fillId="14" borderId="55" applyAlignment="1" pivotButton="0" quotePrefix="0" xfId="0">
      <alignment vertical="center" wrapText="1"/>
    </xf>
    <xf numFmtId="0" fontId="0" fillId="12" borderId="0" pivotButton="0" quotePrefix="0" xfId="0"/>
    <xf numFmtId="0" fontId="1" fillId="12" borderId="0" pivotButton="0" quotePrefix="0" xfId="0"/>
    <xf numFmtId="0" fontId="1" fillId="12" borderId="58" pivotButton="0" quotePrefix="0" xfId="0"/>
    <xf numFmtId="0" fontId="1" fillId="12" borderId="59" pivotButton="0" quotePrefix="0" xfId="0"/>
    <xf numFmtId="0" fontId="1" fillId="12" borderId="60" pivotButton="0" quotePrefix="0" xfId="0"/>
    <xf numFmtId="0" fontId="1" fillId="12" borderId="58" applyAlignment="1" pivotButton="0" quotePrefix="0" xfId="0">
      <alignment wrapText="1"/>
    </xf>
    <xf numFmtId="0" fontId="1" fillId="12" borderId="59" applyAlignment="1" pivotButton="0" quotePrefix="0" xfId="0">
      <alignment wrapText="1"/>
    </xf>
    <xf numFmtId="0" fontId="1" fillId="12" borderId="60" applyAlignment="1" pivotButton="0" quotePrefix="0" xfId="0">
      <alignment wrapText="1"/>
    </xf>
    <xf numFmtId="0" fontId="1" fillId="12" borderId="58" applyAlignment="1" pivotButton="0" quotePrefix="0" xfId="0">
      <alignment horizontal="center" wrapText="1"/>
    </xf>
    <xf numFmtId="0" fontId="1" fillId="12" borderId="59" applyAlignment="1" pivotButton="0" quotePrefix="0" xfId="0">
      <alignment horizontal="center" wrapText="1"/>
    </xf>
    <xf numFmtId="0" fontId="1" fillId="12" borderId="60" applyAlignment="1" pivotButton="0" quotePrefix="0" xfId="0">
      <alignment horizontal="center" wrapText="1"/>
    </xf>
    <xf numFmtId="0" fontId="0" fillId="14" borderId="0" pivotButton="0" quotePrefix="0" xfId="0"/>
    <xf numFmtId="0" fontId="13" fillId="14" borderId="0" pivotButton="0" quotePrefix="0" xfId="0"/>
    <xf numFmtId="0" fontId="13" fillId="14" borderId="0" applyAlignment="1" pivotButton="0" quotePrefix="0" xfId="0">
      <alignment vertical="center"/>
    </xf>
    <xf numFmtId="0" fontId="0" fillId="15" borderId="0" pivotButton="0" quotePrefix="0" xfId="0"/>
    <xf numFmtId="0" fontId="1" fillId="15" borderId="0" pivotButton="0" quotePrefix="0" xfId="0"/>
    <xf numFmtId="0" fontId="12" fillId="9" borderId="0" pivotButton="0" quotePrefix="0" xfId="0"/>
    <xf numFmtId="0" fontId="12" fillId="9" borderId="0" applyAlignment="1" pivotButton="0" quotePrefix="0" xfId="0">
      <alignment vertical="center"/>
    </xf>
    <xf numFmtId="0" fontId="0" fillId="3" borderId="50" applyAlignment="1" pivotButton="0" quotePrefix="0" xfId="0">
      <alignment vertical="top" wrapText="1"/>
    </xf>
    <xf numFmtId="0" fontId="0" fillId="3" borderId="56" applyAlignment="1" pivotButton="0" quotePrefix="0" xfId="0">
      <alignment vertical="top" wrapText="1"/>
    </xf>
    <xf numFmtId="0" fontId="0" fillId="3" borderId="51" applyAlignment="1" pivotButton="0" quotePrefix="0" xfId="0">
      <alignment vertical="top" wrapText="1"/>
    </xf>
    <xf numFmtId="0" fontId="1" fillId="3" borderId="50" applyAlignment="1" pivotButton="0" quotePrefix="0" xfId="0">
      <alignment vertical="top" wrapText="1"/>
    </xf>
    <xf numFmtId="0" fontId="1" fillId="3" borderId="56" applyAlignment="1" pivotButton="0" quotePrefix="0" xfId="0">
      <alignment vertical="top" wrapText="1"/>
    </xf>
    <xf numFmtId="0" fontId="1" fillId="3" borderId="51" applyAlignment="1" pivotButton="0" quotePrefix="0" xfId="0">
      <alignment vertical="top" wrapText="1"/>
    </xf>
    <xf numFmtId="0" fontId="1" fillId="3" borderId="58" applyAlignment="1" pivotButton="0" quotePrefix="0" xfId="0">
      <alignment vertical="top" wrapText="1"/>
    </xf>
    <xf numFmtId="0" fontId="1" fillId="3" borderId="59" applyAlignment="1" pivotButton="0" quotePrefix="0" xfId="0">
      <alignment vertical="top" wrapText="1"/>
    </xf>
    <xf numFmtId="0" fontId="1" fillId="3" borderId="60" applyAlignment="1" pivotButton="0" quotePrefix="0" xfId="0">
      <alignment vertical="top" wrapText="1"/>
    </xf>
    <xf numFmtId="0" fontId="1" fillId="3" borderId="58" applyAlignment="1" pivotButton="0" quotePrefix="0" xfId="0">
      <alignment horizontal="center" vertical="top" wrapText="1"/>
    </xf>
    <xf numFmtId="0" fontId="1" fillId="3" borderId="59" applyAlignment="1" pivotButton="0" quotePrefix="0" xfId="0">
      <alignment horizontal="center" vertical="top" wrapText="1"/>
    </xf>
    <xf numFmtId="0" fontId="1" fillId="3" borderId="60" applyAlignment="1" pivotButton="0" quotePrefix="0" xfId="0">
      <alignment horizontal="center" vertical="top" wrapText="1"/>
    </xf>
    <xf numFmtId="0" fontId="1" fillId="3" borderId="58" applyAlignment="1" pivotButton="0" quotePrefix="0" xfId="0">
      <alignment horizontal="center" vertical="center" wrapText="1"/>
    </xf>
    <xf numFmtId="0" fontId="1" fillId="3" borderId="59" applyAlignment="1" pivotButton="0" quotePrefix="0" xfId="0">
      <alignment horizontal="center" vertical="center" wrapText="1"/>
    </xf>
    <xf numFmtId="0" fontId="1" fillId="3" borderId="60" applyAlignment="1" pivotButton="0" quotePrefix="0" xfId="0">
      <alignment horizontal="center" vertical="center" wrapText="1"/>
    </xf>
    <xf numFmtId="0" fontId="0" fillId="9" borderId="54" applyAlignment="1" pivotButton="0" quotePrefix="0" xfId="0">
      <alignment vertical="top" wrapText="1"/>
    </xf>
    <xf numFmtId="0" fontId="0" fillId="9" borderId="57" applyAlignment="1" pivotButton="0" quotePrefix="0" xfId="0">
      <alignment vertical="top" wrapText="1"/>
    </xf>
    <xf numFmtId="0" fontId="0" fillId="9" borderId="55" applyAlignment="1" pivotButton="0" quotePrefix="0" xfId="0">
      <alignment vertical="top" wrapText="1"/>
    </xf>
    <xf numFmtId="0" fontId="13" fillId="9" borderId="54" applyAlignment="1" pivotButton="0" quotePrefix="0" xfId="0">
      <alignment vertical="top" wrapText="1"/>
    </xf>
    <xf numFmtId="0" fontId="13" fillId="9" borderId="57" applyAlignment="1" pivotButton="0" quotePrefix="0" xfId="0">
      <alignment vertical="top" wrapText="1"/>
    </xf>
    <xf numFmtId="0" fontId="13" fillId="9" borderId="55" applyAlignment="1" pivotButton="0" quotePrefix="0" xfId="0">
      <alignment vertical="top" wrapText="1"/>
    </xf>
    <xf numFmtId="0" fontId="13" fillId="9" borderId="54" applyAlignment="1" pivotButton="0" quotePrefix="0" xfId="0">
      <alignment vertical="center" wrapText="1"/>
    </xf>
    <xf numFmtId="0" fontId="13" fillId="9" borderId="57" applyAlignment="1" pivotButton="0" quotePrefix="0" xfId="0">
      <alignment vertical="center" wrapText="1"/>
    </xf>
    <xf numFmtId="0" fontId="13" fillId="9" borderId="55" applyAlignment="1" pivotButton="0" quotePrefix="0" xfId="0">
      <alignment vertical="center" wrapText="1"/>
    </xf>
    <xf numFmtId="0" fontId="1" fillId="3" borderId="58" pivotButton="0" quotePrefix="0" xfId="0"/>
    <xf numFmtId="0" fontId="1" fillId="3" borderId="59" pivotButton="0" quotePrefix="0" xfId="0"/>
    <xf numFmtId="0" fontId="1" fillId="3" borderId="60" pivotButton="0" quotePrefix="0" xfId="0"/>
    <xf numFmtId="0" fontId="1" fillId="3" borderId="58" applyAlignment="1" pivotButton="0" quotePrefix="0" xfId="0">
      <alignment wrapText="1"/>
    </xf>
    <xf numFmtId="0" fontId="1" fillId="3" borderId="59" applyAlignment="1" pivotButton="0" quotePrefix="0" xfId="0">
      <alignment wrapText="1"/>
    </xf>
    <xf numFmtId="0" fontId="1" fillId="3" borderId="60" applyAlignment="1" pivotButton="0" quotePrefix="0" xfId="0">
      <alignment wrapText="1"/>
    </xf>
    <xf numFmtId="0" fontId="1" fillId="3" borderId="58" applyAlignment="1" pivotButton="0" quotePrefix="0" xfId="0">
      <alignment horizontal="center" wrapText="1"/>
    </xf>
    <xf numFmtId="0" fontId="1" fillId="3" borderId="59" applyAlignment="1" pivotButton="0" quotePrefix="0" xfId="0">
      <alignment horizontal="center" wrapText="1"/>
    </xf>
    <xf numFmtId="0" fontId="1" fillId="3" borderId="60" applyAlignment="1" pivotButton="0" quotePrefix="0" xfId="0">
      <alignment horizontal="center" wrapText="1"/>
    </xf>
    <xf numFmtId="0" fontId="13" fillId="9" borderId="0" pivotButton="0" quotePrefix="0" xfId="0"/>
    <xf numFmtId="0" fontId="13" fillId="9" borderId="0" applyAlignment="1" pivotButton="0" quotePrefix="0" xfId="0">
      <alignment vertical="center"/>
    </xf>
    <xf numFmtId="0" fontId="0" fillId="16" borderId="0" pivotButton="0" quotePrefix="0" xfId="0"/>
    <xf numFmtId="0" fontId="14" fillId="16" borderId="0" pivotButton="0" quotePrefix="0" xfId="0"/>
    <xf numFmtId="0" fontId="14" fillId="16" borderId="0" applyAlignment="1" pivotButton="0" quotePrefix="0" xfId="0">
      <alignment vertical="center"/>
    </xf>
    <xf numFmtId="0" fontId="0" fillId="17" borderId="0" pivotButton="0" quotePrefix="0" xfId="0"/>
    <xf numFmtId="0" fontId="7" fillId="17" borderId="0" pivotButton="0" quotePrefix="0" xfId="0"/>
    <xf numFmtId="0" fontId="7" fillId="17" borderId="0" applyAlignment="1" pivotButton="0" quotePrefix="0" xfId="0">
      <alignment wrapText="1"/>
    </xf>
    <xf numFmtId="0" fontId="7" fillId="17" borderId="0" applyAlignment="1" pivotButton="0" quotePrefix="0" xfId="0">
      <alignment vertical="center" wrapText="1"/>
    </xf>
    <xf numFmtId="0" fontId="0" fillId="18" borderId="0" pivotButton="0" quotePrefix="0" xfId="0"/>
    <xf numFmtId="0" fontId="9" fillId="18" borderId="0" pivotButton="0" quotePrefix="0" xfId="0"/>
    <xf numFmtId="0" fontId="9" fillId="18" borderId="0" applyAlignment="1" pivotButton="0" quotePrefix="0" xfId="0">
      <alignment wrapText="1"/>
    </xf>
    <xf numFmtId="0" fontId="9" fillId="18" borderId="0" applyAlignment="1" pivotButton="0" quotePrefix="0" xfId="0">
      <alignment horizontal="center" wrapText="1"/>
    </xf>
    <xf numFmtId="0" fontId="9" fillId="18" borderId="0" applyAlignment="1" pivotButton="0" quotePrefix="0" xfId="0">
      <alignment horizontal="center" vertical="center" wrapText="1"/>
    </xf>
    <xf numFmtId="0" fontId="1" fillId="17" borderId="0" pivotButton="0" quotePrefix="0" xfId="0"/>
    <xf numFmtId="0" fontId="1" fillId="17" borderId="0" applyAlignment="1" pivotButton="0" quotePrefix="0" xfId="0">
      <alignment horizontal="center"/>
    </xf>
    <xf numFmtId="0" fontId="0" fillId="19" borderId="0" pivotButton="0" quotePrefix="0" xfId="0"/>
    <xf numFmtId="0" fontId="1" fillId="19" borderId="0" pivotButton="0" quotePrefix="0" xfId="0"/>
    <xf numFmtId="165" fontId="1" fillId="19" borderId="0" pivotButton="0" quotePrefix="0" xfId="0"/>
    <xf numFmtId="165" fontId="1" fillId="19" borderId="0" applyAlignment="1" pivotButton="0" quotePrefix="0" xfId="0">
      <alignment horizontal="center"/>
    </xf>
    <xf numFmtId="164" fontId="0" fillId="0" borderId="0" pivotButton="0" quotePrefix="0" xfId="0"/>
    <xf numFmtId="164" fontId="0" fillId="0" borderId="0" applyAlignment="1" pivotButton="0" quotePrefix="0" xfId="0">
      <alignment wrapText="1"/>
    </xf>
    <xf numFmtId="164" fontId="0" fillId="0" borderId="0" applyAlignment="1" pivotButton="0" quotePrefix="0" xfId="0">
      <alignment vertical="top" wrapText="1"/>
    </xf>
    <xf numFmtId="166" fontId="0" fillId="0" borderId="0" pivotButton="0" quotePrefix="0" xfId="0"/>
    <xf numFmtId="0" fontId="0" fillId="20" borderId="0" applyAlignment="1" pivotButton="0" quotePrefix="0" xfId="0">
      <alignment vertical="top" wrapText="1"/>
    </xf>
    <xf numFmtId="164" fontId="0" fillId="20" borderId="0" applyAlignment="1" pivotButton="0" quotePrefix="0" xfId="0">
      <alignment vertical="top" wrapText="1"/>
    </xf>
    <xf numFmtId="0" fontId="0" fillId="21" borderId="0" applyAlignment="1" pivotButton="0" quotePrefix="0" xfId="0">
      <alignment vertical="top" wrapText="1"/>
    </xf>
    <xf numFmtId="164" fontId="0" fillId="21" borderId="0" applyAlignment="1" pivotButton="0" quotePrefix="0" xfId="0">
      <alignment vertical="top" wrapText="1"/>
    </xf>
    <xf numFmtId="0" fontId="0" fillId="22" borderId="0" pivotButton="0" quotePrefix="0" xfId="0"/>
    <xf numFmtId="0" fontId="0" fillId="20" borderId="0" pivotButton="0" quotePrefix="0" xfId="0"/>
    <xf numFmtId="0" fontId="0" fillId="22" borderId="0" applyAlignment="1" pivotButton="0" quotePrefix="0" xfId="0">
      <alignment wrapText="1"/>
    </xf>
    <xf numFmtId="0" fontId="0" fillId="20" borderId="0" applyAlignment="1" pivotButton="0" quotePrefix="0" xfId="0">
      <alignment wrapText="1"/>
    </xf>
    <xf numFmtId="0" fontId="0" fillId="23" borderId="0" pivotButton="0" quotePrefix="0" xfId="0"/>
    <xf numFmtId="0" fontId="1" fillId="23" borderId="0" pivotButton="0" quotePrefix="0" xfId="0"/>
    <xf numFmtId="0" fontId="0" fillId="24" borderId="0" pivotButton="0" quotePrefix="0" xfId="0"/>
    <xf numFmtId="0" fontId="0" fillId="24" borderId="0" applyAlignment="1" pivotButton="0" quotePrefix="0" xfId="0">
      <alignment wrapText="1"/>
    </xf>
    <xf numFmtId="0" fontId="0" fillId="24" borderId="0" applyAlignment="1" pivotButton="0" quotePrefix="0" xfId="0">
      <alignment vertical="top" wrapText="1"/>
    </xf>
    <xf numFmtId="0" fontId="9" fillId="18" borderId="50" applyAlignment="1" pivotButton="0" quotePrefix="0" xfId="0">
      <alignment horizontal="center" vertical="center" wrapText="1"/>
    </xf>
    <xf numFmtId="0" fontId="9" fillId="18" borderId="56" applyAlignment="1" pivotButton="0" quotePrefix="0" xfId="0">
      <alignment horizontal="center" vertical="center" wrapText="1"/>
    </xf>
    <xf numFmtId="165" fontId="1" fillId="19" borderId="56" applyAlignment="1" pivotButton="0" quotePrefix="0" xfId="0">
      <alignment horizontal="center"/>
    </xf>
    <xf numFmtId="165" fontId="1" fillId="19" borderId="51" applyAlignment="1" pivotButton="0" quotePrefix="0" xfId="0">
      <alignment horizontal="center"/>
    </xf>
    <xf numFmtId="0" fontId="0" fillId="21" borderId="52" applyAlignment="1" pivotButton="0" quotePrefix="0" xfId="0">
      <alignment vertical="top" wrapText="1"/>
    </xf>
    <xf numFmtId="0" fontId="0" fillId="21" borderId="0" applyAlignment="1" pivotButton="0" quotePrefix="0" xfId="0">
      <alignment vertical="top" wrapText="1"/>
    </xf>
    <xf numFmtId="164" fontId="0" fillId="21" borderId="0" applyAlignment="1" pivotButton="0" quotePrefix="0" xfId="0">
      <alignment vertical="top" wrapText="1"/>
    </xf>
    <xf numFmtId="166" fontId="0" fillId="0" borderId="0" pivotButton="0" quotePrefix="0" xfId="0"/>
    <xf numFmtId="166" fontId="0" fillId="0" borderId="53" pivotButton="0" quotePrefix="0" xfId="0"/>
    <xf numFmtId="0" fontId="0" fillId="20" borderId="52" applyAlignment="1" pivotButton="0" quotePrefix="0" xfId="0">
      <alignment vertical="top" wrapText="1"/>
    </xf>
    <xf numFmtId="0" fontId="0" fillId="20" borderId="0" applyAlignment="1" pivotButton="0" quotePrefix="0" xfId="0">
      <alignment vertical="top" wrapText="1"/>
    </xf>
    <xf numFmtId="164" fontId="0" fillId="20" borderId="0" applyAlignment="1" pivotButton="0" quotePrefix="0" xfId="0">
      <alignment vertical="top" wrapText="1"/>
    </xf>
    <xf numFmtId="0" fontId="0" fillId="21" borderId="54" applyAlignment="1" pivotButton="0" quotePrefix="0" xfId="0">
      <alignment vertical="top" wrapText="1"/>
    </xf>
    <xf numFmtId="0" fontId="0" fillId="21" borderId="57" applyAlignment="1" pivotButton="0" quotePrefix="0" xfId="0">
      <alignment vertical="top" wrapText="1"/>
    </xf>
    <xf numFmtId="164" fontId="0" fillId="21" borderId="57" applyAlignment="1" pivotButton="0" quotePrefix="0" xfId="0">
      <alignment vertical="top" wrapText="1"/>
    </xf>
    <xf numFmtId="166" fontId="0" fillId="0" borderId="57" pivotButton="0" quotePrefix="0" xfId="0"/>
    <xf numFmtId="166" fontId="0" fillId="0" borderId="55" pivotButton="0" quotePrefix="0" xfId="0"/>
    <xf numFmtId="0" fontId="14" fillId="2" borderId="0" pivotButton="0" quotePrefix="0" xfId="0"/>
    <xf numFmtId="0" fontId="14" fillId="2" borderId="0" applyAlignment="1" pivotButton="0" quotePrefix="0" xfId="0">
      <alignment vertical="center"/>
    </xf>
    <xf numFmtId="0" fontId="7" fillId="3" borderId="0" pivotButton="0" quotePrefix="0" xfId="0"/>
    <xf numFmtId="0" fontId="7" fillId="3" borderId="0" applyAlignment="1" pivotButton="0" quotePrefix="0" xfId="0">
      <alignment wrapText="1"/>
    </xf>
    <xf numFmtId="0" fontId="7" fillId="3" borderId="0" applyAlignment="1" pivotButton="0" quotePrefix="0" xfId="0">
      <alignment vertical="center" wrapText="1"/>
    </xf>
    <xf numFmtId="0" fontId="1" fillId="3" borderId="0" applyAlignment="1" pivotButton="0" quotePrefix="0" xfId="0">
      <alignment horizontal="center"/>
    </xf>
    <xf numFmtId="0" fontId="1" fillId="9" borderId="0" pivotButton="0" quotePrefix="0" xfId="0"/>
    <xf numFmtId="0" fontId="0" fillId="10" borderId="0" applyAlignment="1" pivotButton="0" quotePrefix="0" xfId="0">
      <alignment wrapText="1"/>
    </xf>
    <xf numFmtId="0" fontId="0" fillId="10" borderId="0" applyAlignment="1" pivotButton="0" quotePrefix="0" xfId="0">
      <alignment vertical="top" wrapText="1"/>
    </xf>
    <xf numFmtId="0" fontId="14" fillId="25" borderId="0" applyAlignment="1" pivotButton="0" quotePrefix="0" xfId="0">
      <alignment vertical="center"/>
    </xf>
    <xf numFmtId="0" fontId="7" fillId="26" borderId="0" applyAlignment="1" pivotButton="0" quotePrefix="0" xfId="0">
      <alignment vertical="center" wrapText="1"/>
    </xf>
    <xf numFmtId="0" fontId="15" fillId="0" borderId="0" pivotButton="0" quotePrefix="0" xfId="0"/>
    <xf numFmtId="0" fontId="16" fillId="2" borderId="0" applyAlignment="1" pivotButton="0" quotePrefix="0" xfId="0">
      <alignment vertical="center"/>
    </xf>
    <xf numFmtId="0" fontId="17" fillId="3" borderId="0" applyAlignment="1" pivotButton="0" quotePrefix="0" xfId="0">
      <alignment vertical="center" wrapText="1"/>
    </xf>
    <xf numFmtId="0" fontId="0" fillId="27" borderId="0" pivotButton="0" quotePrefix="0" xfId="0"/>
    <xf numFmtId="0" fontId="14" fillId="27" borderId="0" pivotButton="0" quotePrefix="0" xfId="0"/>
    <xf numFmtId="0" fontId="14" fillId="27" borderId="0" applyAlignment="1" pivotButton="0" quotePrefix="0" xfId="0">
      <alignment vertical="center"/>
    </xf>
    <xf numFmtId="0" fontId="0" fillId="28" borderId="0" pivotButton="0" quotePrefix="0" xfId="0"/>
    <xf numFmtId="0" fontId="7" fillId="28" borderId="0" pivotButton="0" quotePrefix="0" xfId="0"/>
    <xf numFmtId="0" fontId="7" fillId="28" borderId="0" applyAlignment="1" pivotButton="0" quotePrefix="0" xfId="0">
      <alignment wrapText="1"/>
    </xf>
    <xf numFmtId="0" fontId="0" fillId="29" borderId="0" pivotButton="0" quotePrefix="0" xfId="0"/>
    <xf numFmtId="0" fontId="9" fillId="29" borderId="0" pivotButton="0" quotePrefix="0" xfId="0"/>
    <xf numFmtId="0" fontId="0" fillId="30" borderId="0" pivotButton="0" quotePrefix="0" xfId="0"/>
    <xf numFmtId="0" fontId="0" fillId="30" borderId="0" applyAlignment="1" pivotButton="0" quotePrefix="0" xfId="0">
      <alignment wrapText="1"/>
    </xf>
    <xf numFmtId="0" fontId="0" fillId="30" borderId="0" applyAlignment="1" pivotButton="0" quotePrefix="0" xfId="0">
      <alignment vertical="top" wrapText="1"/>
    </xf>
    <xf numFmtId="0" fontId="0" fillId="31" borderId="0" pivotButton="0" quotePrefix="0" xfId="0"/>
    <xf numFmtId="0" fontId="1" fillId="31" borderId="0" pivotButton="0" quotePrefix="0" xfId="0"/>
    <xf numFmtId="0" fontId="1" fillId="31" borderId="0" applyAlignment="1" pivotButton="0" quotePrefix="0" xfId="0">
      <alignment wrapText="1"/>
    </xf>
    <xf numFmtId="0" fontId="1" fillId="31" borderId="0" applyAlignment="1" pivotButton="0" quotePrefix="0" xfId="0">
      <alignment vertical="center" wrapText="1"/>
    </xf>
    <xf numFmtId="0" fontId="0" fillId="28" borderId="0" applyAlignment="1" pivotButton="0" quotePrefix="0" xfId="0">
      <alignment wrapText="1"/>
    </xf>
    <xf numFmtId="0" fontId="0" fillId="32" borderId="0" pivotButton="0" quotePrefix="0" xfId="0"/>
    <xf numFmtId="0" fontId="1" fillId="32" borderId="0" pivotButton="0" quotePrefix="0" xfId="0"/>
    <xf numFmtId="0" fontId="0" fillId="33" borderId="0" pivotButton="0" quotePrefix="0" xfId="0"/>
    <xf numFmtId="0" fontId="0" fillId="33" borderId="0" applyAlignment="1" pivotButton="0" quotePrefix="0" xfId="0">
      <alignment wrapText="1"/>
    </xf>
    <xf numFmtId="0" fontId="0" fillId="33" borderId="0" applyAlignment="1" pivotButton="0" quotePrefix="0" xfId="0">
      <alignment vertical="top" wrapText="1"/>
    </xf>
    <xf numFmtId="0" fontId="1" fillId="19" borderId="0" applyAlignment="1" pivotButton="0" quotePrefix="0" xfId="0">
      <alignment wrapText="1"/>
    </xf>
    <xf numFmtId="0" fontId="1" fillId="19" borderId="0" applyAlignment="1" pivotButton="0" quotePrefix="0" xfId="0">
      <alignment vertical="center" wrapText="1"/>
    </xf>
    <xf numFmtId="0" fontId="0" fillId="3" borderId="0" applyAlignment="1" pivotButton="0" quotePrefix="0" xfId="0">
      <alignment wrapText="1"/>
    </xf>
    <xf numFmtId="14" fontId="0" fillId="0" borderId="2" applyAlignment="1" pivotButton="0" quotePrefix="0" xfId="0">
      <alignment vertical="top"/>
    </xf>
    <xf numFmtId="0" fontId="0" fillId="0" borderId="22" applyAlignment="1" pivotButton="0" quotePrefix="0" xfId="0">
      <alignment vertical="top"/>
    </xf>
    <xf numFmtId="0" fontId="0" fillId="0" borderId="23" applyAlignment="1" pivotButton="0" quotePrefix="0" xfId="0">
      <alignment horizontal="center" vertical="top"/>
    </xf>
    <xf numFmtId="0" fontId="0" fillId="0" borderId="13" applyAlignment="1" pivotButton="0" quotePrefix="0" xfId="0">
      <alignment horizontal="center" vertical="top"/>
    </xf>
    <xf numFmtId="14" fontId="0" fillId="34" borderId="2" applyAlignment="1" pivotButton="0" quotePrefix="0" xfId="0">
      <alignment vertical="top"/>
    </xf>
    <xf numFmtId="0" fontId="0" fillId="34" borderId="9" applyAlignment="1" pivotButton="0" quotePrefix="0" xfId="0">
      <alignment vertical="top"/>
    </xf>
    <xf numFmtId="0" fontId="0" fillId="34" borderId="2" applyAlignment="1" pivotButton="0" quotePrefix="0" xfId="0">
      <alignment vertical="top" wrapText="1"/>
    </xf>
    <xf numFmtId="0" fontId="0" fillId="34" borderId="2" applyAlignment="1" pivotButton="0" quotePrefix="0" xfId="0">
      <alignment vertical="top"/>
    </xf>
    <xf numFmtId="0" fontId="0" fillId="34" borderId="13" applyAlignment="1" pivotButton="0" quotePrefix="0" xfId="0">
      <alignment horizontal="center" vertical="top"/>
    </xf>
    <xf numFmtId="49" fontId="0" fillId="0" borderId="2" applyAlignment="1" pivotButton="0" quotePrefix="0" xfId="0">
      <alignment vertical="top"/>
    </xf>
    <xf numFmtId="0" fontId="8" fillId="2" borderId="25" applyAlignment="1" pivotButton="0" quotePrefix="0" xfId="0">
      <alignment horizontal="left" vertical="center"/>
    </xf>
    <xf numFmtId="0" fontId="9" fillId="4" borderId="25" pivotButton="0" quotePrefix="0" xfId="0"/>
    <xf numFmtId="0" fontId="0" fillId="0" borderId="25" applyAlignment="1" pivotButton="0" quotePrefix="0" xfId="0">
      <alignment vertical="top" wrapText="1"/>
    </xf>
    <xf numFmtId="0" fontId="8" fillId="11" borderId="25" applyAlignment="1" pivotButton="0" quotePrefix="0" xfId="0">
      <alignment vertical="center"/>
    </xf>
    <xf numFmtId="0" fontId="10" fillId="12" borderId="25" applyAlignment="1" pivotButton="0" quotePrefix="0" xfId="0">
      <alignment wrapText="1"/>
    </xf>
    <xf numFmtId="0" fontId="9" fillId="13" borderId="63" applyAlignment="1" pivotButton="0" quotePrefix="0" xfId="0">
      <alignment horizontal="center" vertical="center" wrapText="1"/>
    </xf>
    <xf numFmtId="0" fontId="12" fillId="14" borderId="25" applyAlignment="1" pivotButton="0" quotePrefix="0" xfId="0">
      <alignment vertical="center"/>
    </xf>
    <xf numFmtId="0" fontId="1" fillId="12" borderId="61" applyAlignment="1" pivotButton="0" quotePrefix="0" xfId="0">
      <alignment horizontal="center" vertical="center" wrapText="1"/>
    </xf>
    <xf numFmtId="0" fontId="1" fillId="3" borderId="62" applyAlignment="1" pivotButton="0" quotePrefix="0" xfId="0">
      <alignment vertical="top" wrapText="1"/>
    </xf>
    <xf numFmtId="0" fontId="0" fillId="0" borderId="61" applyAlignment="1" pivotButton="0" quotePrefix="0" xfId="0">
      <alignment vertical="top" wrapText="1"/>
    </xf>
    <xf numFmtId="0" fontId="0" fillId="0" borderId="64" pivotButton="0" quotePrefix="0" xfId="0"/>
    <xf numFmtId="0" fontId="13" fillId="14" borderId="25" applyAlignment="1" pivotButton="0" quotePrefix="0" xfId="0">
      <alignment vertical="center"/>
    </xf>
    <xf numFmtId="0" fontId="1" fillId="15" borderId="25" pivotButton="0" quotePrefix="0" xfId="0"/>
    <xf numFmtId="0" fontId="14" fillId="25" borderId="25" applyAlignment="1" pivotButton="0" quotePrefix="0" xfId="0">
      <alignment vertical="center"/>
    </xf>
    <xf numFmtId="0" fontId="7" fillId="26" borderId="25" applyAlignment="1" pivotButton="0" quotePrefix="0" xfId="0">
      <alignment vertical="center" wrapText="1"/>
    </xf>
    <xf numFmtId="165" fontId="1" fillId="19" borderId="56" applyAlignment="1" pivotButton="0" quotePrefix="0" xfId="0">
      <alignment horizontal="center"/>
    </xf>
    <xf numFmtId="165" fontId="1" fillId="19" borderId="51" applyAlignment="1" pivotButton="0" quotePrefix="0" xfId="0">
      <alignment horizontal="center"/>
    </xf>
    <xf numFmtId="164" fontId="0" fillId="21" borderId="0" applyAlignment="1" pivotButton="0" quotePrefix="0" xfId="0">
      <alignment vertical="top" wrapText="1"/>
    </xf>
    <xf numFmtId="166" fontId="0" fillId="0" borderId="0" pivotButton="0" quotePrefix="0" xfId="0"/>
    <xf numFmtId="166" fontId="0" fillId="0" borderId="53" pivotButton="0" quotePrefix="0" xfId="0"/>
    <xf numFmtId="164" fontId="0" fillId="20" borderId="0" applyAlignment="1" pivotButton="0" quotePrefix="0" xfId="0">
      <alignment vertical="top" wrapText="1"/>
    </xf>
    <xf numFmtId="164" fontId="0" fillId="21" borderId="57" applyAlignment="1" pivotButton="0" quotePrefix="0" xfId="0">
      <alignment vertical="top" wrapText="1"/>
    </xf>
    <xf numFmtId="166" fontId="0" fillId="0" borderId="57" pivotButton="0" quotePrefix="0" xfId="0"/>
    <xf numFmtId="166" fontId="0" fillId="0" borderId="55" pivotButton="0" quotePrefix="0" xfId="0"/>
    <xf numFmtId="0" fontId="1" fillId="23" borderId="25" pivotButton="0" quotePrefix="0" xfId="0"/>
    <xf numFmtId="0" fontId="0" fillId="24" borderId="25" applyAlignment="1" pivotButton="0" quotePrefix="0" xfId="0">
      <alignment vertical="top" wrapText="1"/>
    </xf>
    <xf numFmtId="0" fontId="14" fillId="27" borderId="25" applyAlignment="1" pivotButton="0" quotePrefix="0" xfId="0">
      <alignment vertical="center"/>
    </xf>
    <xf numFmtId="0" fontId="7" fillId="28" borderId="25" applyAlignment="1" pivotButton="0" quotePrefix="0" xfId="0">
      <alignment wrapText="1"/>
    </xf>
    <xf numFmtId="0" fontId="9" fillId="29" borderId="25" pivotButton="0" quotePrefix="0" xfId="0"/>
    <xf numFmtId="0" fontId="0" fillId="30" borderId="25" applyAlignment="1" pivotButton="0" quotePrefix="0" xfId="0">
      <alignment vertical="top" wrapText="1"/>
    </xf>
    <xf numFmtId="0" fontId="1" fillId="31" borderId="25" applyAlignment="1" pivotButton="0" quotePrefix="0" xfId="0">
      <alignment vertical="center" wrapText="1"/>
    </xf>
    <xf numFmtId="0" fontId="0" fillId="28" borderId="25" applyAlignment="1" pivotButton="0" quotePrefix="0" xfId="0">
      <alignment wrapText="1"/>
    </xf>
    <xf numFmtId="0" fontId="1" fillId="32" borderId="25" pivotButton="0" quotePrefix="0" xfId="0"/>
    <xf numFmtId="0" fontId="0" fillId="33" borderId="25" applyAlignment="1" pivotButton="0" quotePrefix="0" xfId="0">
      <alignment vertical="top" wrapText="1"/>
    </xf>
    <xf numFmtId="0" fontId="18" fillId="35" borderId="25" applyAlignment="1" pivotButton="0" quotePrefix="0" xfId="0">
      <alignment vertical="center"/>
    </xf>
    <xf numFmtId="0" fontId="3" fillId="36" borderId="25" applyAlignment="1" pivotButton="0" quotePrefix="0" xfId="0">
      <alignment vertical="top" wrapText="1"/>
    </xf>
    <xf numFmtId="0" fontId="19" fillId="37" borderId="25" applyAlignment="1" pivotButton="0" quotePrefix="0" xfId="0">
      <alignment vertical="center"/>
    </xf>
    <xf numFmtId="0" fontId="1" fillId="36" borderId="65" applyAlignment="1" pivotButton="0" quotePrefix="0" xfId="0">
      <alignment vertical="center" wrapText="1"/>
    </xf>
    <xf numFmtId="0" fontId="0" fillId="0" borderId="68" pivotButton="0" quotePrefix="0" xfId="0"/>
    <xf numFmtId="0" fontId="0" fillId="0" borderId="69" pivotButton="0" quotePrefix="0" xfId="0"/>
    <xf numFmtId="0" fontId="3" fillId="0" borderId="65" applyAlignment="1" pivotButton="0" quotePrefix="0" xfId="0">
      <alignment vertical="top" wrapText="1"/>
    </xf>
    <xf numFmtId="0" fontId="3" fillId="38" borderId="65" applyAlignment="1" pivotButton="0" quotePrefix="0" xfId="0">
      <alignment vertical="top" wrapText="1"/>
    </xf>
    <xf numFmtId="0" fontId="3" fillId="39" borderId="25" applyAlignment="1" pivotButton="0" quotePrefix="0" xfId="0">
      <alignment vertical="top" wrapText="1"/>
    </xf>
    <xf numFmtId="0" fontId="1" fillId="40" borderId="65" applyAlignment="1" pivotButton="0" quotePrefix="0" xfId="0">
      <alignment vertical="top" wrapText="1"/>
    </xf>
    <xf numFmtId="0" fontId="1" fillId="41" borderId="65" applyAlignment="1" pivotButton="0" quotePrefix="0" xfId="0">
      <alignment vertical="top" wrapText="1"/>
    </xf>
    <xf numFmtId="0" fontId="1" fillId="36" borderId="65" pivotButton="0" quotePrefix="0" xfId="0"/>
    <xf numFmtId="0" fontId="1" fillId="36" borderId="65" applyAlignment="1" pivotButton="0" quotePrefix="0" xfId="0">
      <alignment horizontal="center" vertical="center" wrapText="1"/>
    </xf>
    <xf numFmtId="0" fontId="3" fillId="42" borderId="65" applyAlignment="1" pivotButton="0" quotePrefix="0" xfId="0">
      <alignment horizontal="center" vertical="center" wrapText="1"/>
    </xf>
    <xf numFmtId="0" fontId="3" fillId="43" borderId="65" applyAlignment="1" pivotButton="0" quotePrefix="0" xfId="0">
      <alignment horizontal="center" vertical="center" wrapText="1"/>
    </xf>
    <xf numFmtId="0" fontId="3" fillId="0" borderId="65" applyAlignment="1" pivotButton="0" quotePrefix="0" xfId="0">
      <alignment horizontal="center" vertical="center" wrapText="1"/>
    </xf>
    <xf numFmtId="0" fontId="1" fillId="44" borderId="65" applyAlignment="1" pivotButton="0" quotePrefix="0" xfId="0">
      <alignment vertical="top" wrapText="1"/>
    </xf>
    <xf numFmtId="0" fontId="3" fillId="40" borderId="25" applyAlignment="1" pivotButton="0" quotePrefix="0" xfId="0">
      <alignment vertical="top" wrapText="1"/>
    </xf>
    <xf numFmtId="0" fontId="1" fillId="36" borderId="65" applyAlignment="1" pivotButton="0" quotePrefix="0" xfId="0">
      <alignment vertical="top" wrapText="1"/>
    </xf>
    <xf numFmtId="165" fontId="3" fillId="0" borderId="65" applyNumberFormat="1" applyAlignment="1" xfId="0">
      <alignment horizontal="center" vertical="top"/>
    </xf>
    <xf numFmtId="167" fontId="1" fillId="36" borderId="65" applyNumberFormat="1" applyAlignment="1" xfId="0">
      <alignment horizontal="center" vertical="center"/>
    </xf>
    <xf numFmtId="0" fontId="3" fillId="0" borderId="65" applyAlignment="1" xfId="0">
      <alignment horizontal="center" vertical="center"/>
    </xf>
    <xf numFmtId="0" fontId="1" fillId="36" borderId="65" applyAlignment="1" xfId="0">
      <alignment horizontal="center" vertical="center"/>
    </xf>
    <xf numFmtId="165" fontId="3" fillId="0" borderId="65" applyNumberFormat="1" applyAlignment="1" xfId="0">
      <alignment horizontal="center" vertical="top"/>
    </xf>
    <xf numFmtId="167" fontId="1" fillId="36" borderId="65" applyNumberFormat="1" applyAlignment="1" xfId="0">
      <alignment horizontal="center" vertical="center"/>
    </xf>
    <xf numFmtId="0" fontId="3" fillId="0" borderId="65" applyAlignment="1" xfId="0">
      <alignment horizontal="center" vertical="center"/>
    </xf>
    <xf numFmtId="0" fontId="1" fillId="36" borderId="65" applyAlignment="1" xfId="0">
      <alignment horizontal="center" vertical="center"/>
    </xf>
    <xf applyFill="1" numFmtId="0" fontId="3" fillId="45" borderId="65" applyAlignment="1" pivotButton="0" quotePrefix="0" xfId="0">
      <alignment vertical="top" wrapText="1"/>
    </xf>
    <xf numFmtId="0" fontId="20" fillId="0" borderId="65" applyAlignment="1" pivotButton="0" quotePrefix="0" xfId="0">
      <alignment vertical="top" wrapText="1"/>
    </xf>
    <xf applyFill="1" numFmtId="0" fontId="3" fillId="46" borderId="65" applyAlignment="1" pivotButton="0" quotePrefix="0" xfId="0">
      <alignment vertical="top" wrapText="1"/>
    </xf>
    <xf numFmtId="0" fontId="21" fillId="0" borderId="65" applyAlignment="1" pivotButton="0" quotePrefix="0" xfId="0">
      <alignment vertical="top" wrapText="1"/>
    </xf>
    <xf numFmtId="165" fontId="3" fillId="0" borderId="65" applyNumberFormat="1" applyAlignment="1" xfId="0">
      <alignment horizontal="center" vertical="top"/>
    </xf>
    <xf numFmtId="167" fontId="1" fillId="36" borderId="65" applyNumberFormat="1" applyAlignment="1" xfId="0">
      <alignment horizontal="center" vertical="center"/>
    </xf>
    <xf numFmtId="0" fontId="3" fillId="0" borderId="65" applyAlignment="1" xfId="0">
      <alignment horizontal="center" vertical="center"/>
    </xf>
    <xf numFmtId="0" fontId="1" fillId="36" borderId="65" applyAlignment="1" xfId="0">
      <alignment horizontal="center" vertical="center"/>
    </xf>
    <xf applyFill="1" numFmtId="0" fontId="3" fillId="47" borderId="65" applyAlignment="1" pivotButton="0" quotePrefix="0" xfId="0">
      <alignment vertical="top" wrapText="1"/>
    </xf>
    <xf numFmtId="0" fontId="22" fillId="0" borderId="65" applyAlignment="1" pivotButton="0" quotePrefix="0" xfId="0">
      <alignment vertical="top" wrapText="1"/>
    </xf>
    <xf applyFill="1" numFmtId="0" fontId="3" fillId="48" borderId="65" applyAlignment="1" pivotButton="0" quotePrefix="0" xfId="0">
      <alignment vertical="top" wrapText="1"/>
    </xf>
    <xf numFmtId="0" fontId="23" fillId="0" borderId="65" applyAlignment="1" pivotButton="0" quotePrefix="0" xfId="0">
      <alignment vertical="top" wrapText="1"/>
    </xf>
  </cellXfs>
  <cellStyles count="1">
    <cellStyle name="Standard" xfId="0"/>
  </cellStyles>
  <dxfs count="34">
    <dxf>
      <font>
        <b val="1"/>
      </font>
      <fill>
        <patternFill>
          <bgColor rgb="FFD7D7D7"/>
        </patternFill>
      </fill>
    </dxf>
    <dxf>
      <fill>
        <patternFill>
          <bgColor indexed="65"/>
        </patternFill>
      </fill>
    </dxf>
    <dxf>
      <fill>
        <patternFill>
          <bgColor rgb="FF70AD47"/>
        </patternFill>
      </fill>
    </dxf>
    <dxf>
      <fill>
        <patternFill>
          <bgColor rgb="FFF4B183"/>
        </patternFill>
      </fill>
    </dxf>
    <dxf>
      <fill>
        <patternFill>
          <bgColor rgb="FF70AD47"/>
        </patternFill>
      </fill>
    </dxf>
    <dxf>
      <fill>
        <patternFill>
          <bgColor rgb="FFC00000"/>
        </patternFill>
      </fill>
    </dxf>
    <dxf>
      <fill>
        <patternFill>
          <bgColor rgb="FF4472C4"/>
        </patternFill>
      </fill>
    </dxf>
    <dxf>
      <fill>
        <patternFill>
          <bgColor rgb="FFED7D31"/>
        </patternFill>
      </fill>
    </dxf>
    <dxf>
      <fill>
        <patternFill>
          <bgColor rgb="FFFFE699"/>
        </patternFill>
      </fill>
    </dxf>
    <dxf>
      <fill>
        <patternFill>
          <bgColor rgb="FFE7E6E6"/>
        </patternFill>
      </fill>
    </dxf>
    <dxf>
      <fill>
        <patternFill>
          <bgColor rgb="FF70AD47"/>
        </patternFill>
      </fill>
    </dxf>
    <dxf>
      <fill>
        <patternFill>
          <bgColor rgb="FFC00000"/>
        </patternFill>
      </fill>
    </dxf>
    <dxf>
      <fill>
        <patternFill>
          <bgColor rgb="FF4472C4"/>
        </patternFill>
      </fill>
    </dxf>
    <dxf>
      <fill>
        <patternFill>
          <bgColor rgb="FFED7D31"/>
        </patternFill>
      </fill>
    </dxf>
    <dxf>
      <fill>
        <patternFill>
          <bgColor rgb="FFFFE699"/>
        </patternFill>
      </fill>
    </dxf>
    <dxf>
      <fill>
        <patternFill>
          <bgColor rgb="FFE7E6E6"/>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rgb="FF70AD47"/>
        </patternFill>
      </fill>
    </dxf>
    <dxf>
      <fill>
        <patternFill>
          <bgColor rgb="FFC00000"/>
        </patternFill>
      </fill>
    </dxf>
    <dxf>
      <fill>
        <patternFill>
          <bgColor rgb="FF4472C4"/>
        </patternFill>
      </fill>
    </dxf>
    <dxf>
      <fill>
        <patternFill>
          <bgColor rgb="FFED7D31"/>
        </patternFill>
      </fill>
    </dxf>
    <dxf>
      <fill>
        <patternFill>
          <bgColor rgb="FFFFE699"/>
        </patternFill>
      </fill>
    </dxf>
    <dxf>
      <fill>
        <patternFill>
          <bgColor rgb="FFE7E6E6"/>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 Type="http://schemas.openxmlformats.org/officeDocument/2006/relationships/worksheet" Target="/xl/worksheets/sheet12.xml" Id="rId14"/><Relationship Type="http://schemas.openxmlformats.org/officeDocument/2006/relationships/worksheet" Target="/xl/worksheets/sheet13.xml" Id="rId15"/><Relationship Type="http://schemas.openxmlformats.org/officeDocument/2006/relationships/worksheet" Target="/xl/worksheets/sheet14.xml" Id="rId16"/><Relationship Type="http://schemas.openxmlformats.org/officeDocument/2006/relationships/worksheet" Target="/xl/worksheets/sheet15.xml" Id="rId17"/><Relationship Type="http://schemas.openxmlformats.org/officeDocument/2006/relationships/worksheet" Target="/xl/worksheets/sheet16.xml" Id="rId18"/><Relationship Type="http://schemas.openxmlformats.org/officeDocument/2006/relationships/worksheet" Target="/xl/worksheets/sheet17.xml" Id="rId19"/><Relationship Type="http://schemas.openxmlformats.org/officeDocument/2006/relationships/worksheet" Target="/xl/worksheets/sheet18.xml" Id="rId20"/><Relationship Type="http://schemas.openxmlformats.org/officeDocument/2006/relationships/worksheet" Target="/xl/worksheets/sheet19.xml" Id="rId21"/></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 Type="http://schemas.openxmlformats.org/officeDocument/2006/relationships/image" Target="/xl/media/image5.png" Id="rId3"/></Relationships>
</file>

<file path=xl/drawings/drawing1.xml><?xml version="1.0" encoding="utf-8"?>
<wsDr xmlns="http://schemas.openxmlformats.org/drawingml/2006/spreadsheetDrawing">
  <oneCellAnchor>
    <from>
      <col>0</col>
      <colOff>0</colOff>
      <row>2</row>
      <rowOff>0</rowOff>
    </from>
    <ext cx="5715000" cy="7620000"/>
    <pic>
      <nvPicPr>
        <cNvPr id="1" name="/xl/media/image.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47</row>
      <rowOff>0</rowOff>
    </from>
    <ext cx="5715000" cy="7620000"/>
    <pic>
      <nvPicPr>
        <cNvPr id="2" name="/xl/media/image2.png"/>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0</col>
      <colOff>0</colOff>
      <row>13</row>
      <rowOff>0</rowOff>
    </from>
    <ext cx="9525000" cy="56959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123</row>
      <rowOff>0</rowOff>
    </from>
    <ext cx="9525000" cy="53816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177</row>
      <rowOff>0</rowOff>
    </from>
    <ext cx="9525000" cy="6717632"/>
    <pic>
      <nvPicPr>
        <cNvPr id="3" name="Datenflussplan V2" descr="Datenflussplan V2"/>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Larissa-Design">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8.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H54"/>
  <sheetViews>
    <sheetView showGridLines="0" workbookViewId="0">
      <selection activeCell="A1" sqref="A1"/>
    </sheetView>
  </sheetViews>
  <sheetFormatPr baseColWidth="8" defaultRowHeight="12.75"/>
  <cols>
    <col width="16" customWidth="1" style="224" min="1" max="1"/>
    <col width="17" customWidth="1" style="224" min="2" max="2"/>
    <col width="95" customWidth="1" style="224" min="3" max="3"/>
    <col width="15" customWidth="1" style="224" min="4" max="4"/>
    <col width="14" customWidth="1" style="224" min="5" max="5"/>
    <col width="14" customWidth="1" style="224" min="6" max="6"/>
    <col width="60" customWidth="1" style="224" min="7" max="7"/>
    <col width="48" customWidth="1" style="224" min="8" max="8"/>
    <col width="11.4609375" customWidth="1" style="224" min="9" max="256"/>
  </cols>
  <sheetData>
    <row r="1" ht="18" customFormat="1" customHeight="1" s="111">
      <c r="A1" s="111" t="inlineStr">
        <is>
          <t>Leistungsnachweis Hochschule Niederrhein</t>
        </is>
      </c>
      <c r="H1" s="480" t="str">
        <f>HYPERLINK("#A27","↓ TO-DOs fürs Team: hier klicken (ab Zeile 27)")</f>
        <v>↓ TO-DOs fürs Team: hier klicken (ab Zeile 27)</v>
      </c>
    </row>
    <row r="2" customFormat="1" s="3"/>
    <row r="3" ht="14.25" customFormat="1" customHeight="1" s="3">
      <c r="A3" s="130" t="inlineStr">
        <is>
          <t xml:space="preserve">Zuständig Kunde: </t>
        </is>
      </c>
      <c r="B3" s="121" t="n"/>
      <c r="C3" t="inlineStr">
        <is>
          <t>Hochschule Niederrhein / Prof. Kampker</t>
        </is>
      </c>
      <c r="D3" s="121" t="n"/>
      <c r="E3" s="122" t="inlineStr">
        <is>
          <t>Zeitraum: Sep.–Okt. 2026</t>
        </is>
      </c>
    </row>
    <row r="4" ht="14.25" customFormat="1" customHeight="1" s="3">
      <c r="A4" s="130" t="inlineStr">
        <is>
          <t>Arbeitspaket:</t>
        </is>
      </c>
      <c r="C4" t="inlineStr">
        <is>
          <t>Projektmanagement – Planung, Softwareleitung und Koordination der fischertechnik-Sortieranlage</t>
        </is>
      </c>
    </row>
    <row r="5" ht="14.25" customHeight="1" s="224">
      <c r="A5" s="130" t="inlineStr">
        <is>
          <t xml:space="preserve">Berater: </t>
        </is>
      </c>
      <c r="C5" t="inlineStr">
        <is>
          <t>Kampker, R.</t>
        </is>
      </c>
    </row>
    <row r="6" ht="6" customHeight="1" s="224">
      <c r="A6" s="130" t="n"/>
    </row>
    <row r="7" ht="27.75" customFormat="1" customHeight="1" s="110">
      <c r="A7" s="126" t="inlineStr">
        <is>
          <t>Datum der
Leistung</t>
        </is>
      </c>
      <c r="B7" s="144" t="inlineStr">
        <is>
          <t>Arbeitsort</t>
        </is>
      </c>
      <c r="C7" s="112" t="inlineStr">
        <is>
          <t>Kurzbeschrieb der Tätigkeit</t>
        </is>
      </c>
      <c r="D7" s="120" t="inlineStr">
        <is>
          <t>PSP-Element</t>
        </is>
      </c>
      <c r="E7" s="137" t="inlineStr">
        <is>
          <t>Arbeitszeit</t>
        </is>
      </c>
      <c r="F7" s="137" t="inlineStr">
        <is>
          <t>Reisezeit</t>
        </is>
      </c>
    </row>
    <row r="8" ht="97" customHeight="1" s="224">
      <c r="A8" s="443" t="inlineStr">
        <is>
          <t>29.09.2026</t>
        </is>
      </c>
      <c r="B8" s="87" t="inlineStr">
        <is>
          <t>Krefeld</t>
        </is>
      </c>
      <c r="C8" s="88" t="inlineStr">
        <is>
          <t>Kennenlernen und Austausch mit anderen Studierenden über persönliche Stärken, Interessen und Potenziale. Gemeinsame Sammlung und Einordnung relevanter Themen und Methoden des Projektmanagements. Einbringen eigener Praxiserfahrungen aus der Arbeit bei IT.NRW, insbesondere der Retrospektive als Methode zur Reflexion und kontinuierlichen Verbesserung der Zusammenarbeit und Projektorganisation.</t>
        </is>
      </c>
      <c r="D8" s="89" t="n"/>
      <c r="E8" s="90" t="n">
        <v>2</v>
      </c>
      <c r="F8" s="91" t="n"/>
    </row>
    <row r="9" ht="213" customHeight="1" s="224">
      <c r="A9" s="434" t="inlineStr">
        <is>
          <t>06.10.2026</t>
        </is>
      </c>
      <c r="B9" s="87" t="inlineStr">
        <is>
          <t>Krefeld</t>
        </is>
      </c>
      <c r="C9" s="88" t="inlineStr">
        <is>
          <t>Softwareleitung im Projektteam übernommen und die weitere Softwarearbeit koordiniert. Meilensteinplan und Aufgabenstruktur im Team weiterentwickelt, Meilensteine am Board sortiert und Abhängigkeiten abgestimmt. Peakboard als Visualisierung der Prozess- und Betriebsdaten betrachtet. Mit Prof. Kampker die bestehende fischertechnik-Sortieranlage und die geplante Zielarchitektur besprochen: Raspberry Pi als neue Steuerung, Python/Visual Studio Code für die Software sowie MQTT und Peakboard für Datenbereitstellung und Visualisierung. Aufbau des lokalen TP-Link-Anlagennetzes und Zugriff auf den Raspberry Pi erläutert bekommen. Netzwerkzugriff per ping und SSH nachvollzogen und ein Python-Testskript im Terminal ausgeführt. Bestehenden/Beispielcode als Referenz für Prozesslogik und spätere Übertragung auf die neue Steuerung analysiert. Bestandsanlage, Raspberry Pi, Terminalzugriff und Arbeitsschritte fotografisch dokumentiert.</t>
        </is>
      </c>
      <c r="D9" s="435" t="n"/>
      <c r="E9" s="90" t="n">
        <v>2</v>
      </c>
      <c r="F9" s="436" t="n">
        <v>0</v>
      </c>
    </row>
    <row r="10" ht="330" customHeight="1" s="224">
      <c r="A10" s="438" t="inlineStr">
        <is>
          <t>13.10.2026</t>
        </is>
      </c>
      <c r="B10" s="439" t="inlineStr">
        <is>
          <t>Krefeld</t>
        </is>
      </c>
      <c r="C10" s="440" t="inlineStr">
        <is>
          <t xml:space="preserve">Teilnahme am wöchentlichen Regelmeeting (Abstimmungsmeeting) des Teams Software im Projekt Modernisierung der fischertechnik-Sortieranlage. Gesamtes Moodle-Kursmaterial (Projektauftrag, Peakboard-Folien, fischertechnik-9V-Handbuch mit I/O-Belegungsplan, Peakboard-Rechnung, Robo-Pro-Dateien) gesichert, ausgewertet und in einer KI-lesbaren Excel-Dokumentation zusammengeführt (Anhang 9, Blatt KI-Kontext). Gemeinsam erarbeitet und dokumentiert: Datenflussplan (Sensorik → Raspberry Pi/Python → Aktorik → MQTT → Peakboard), Schnittstellenmatrix inkl. I/O-Zuordnung der Sortierstrecke und Netzwerkplan des lokalen TP-Link-Anlagennetzes (Anhang 7) sowie Kurzanleitung zum Übertragen und Starten von Python-Programmen auf dem Raspberry Pi (Anhang 8).
Nachbereitung: Datenflussplan Version 2 mit einmaliger Laptop-Anbindung und anschließend autonomem Betrieb des Raspberry Pi erstellt (Anhang 7, Abschnitt E). Python-Grundgerüst der Steuerung (config, inputs, outputs, process, mqtt_client, main) mit Simulationsmodus, Zustandslogik, Timeouts und Fehlerfällen umgesetzt und per Selbsttest geprüft; Aktorik bis zur Freigabe der I/O-Liste gesperrt. Einspiel- und Einrichtungsskripte für den Raspberry Pi sowie MQTT-Schnittstelle und Vorgehen für die Peakboard-Anbindung vorbereitet. Arbeitspakete des Meilensteins M2 (To-Dos 2.1–2.4) auf P1–P4 verteilt und mit Schritt-für-Schritt-Anleitungen, Zeitplan bis zum Regelmeeting am 20.10.2026 und vorbefüllten Arbeitsblättern ausgearbeitet (Anhang 10); Team-Ordner in Google Drive bereitgestellt.
Verbindungstest an der Anlage durchgeführt: Raspberry Pi 4 (hsnrpi1) im lokalen Netz gefunden, SSH-Anmeldung, Steuerungscode übertragen und Selbsttest auf dem Pi bestanden; IP-Adressen und offene Einrichtungspunkte (MQTT-Broker, I2C, Administratorrechte) dokumentiert (Anhang 7, Abschnitt D). Leistungsnachweis zur Übermittlung an Prof. Kampker vorbereitet.</t>
        </is>
      </c>
      <c r="D10" s="441" t="n"/>
      <c r="E10" s="441" t="n">
        <v>2</v>
      </c>
      <c r="F10" s="442" t="n">
        <v>0</v>
      </c>
    </row>
    <row r="11" ht="270" customHeight="1" s="224">
      <c r="A11" s="438" t="inlineStr">
        <is>
          <t xml:space="preserve">15.10.2026</t>
        </is>
      </c>
      <c r="B11" s="439" t="inlineStr">
        <is>
          <t xml:space="preserve">Remote</t>
        </is>
      </c>
      <c r="C11" s="440" t="inlineStr">
        <is>
          <t xml:space="preserve">Projektstand analysiert und die Aufgaben auf dem Weg zur Pre-Production priorisiert: Pflichtaufgaben (J1–J16) von Messaufgaben, die erst beim Testing an der realen Anlage möglich sind (T1–T10), getrennt und in Anhang 10 aufgenommen. Steuerungscode geprüft und verbessert (MQTT-Versand ohne Blockieren der Steuerung, Entprellung des Impulstasters, Eingangs-Monitor) und an die bestellte Hardware angepasst (Bestellliste Team Hardware: Automation HAT Mini, Motor Driver HAT; eigener Treiber ohne Internetinstallation); Selbst- und Ersatztests bestanden. Einrichtungsprogramm PI_EINRICHTEN (ein Doppelklick) sowie Internet-Anbindung (Router-Kaskade bzw. Handy-Hotspot) vorbereitet. Original-ROBO-Pro-Programm aus Moodle ausgewertet und die Startwerte übernommen (Farbschwellen, Impulse bis Ventil, Ventilzeit). Peakboard-Anbindung vorbereitet (einfache Einzelwerte und Ereignisformat der Kursfolien, Testdaten-Programm, Bildschirm-Entwurf). Einfache Erklärung für Einsteiger (Blatt „LIES MICH“) und Arbeitskarten mit Schritt-für-Schritt-Anleitungen für alle Gruppenmitglieder inklusive Peakboard-Plan erstellt (Blatt „ARBEITSKARTEN“, PDF, Google Drive). Information von Prof. Kampker aufgenommen, dass Mosquitto auf dem Pi installiert ist. Teammitglieder über den Stand informiert, Drive-Ordner aktualisiert und die nächsten Aufgaben verteilt. Gantt-Plan ab 15.10.2026 bis zur Abnahme am 02.02.2027 mit berechnetem kritischem Pfad erstellt (ab jetzt Arbeitsgrundlage, Blatt „GANTT“, PDF, Google Drive); Abhängigkeiten von Team Hardware mit Terminen erfasst und P3 als Ansprechpartner für Team Hardware festgelegt. Team neu aufgestellt: Hassan (P5) und Dogukan (P6) aufgenommen; alle Gantt-Aufgaben mit genau einer verantwortlichen Person auf P2–P6 verteilt (Leitung koordiniert ohne eigene Aufgaben), Namen und Team-Tabelle im Gantt ergänzt sowie Arbeitskarten, Anhang 10 und „LIES MICH“ an die neue Verteilung angepasst.</t>
        </is>
      </c>
      <c r="D11" s="441"/>
      <c r="E11" s="441">
        <v>1</v>
      </c>
      <c r="F11" s="442">
        <v>0</v>
      </c>
    </row>
    <row r="12" ht="85" customHeight="1" s="224">
      <c r="A12" s="438" t="inlineStr">
        <is>
          <t xml:space="preserve">16.10.2026</t>
        </is>
      </c>
      <c r="B12" s="439" t="inlineStr">
        <is>
          <t xml:space="preserve">Remote</t>
        </is>
      </c>
      <c r="C12" s="440" t="inlineStr">
        <is>
          <t xml:space="preserve">Zugangsdaten von Prof. Kampker für den MQTT-Broker (Mosquitto) und die Peakboard Box erhalten. Steuerung, MQTT-Test am Laptop und Einrichtungsprogramme (PI_EINRICHTEN, Verbindungstest, Peakboard-Testdaten) auf Anmeldung am Broker umgestellt – die Zugangsdaten liegen zentral in einer Konfigurationsdatei (.env) im Projektordner und werden von den Skripten automatisch gelesen – und mit einem Probe-Broker getestet (Selbst- und Ersatztest weiter bestanden). Die Mosquitto-Einstellung von Prof. Kampker bleibt unverändert. Peakboard-Anleitung und Arbeitskarten (Datenquelle, Box-Anmeldung) angepasst.</t>
        </is>
      </c>
      <c r="D12" s="441"/>
      <c r="E12" s="441">
        <v>0.5</v>
      </c>
      <c r="F12" s="442"/>
    </row>
    <row r="13" ht="95" customHeight="1" s="224">
      <c r="A13" s="438" t="inlineStr">
        <is>
          <t xml:space="preserve">17.10.2026</t>
        </is>
      </c>
      <c r="B13" s="439" t="inlineStr">
        <is>
          <t xml:space="preserve">Remote</t>
        </is>
      </c>
      <c r="C13" s="440" t="inlineStr">
        <is>
          <t xml:space="preserve">Öffentliches GitHub-Repository für das Team eingerichtet (Programm, Einrichtungsskripte, Pläne, PDFs und Excel; Zugangsdaten bewusst ausgeschlossen) mit einer einfachen Startseite für Einsteiger. Aufgaben bis zum Regelmeeting am 20.10. auf die Teammitglieder (P2–P6) verteilt: To-do-Liste mit Links auf die passenden Blätter und Dateien, Status zum Abhaken und Feldern für Rückmeldungen unter dem Leistungsnachweis sowie als gemeinsame Abhak-Tabelle im Google Drive. Aktualisierten Gantt-Plan mit Namen im Drive bereitgestellt und veraltete Fassungen gekennzeichnet. Rollen im Team eindeutig zugeordnet (P2 Jan, P3 Marie, P4 Alhasane, P5 Hassan, P6 Dogukan) und in Gantt, Arbeitskarten, Anhang 10 und To-do-Liste übernommen.</t>
        </is>
      </c>
      <c r="D13" s="441"/>
      <c r="E13" s="441">
        <v>1</v>
      </c>
      <c r="F13" s="442"/>
    </row>
    <row r="14">
      <c r="A14" s="131" t="n"/>
      <c r="B14" s="123" t="n"/>
      <c r="C14" s="85" t="n"/>
      <c r="D14" s="113" t="n"/>
      <c r="E14" s="139" t="n"/>
      <c r="F14" s="127" t="n"/>
    </row>
    <row r="15">
      <c r="A15" s="115" t="n"/>
      <c r="B15" s="123" t="n"/>
      <c r="C15" s="85" t="n"/>
      <c r="D15" s="113" t="n"/>
      <c r="E15" s="139" t="n"/>
      <c r="F15" s="127" t="n"/>
    </row>
    <row r="16">
      <c r="A16" s="131" t="n"/>
      <c r="B16" s="123" t="n"/>
      <c r="C16" s="85" t="n"/>
      <c r="D16" s="113" t="n"/>
      <c r="E16" s="139" t="n"/>
      <c r="F16" s="127" t="n"/>
    </row>
    <row r="17">
      <c r="A17" s="115" t="n"/>
      <c r="B17" s="123" t="n"/>
      <c r="C17" s="85" t="n"/>
      <c r="D17" s="113" t="n"/>
      <c r="E17" s="139" t="n"/>
      <c r="F17" s="127" t="n"/>
    </row>
    <row r="18">
      <c r="A18" s="135" t="n"/>
      <c r="B18" s="132" t="n"/>
      <c r="C18" s="146" t="n"/>
      <c r="D18" s="133" t="n"/>
      <c r="E18" s="140" t="n"/>
      <c r="F18" s="134" t="n"/>
    </row>
    <row r="19">
      <c r="A19" s="135" t="n"/>
      <c r="B19" s="132" t="n"/>
      <c r="C19" s="146" t="n"/>
      <c r="D19" s="133" t="n"/>
      <c r="E19" s="140" t="n"/>
      <c r="F19" s="134" t="n"/>
    </row>
    <row r="20">
      <c r="A20" s="135" t="n"/>
      <c r="B20" s="132" t="n"/>
      <c r="C20" s="146" t="n"/>
      <c r="D20" s="133" t="n"/>
      <c r="E20" s="140" t="n"/>
      <c r="F20" s="134" t="n"/>
    </row>
    <row r="21" ht="13.5" customHeight="1" s="224">
      <c r="A21" s="136" t="n"/>
      <c r="B21" s="124" t="n"/>
      <c r="C21" s="147" t="n"/>
      <c r="D21" s="116" t="n"/>
      <c r="E21" s="141" t="n"/>
      <c r="F21" s="128" t="n"/>
    </row>
    <row r="22" ht="15.19999980926514" customHeight="1" s="224">
      <c r="A22" s="119" t="inlineStr">
        <is>
          <t>Summe:</t>
        </is>
      </c>
      <c r="B22" s="125" t="n"/>
      <c r="C22" s="118" t="n"/>
      <c r="D22" s="117" t="n"/>
      <c r="E22" s="129">
        <f>SUM(E8:E21)</f>
      </c>
      <c r="F22" s="129">
        <f>SUM(F8:F21)</f>
        <v/>
      </c>
    </row>
    <row r="23" ht="19.5" customHeight="1" s="224">
      <c r="A23" s="117" t="inlineStr">
        <is>
          <t>Datum und Unterschrift Berater:</t>
        </is>
      </c>
      <c r="B23" s="117" t="n"/>
      <c r="C23" s="117" t="n"/>
      <c r="D23" s="117" t="n"/>
      <c r="E23" s="117" t="n"/>
      <c r="F23" s="117" t="n"/>
    </row>
    <row r="24" ht="18.75" customHeight="1" s="224">
      <c r="A24" s="117" t="inlineStr">
        <is>
          <t>Datum und Unterschrift Kunde:</t>
        </is>
      </c>
      <c r="B24" s="117" t="n"/>
      <c r="C24" s="117" t="n"/>
      <c r="D24" s="117" t="n"/>
      <c r="E24" s="117" t="n"/>
      <c r="F24" s="117" t="n"/>
    </row>
    <row r="27" ht="30" customHeight="1">
      <c r="A27" s="478" t="inlineStr">
        <is>
          <t xml:space="preserve">TO-DO FÜR DAS TEAM BIS DIENSTAG 20.10.2026 (REGELMEETING) – Stand Sa 17.10.2026, wird von Claude laufend aktualisiert</t>
        </is>
      </c>
      <c r="B27" s="478"/>
      <c r="C27" s="478"/>
      <c r="D27" s="478"/>
      <c r="E27" s="478"/>
      <c r="F27" s="478"/>
      <c r="G27" s="478"/>
    </row>
    <row r="28" ht="62" customHeight="1">
      <c r="A28" s="479" t="inlineStr">
        <is>
          <t xml:space="preserve">So geht's: 1) Such deinen Namen in Spalte A. 2) Klick in Spalte D auf den Link – dann öffnet sich genau das Blatt bzw. die Datei. 3) Die Schritte stehen in der genannten Arbeitskarte. 4) In Spalte E den Status wählen (Zelle anklicken → Pfeil). 5) Gelbe Felder: Datum und Rückmeldung bzw. Frage eintragen. Rushit (Leitung) hat diese Woche keine eigenen Aufgaben und hält den Draht zu Claude: Fragen aus Spalte G werden beantwortet und hier aktualisiert.</t>
        </is>
      </c>
      <c r="B28" s="479"/>
      <c r="C28" s="479"/>
      <c r="D28" s="479"/>
      <c r="E28" s="479"/>
      <c r="F28" s="479"/>
      <c r="G28" s="479"/>
    </row>
    <row r="29" ht="30" customHeight="1">
      <c r="A29" s="516" t="str">
        <f>HYPERLINK("https://github.com/Fehmilay/sortieranlage-teamsoftware","→ GitHub öffnen")</f>
        <v>→ GitHub öffnen</v>
      </c>
      <c r="B29" s="516" t="str">
        <f>HYPERLINK("https://docs.google.com/spreadsheets/d/1MI7Egtn5bykn7BOq3XI69zSVreS4dCe1AguFCColf-I","→ Abhak-Liste (Drive)")</f>
        <v>→ Abhak-Liste (Drive)</v>
      </c>
      <c r="C29" s="479" t="inlineStr">
        <is>
          <t xml:space="preserve">Alle Dateien immer aktuell auf GitHub (Startseite = Erklärung). Gemeinsame Abhak-Liste im Browser: Google-Tabelle „TO-DO bis Di 20.10.“ im Drive-Ordner.</t>
        </is>
      </c>
      <c r="D29" s="479"/>
      <c r="E29" s="479"/>
      <c r="F29" s="479"/>
      <c r="G29" s="479"/>
    </row>
    <row r="30" ht="34" customHeight="1">
      <c r="A30" s="481" t="inlineStr">
        <is>
          <t xml:space="preserve">Wer</t>
        </is>
      </c>
      <c r="B30" s="481" t="inlineStr">
        <is>
          <t xml:space="preserve">Bis</t>
        </is>
      </c>
      <c r="C30" s="481" t="inlineStr">
        <is>
          <t xml:space="preserve">Was tun (einfach erklärt) – Anleitung steht in der genannten Karte</t>
        </is>
      </c>
      <c r="D30" s="481" t="inlineStr">
        <is>
          <t xml:space="preserve">Öffnen (klicken)</t>
        </is>
      </c>
      <c r="E30" s="481" t="inlineStr">
        <is>
          <t xml:space="preserve">Status (Pfeil)</t>
        </is>
      </c>
      <c r="F30" s="481" t="inlineStr">
        <is>
          <t xml:space="preserve">Erledigt am</t>
        </is>
      </c>
      <c r="G30" s="481" t="inlineStr">
        <is>
          <t xml:space="preserve">Deine Rückmeldung / Frage an Claude (hier reinschreiben)</t>
        </is>
      </c>
    </row>
    <row r="31" ht="22" customHeight="1">
      <c r="A31" s="480" t="inlineStr">
        <is>
          <t xml:space="preserve">P6 – Dogukan (Pi, Netzwerk, Organisation)</t>
        </is>
      </c>
      <c r="B31" s="480"/>
      <c r="C31" s="480"/>
      <c r="D31" s="480"/>
      <c r="E31" s="480"/>
      <c r="F31" s="480"/>
      <c r="G31" s="480"/>
    </row>
    <row r="32" ht="51" customHeight="1">
      <c r="A32" s="484" t="inlineStr">
        <is>
          <t xml:space="preserve">T1 Dogukan (P6)</t>
        </is>
      </c>
      <c r="B32" s="484" t="inlineStr">
        <is>
          <t xml:space="preserve">Mo 19.10.</t>
        </is>
      </c>
      <c r="C32" s="484" t="inlineStr">
        <is>
          <t xml:space="preserve">Mail an Prof. Kampker (Vorlage A, Karte P6-1). MQTT- und Box-Zugang haben wir schon (bei Rushit). Nur noch fragen: Freigabe für den Ausgänge-Test am Di 27.10.? WLAN-Passwort der Anlage? IP-Adresse der Peakboard Box? Wer hat den Peakboard Designer?</t>
        </is>
      </c>
      <c r="D32" s="516" t="str">
        <f>HYPERLINK("#'ARBEITSKARTEN'!A1","→ Karten")</f>
        <v>→ Karten</v>
      </c>
      <c r="E32" s="515" t="inlineStr">
        <is>
          <t xml:space="preserve">offen</t>
        </is>
      </c>
      <c r="F32" s="515"/>
      <c r="G32" s="515"/>
    </row>
    <row r="33" ht="36" customHeight="1">
      <c r="A33" s="484" t="inlineStr">
        <is>
          <t xml:space="preserve">T2 Dogukan (P6)</t>
        </is>
      </c>
      <c r="B33" s="484" t="inlineStr">
        <is>
          <t xml:space="preserve">Di 20.10.</t>
        </is>
      </c>
      <c r="C33" s="484" t="inlineStr">
        <is>
          <t xml:space="preserve">„Wie spielen wir den Code auf den Pi?“ – LIES MICH (Abschnitt 4) und Karte P6-3 (PI_EINRICHTEN) durchlesen. Rückmeldung: Ist der Ablauf klar? Was fehlt dir noch?</t>
        </is>
      </c>
      <c r="D33" s="516" t="str">
        <f>HYPERLINK("#'LIES MICH - Einfach erklaert'!A1","→ LIES MICH")</f>
        <v>→ LIES MICH</v>
      </c>
      <c r="E33" s="515" t="inlineStr">
        <is>
          <t xml:space="preserve">offen</t>
        </is>
      </c>
      <c r="F33" s="515"/>
      <c r="G33" s="515"/>
    </row>
    <row r="34" ht="36" customHeight="1">
      <c r="A34" s="484" t="inlineStr">
        <is>
          <t xml:space="preserve">T3 Dogukan (P6)</t>
        </is>
      </c>
      <c r="B34" s="484" t="inlineStr">
        <is>
          <t xml:space="preserve">Mo 19.10.</t>
        </is>
      </c>
      <c r="C34" s="484" t="inlineStr">
        <is>
          <t xml:space="preserve">Internet für die Anlage über den Router von Kleutges einrichten (Karte P6-2) – nur an der Anlage möglich.</t>
        </is>
      </c>
      <c r="D34" s="516" t="str">
        <f>HYPERLINK("#'ARBEITSKARTEN'!A1","→ Karten")</f>
        <v>→ Karten</v>
      </c>
      <c r="E34" s="515" t="inlineStr">
        <is>
          <t xml:space="preserve">offen</t>
        </is>
      </c>
      <c r="F34" s="515"/>
      <c r="G34" s="515"/>
    </row>
    <row r="35" ht="36" customHeight="1">
      <c r="A35" s="484" t="inlineStr">
        <is>
          <t xml:space="preserve">T4 Dogukan (P6)</t>
        </is>
      </c>
      <c r="B35" s="484" t="inlineStr">
        <is>
          <t xml:space="preserve">Di 20.10.</t>
        </is>
      </c>
      <c r="C35" s="484" t="inlineStr">
        <is>
          <t xml:space="preserve">Testdaten für Peakboard laufen lassen: PEAKBOARD_TESTDATEN.bat (Karte P6-5) – geht auch zuhause. Ordner vorher von Rushit holen.</t>
        </is>
      </c>
      <c r="D35" s="516" t="str">
        <f>HYPERLINK("https://github.com/Fehmilay/sortieranlage-teamsoftware/blob/main/PEAKBOARD_TESTDATEN.ps1","→ GitHub: Testdaten")</f>
        <v>→ GitHub: Testdaten</v>
      </c>
      <c r="E35" s="515" t="inlineStr">
        <is>
          <t xml:space="preserve">offen</t>
        </is>
      </c>
      <c r="F35" s="515"/>
      <c r="G35" s="515"/>
    </row>
    <row r="36" ht="22" customHeight="1">
      <c r="A36" s="480" t="inlineStr">
        <is>
          <t xml:space="preserve">P5 – Hassan (Testen, Doku, Abläufe)</t>
        </is>
      </c>
      <c r="B36" s="480"/>
      <c r="C36" s="480"/>
      <c r="D36" s="480"/>
      <c r="E36" s="480"/>
      <c r="F36" s="480"/>
      <c r="G36" s="480"/>
    </row>
    <row r="37" ht="30" customHeight="1">
      <c r="A37" s="484" t="inlineStr">
        <is>
          <t xml:space="preserve">T5 Hassan (P5)</t>
        </is>
      </c>
      <c r="B37" s="484" t="inlineStr">
        <is>
          <t xml:space="preserve">Mo 19.10.</t>
        </is>
      </c>
      <c r="C37" s="484" t="inlineStr">
        <is>
          <t xml:space="preserve">Liste 2.3 Ablaufmodell fertig machen (Karte P5-6).</t>
        </is>
      </c>
      <c r="D37" s="516" t="str">
        <f>HYPERLINK("#'M2 2.3 Ablaufmodell (Hassan)'!A1","→ Liste 2.3")</f>
        <v>→ Liste 2.3</v>
      </c>
      <c r="E37" s="515" t="inlineStr">
        <is>
          <t xml:space="preserve">offen</t>
        </is>
      </c>
      <c r="F37" s="515"/>
      <c r="G37" s="515"/>
    </row>
    <row r="38" ht="30" customHeight="1">
      <c r="A38" s="484" t="inlineStr">
        <is>
          <t xml:space="preserve">T6 Hassan (P5)</t>
        </is>
      </c>
      <c r="B38" s="484" t="inlineStr">
        <is>
          <t xml:space="preserve">Di 20.10.</t>
        </is>
      </c>
      <c r="C38" s="484" t="inlineStr">
        <is>
          <t xml:space="preserve">Im Regelmeeting die 3 Entscheidungen J7–J9 vorstellen (Vorlage B, Karte P5-4).</t>
        </is>
      </c>
      <c r="D38" s="516" t="str">
        <f>HYPERLINK("#'Anhang 10 - Auftraege M2'!A1","→ Anhang 10")</f>
        <v>→ Anhang 10</v>
      </c>
      <c r="E38" s="515" t="inlineStr">
        <is>
          <t xml:space="preserve">offen</t>
        </is>
      </c>
      <c r="F38" s="515"/>
      <c r="G38" s="515"/>
    </row>
    <row r="39" ht="36" customHeight="1">
      <c r="A39" s="484" t="inlineStr">
        <is>
          <t xml:space="preserve">T7 Hassan (P5)</t>
        </is>
      </c>
      <c r="B39" s="484" t="inlineStr">
        <is>
          <t xml:space="preserve">Di 20.10.</t>
        </is>
      </c>
      <c r="C39" s="484" t="inlineStr">
        <is>
          <t xml:space="preserve">GitHub-Seite öffnen und die Startseite (README) lesen – nur lesen, nichts ändern. Rückmeldung: Was ist unklar? Wie sollen wir weitermachen?</t>
        </is>
      </c>
      <c r="D39" s="516" t="str">
        <f>HYPERLINK("https://github.com/Fehmilay/sortieranlage-teamsoftware","→ GitHub")</f>
        <v>→ GitHub</v>
      </c>
      <c r="E39" s="515" t="inlineStr">
        <is>
          <t xml:space="preserve">offen</t>
        </is>
      </c>
      <c r="F39" s="515"/>
      <c r="G39" s="515"/>
    </row>
    <row r="40" ht="22" customHeight="1">
      <c r="A40" s="480" t="inlineStr">
        <is>
          <t xml:space="preserve">P2 – Jan (Sensoren / Eingänge + Bildschirm-Texte)</t>
        </is>
      </c>
      <c r="B40" s="480"/>
      <c r="C40" s="480"/>
      <c r="D40" s="480"/>
      <c r="E40" s="480"/>
      <c r="F40" s="480"/>
      <c r="G40" s="480"/>
    </row>
    <row r="41" ht="30" customHeight="1">
      <c r="A41" s="484" t="inlineStr">
        <is>
          <t xml:space="preserve">T8 Jan (P2)</t>
        </is>
      </c>
      <c r="B41" s="484" t="inlineStr">
        <is>
          <t xml:space="preserve">Mo 19.10.</t>
        </is>
      </c>
      <c r="C41" s="484" t="inlineStr">
        <is>
          <t xml:space="preserve">Liste 2.1 Sensoren fertig machen (Karte P2-3).</t>
        </is>
      </c>
      <c r="D41" s="516" t="str">
        <f>HYPERLINK("#'M2 2.1 Input-Liste (P2)'!A1","→ Liste 2.1")</f>
        <v>→ Liste 2.1</v>
      </c>
      <c r="E41" s="515" t="inlineStr">
        <is>
          <t xml:space="preserve">offen</t>
        </is>
      </c>
      <c r="F41" s="515"/>
      <c r="G41" s="515"/>
    </row>
    <row r="42" ht="30" customHeight="1">
      <c r="A42" s="484" t="inlineStr">
        <is>
          <t xml:space="preserve">T9 Jan (P2)</t>
        </is>
      </c>
      <c r="B42" s="484" t="inlineStr">
        <is>
          <t xml:space="preserve">Mo 19.10.</t>
        </is>
      </c>
      <c r="C42" s="484" t="inlineStr">
        <is>
          <t xml:space="preserve">Texte und Farben für den Bildschirm festlegen (Vorlage H, Karte P2-6).</t>
        </is>
      </c>
      <c r="D42" s="516" t="str">
        <f>HYPERLINK("#'ARBEITSKARTEN'!A1","→ Karten")</f>
        <v>→ Karten</v>
      </c>
      <c r="E42" s="515" t="inlineStr">
        <is>
          <t xml:space="preserve">offen</t>
        </is>
      </c>
      <c r="F42" s="515"/>
      <c r="G42" s="515"/>
    </row>
    <row r="43" ht="30" customHeight="1">
      <c r="A43" s="484" t="inlineStr">
        <is>
          <t xml:space="preserve">T10 Jan (P2)</t>
        </is>
      </c>
      <c r="B43" s="484" t="inlineStr">
        <is>
          <t xml:space="preserve">Di 20.10.</t>
        </is>
      </c>
      <c r="C43" s="484" t="inlineStr">
        <is>
          <t xml:space="preserve">LIES MICH und deine Arbeitskarten (P2-…) durchlesen. Rückmeldung: Was verstehst du nicht?</t>
        </is>
      </c>
      <c r="D43" s="516" t="str">
        <f>HYPERLINK("#'LIES MICH - Einfach erklaert'!A1","→ LIES MICH")</f>
        <v>→ LIES MICH</v>
      </c>
      <c r="E43" s="515" t="inlineStr">
        <is>
          <t xml:space="preserve">offen</t>
        </is>
      </c>
      <c r="F43" s="515"/>
      <c r="G43" s="515"/>
    </row>
    <row r="44" ht="22" customHeight="1">
      <c r="A44" s="480" t="inlineStr">
        <is>
          <t xml:space="preserve">P3 – Marie (Aktoren / Ausgänge + Draht zu Team Hardware)</t>
        </is>
      </c>
      <c r="B44" s="480"/>
      <c r="C44" s="480"/>
      <c r="D44" s="480"/>
      <c r="E44" s="480"/>
      <c r="F44" s="480"/>
      <c r="G44" s="480"/>
    </row>
    <row r="45" ht="51" customHeight="1">
      <c r="A45" s="484" t="inlineStr">
        <is>
          <t xml:space="preserve">T11 Marie (P3)</t>
        </is>
      </c>
      <c r="B45" s="484" t="inlineStr">
        <is>
          <t xml:space="preserve">Mo 19.10.</t>
        </is>
      </c>
      <c r="C45" s="484" t="inlineStr">
        <is>
          <t xml:space="preserve">WICHTIG (roter Pfad im Gantt): Team Hardware anschreiben (Vorlage J, Karte P3-0): Bestellung raus? Liefertermin? Welches 9-V-Netzteil? Anschlussfragen bis Di 20.10. beantworten? Am Do 22.10. nochmal nachfragen. Antworten rechts eintragen.</t>
        </is>
      </c>
      <c r="D45" s="516" t="str">
        <f>HYPERLINK("#'ARBEITSKARTEN'!A1","→ Karten")</f>
        <v>→ Karten</v>
      </c>
      <c r="E45" s="515" t="inlineStr">
        <is>
          <t xml:space="preserve">offen</t>
        </is>
      </c>
      <c r="F45" s="515"/>
      <c r="G45" s="515"/>
    </row>
    <row r="46" ht="30" customHeight="1">
      <c r="A46" s="484" t="inlineStr">
        <is>
          <t xml:space="preserve">T12 Marie (P3)</t>
        </is>
      </c>
      <c r="B46" s="484" t="inlineStr">
        <is>
          <t xml:space="preserve">Mo 19.10.</t>
        </is>
      </c>
      <c r="C46" s="484" t="inlineStr">
        <is>
          <t xml:space="preserve">Liste 2.2 Aktoren fertig machen (Karte P3-2).</t>
        </is>
      </c>
      <c r="D46" s="516" t="str">
        <f>HYPERLINK("#'M2 2.2 Output-Liste (P3)'!A1","→ Liste 2.2")</f>
        <v>→ Liste 2.2</v>
      </c>
      <c r="E46" s="515" t="inlineStr">
        <is>
          <t xml:space="preserve">offen</t>
        </is>
      </c>
      <c r="F46" s="515"/>
      <c r="G46" s="515"/>
    </row>
    <row r="47" ht="36" customHeight="1">
      <c r="A47" s="484" t="inlineStr">
        <is>
          <t xml:space="preserve">T13 Marie (P3)</t>
        </is>
      </c>
      <c r="B47" s="484" t="inlineStr">
        <is>
          <t xml:space="preserve">Di 20.10.</t>
        </is>
      </c>
      <c r="C47" s="484" t="inlineStr">
        <is>
          <t xml:space="preserve">Gantt durchsehen (rote Zeilen = kritischer Pfad). Rückmeldung: Sind die Termine von Team Hardware realistisch?</t>
        </is>
      </c>
      <c r="D47" s="516" t="str">
        <f>HYPERLINK("#'GANTT ab 15.10 (krit. Pfad)'!A1","→ GANTT")</f>
        <v>→ GANTT</v>
      </c>
      <c r="E47" s="515" t="inlineStr">
        <is>
          <t xml:space="preserve">offen</t>
        </is>
      </c>
      <c r="F47" s="515"/>
      <c r="G47" s="515"/>
    </row>
    <row r="48" ht="22" customHeight="1">
      <c r="A48" s="480" t="inlineStr">
        <is>
          <t xml:space="preserve">P4 – Alhasane (Daten / Peakboard)</t>
        </is>
      </c>
      <c r="B48" s="480"/>
      <c r="C48" s="480"/>
      <c r="D48" s="480"/>
      <c r="E48" s="480"/>
      <c r="F48" s="480"/>
      <c r="G48" s="480"/>
    </row>
    <row r="49" ht="30" customHeight="1">
      <c r="A49" s="484" t="inlineStr">
        <is>
          <t xml:space="preserve">T14 Alhasane (P4)</t>
        </is>
      </c>
      <c r="B49" s="484" t="inlineStr">
        <is>
          <t xml:space="preserve">Mo 19.10.</t>
        </is>
      </c>
      <c r="C49" s="484" t="inlineStr">
        <is>
          <t xml:space="preserve">Liste 2.4 Datenpunkte fertig machen (Karte P4-4).</t>
        </is>
      </c>
      <c r="D49" s="516" t="str">
        <f>HYPERLINK("#'M2 2.4 Datenpunkte (P4)'!A1","→ Liste 2.4")</f>
        <v>→ Liste 2.4</v>
      </c>
      <c r="E49" s="515" t="inlineStr">
        <is>
          <t xml:space="preserve">offen</t>
        </is>
      </c>
      <c r="F49" s="515"/>
      <c r="G49" s="515"/>
    </row>
    <row r="50" ht="36" customHeight="1">
      <c r="A50" s="484" t="inlineStr">
        <is>
          <t xml:space="preserve">T15 Alhasane (P4)</t>
        </is>
      </c>
      <c r="B50" s="484" t="inlineStr">
        <is>
          <t xml:space="preserve">sofort</t>
        </is>
      </c>
      <c r="C50" s="484" t="inlineStr">
        <is>
          <t xml:space="preserve">Abstimmung vom Fr 16.10. (Karte P4-9): Hat sie stattgefunden? Wenn nein: bis Mo 19.10. nachholen (20 min online). Ergebnis rechts eintragen.</t>
        </is>
      </c>
      <c r="D50" s="516" t="str">
        <f>HYPERLINK("#'ARBEITSKARTEN'!A1","→ Karten")</f>
        <v>→ Karten</v>
      </c>
      <c r="E50" s="515" t="inlineStr">
        <is>
          <t xml:space="preserve">offen</t>
        </is>
      </c>
      <c r="F50" s="515"/>
      <c r="G50" s="515"/>
    </row>
    <row r="51" ht="36" customHeight="1">
      <c r="A51" s="484" t="inlineStr">
        <is>
          <t xml:space="preserve">T16 Alhasane (P4)</t>
        </is>
      </c>
      <c r="B51" s="484" t="inlineStr">
        <is>
          <t xml:space="preserve">Mo 19.10.</t>
        </is>
      </c>
      <c r="C51" s="484" t="inlineStr">
        <is>
          <t xml:space="preserve">Peakboard Designer startklar machen (Karte P4-5). Den MQTT-Zugang bekommst du von Rushit (steht nicht in den Unterlagen).</t>
        </is>
      </c>
      <c r="D51" s="516" t="str">
        <f>HYPERLINK("#'ARBEITSKARTEN'!A1","→ Karten")</f>
        <v>→ Karten</v>
      </c>
      <c r="E51" s="515" t="inlineStr">
        <is>
          <t xml:space="preserve">offen</t>
        </is>
      </c>
      <c r="F51" s="515"/>
      <c r="G51" s="515"/>
    </row>
    <row r="52" ht="36" customHeight="1">
      <c r="A52" s="484" t="inlineStr">
        <is>
          <t xml:space="preserve">T17 Alhasane (P4)</t>
        </is>
      </c>
      <c r="B52" s="484" t="inlineStr">
        <is>
          <t xml:space="preserve">Di 20.10.</t>
        </is>
      </c>
      <c r="C52" s="484" t="inlineStr">
        <is>
          <t xml:space="preserve">Peakboard-Beschreibung auf GitHub lesen. Rückmeldung: Welches Nachrichten-Format (A, B oder C) nehmen wir fürs Board?</t>
        </is>
      </c>
      <c r="D52" s="516" t="str">
        <f>HYPERLINK("https://github.com/Fehmilay/sortieranlage-teamsoftware/blob/main/peakboard/MQTT_Schnittstelle.md","→ GitHub: Peakboard")</f>
        <v>→ GitHub: Peakboard</v>
      </c>
      <c r="E52" s="515" t="inlineStr">
        <is>
          <t xml:space="preserve">offen</t>
        </is>
      </c>
      <c r="F52" s="515"/>
      <c r="G52" s="515"/>
    </row>
    <row r="53" ht="22" customHeight="1">
      <c r="A53" s="480" t="inlineStr">
        <is>
          <t xml:space="preserve">ALLE (außer Rushit)</t>
        </is>
      </c>
      <c r="B53" s="480"/>
      <c r="C53" s="480"/>
      <c r="D53" s="480"/>
      <c r="E53" s="480"/>
      <c r="F53" s="480"/>
      <c r="G53" s="480"/>
    </row>
    <row r="54" ht="36" customHeight="1">
      <c r="A54" s="484" t="inlineStr">
        <is>
          <t xml:space="preserve">T18 ALLE</t>
        </is>
      </c>
      <c r="B54" s="484" t="inlineStr">
        <is>
          <t xml:space="preserve">Di 20.10.</t>
        </is>
      </c>
      <c r="C54" s="484" t="inlineStr">
        <is>
          <t xml:space="preserve">Vor dem Regelmeeting: eigene Zeilen auf „erledigt“ setzen, Fragen rechts eintragen. Rushit gibt sie an Claude weiter – die Antwort steht danach hier.</t>
        </is>
      </c>
      <c r="D54" s="516" t="str">
        <f>HYPERLINK("#'GANTT ab 15.10 (krit. Pfad)'!A1","→ GANTT")</f>
        <v>→ GANTT</v>
      </c>
      <c r="E54" s="515" t="inlineStr">
        <is>
          <t xml:space="preserve">offen</t>
        </is>
      </c>
      <c r="F54" s="515"/>
      <c r="G54" s="515"/>
    </row>
  </sheetData>
  <mergeCells count="9">
    <mergeCell ref="A27:G27"/>
    <mergeCell ref="A28:G28"/>
    <mergeCell ref="C29:G29"/>
    <mergeCell ref="A31:G31"/>
    <mergeCell ref="A36:G36"/>
    <mergeCell ref="A40:G40"/>
    <mergeCell ref="A44:G44"/>
    <mergeCell ref="A48:G48"/>
    <mergeCell ref="A53:G53"/>
  </mergeCells>
  <conditionalFormatting sqref="A31:G54">
    <cfRule type="expression" dxfId="31" priority="1">
      <formula>$E31="erledigt"</formula>
    </cfRule>
    <cfRule type="expression" dxfId="32" priority="2">
      <formula>$E31="Frage/Problem"</formula>
    </cfRule>
    <cfRule type="expression" dxfId="33" priority="3">
      <formula>$E31="in Arbeit"</formula>
    </cfRule>
  </conditionalFormatting>
  <dataValidations count="1">
    <dataValidation type="list" allowBlank="1" showDropDown="0" showInputMessage="1" promptTitle="Status" prompt="offen / in Arbeit / erledigt / Frage/Problem" sqref="E31:E54">
      <formula1>"offen,in Arbeit,erledigt,Frage/Problem"</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H92"/>
  <sheetViews>
    <sheetView showGridLines="0" workbookViewId="0">
      <selection activeCell="A1" sqref="A1"/>
    </sheetView>
  </sheetViews>
  <sheetFormatPr baseColWidth="8" defaultRowHeight="15"/>
  <cols>
    <col width="13" customWidth="1" style="224" min="1" max="1"/>
    <col width="13" customWidth="1" style="224" min="2" max="2"/>
    <col width="13" customWidth="1" style="224" min="3" max="3"/>
    <col width="13" customWidth="1" style="224" min="4" max="4"/>
    <col width="13" customWidth="1" style="224" min="5" max="5"/>
    <col width="13" customWidth="1" style="224" min="6" max="6"/>
    <col width="13" customWidth="1" style="224" min="7" max="7"/>
    <col width="13" customWidth="1" style="224" min="8" max="8"/>
  </cols>
  <sheetData>
    <row r="1" ht="28" customHeight="1" s="224">
      <c r="A1" s="148" t="inlineStr">
        <is>
          <t>Anhang – Dokumentation der Projektmanagement-Übung vom 29.09.2026</t>
        </is>
      </c>
      <c r="B1" s="231" t="n"/>
      <c r="C1" s="231" t="n"/>
      <c r="D1" s="231" t="n"/>
      <c r="E1" s="231" t="n"/>
      <c r="F1" s="231" t="n"/>
      <c r="G1" s="231" t="n"/>
      <c r="H1" s="231" t="n"/>
    </row>
    <row r="2" ht="22" customHeight="1" s="224">
      <c r="A2" s="105" t="inlineStr">
        <is>
          <t>Foto 1: Austausch über persönliche Potenziale und Interessen der Studierenden</t>
        </is>
      </c>
      <c r="B2" s="231" t="n"/>
      <c r="C2" s="231" t="n"/>
      <c r="D2" s="231" t="n"/>
      <c r="E2" s="231" t="n"/>
      <c r="F2" s="231" t="n"/>
      <c r="G2" s="231" t="n"/>
      <c r="H2" s="231" t="n"/>
    </row>
    <row r="3" ht="18" customHeight="1" s="224"/>
    <row r="4" ht="18" customHeight="1" s="224"/>
    <row r="5" ht="18" customHeight="1" s="224"/>
    <row r="6" ht="18" customHeight="1" s="224"/>
    <row r="7" ht="18" customHeight="1" s="224"/>
    <row r="8" ht="18" customHeight="1" s="224"/>
    <row r="9" ht="18" customHeight="1" s="224"/>
    <row r="10" ht="18" customHeight="1" s="224"/>
    <row r="11" ht="18" customHeight="1" s="224"/>
    <row r="12" ht="18" customHeight="1" s="224"/>
    <row r="13" ht="18" customHeight="1" s="224"/>
    <row r="14" ht="18" customHeight="1" s="224"/>
    <row r="15" ht="18" customHeight="1" s="224"/>
    <row r="16" ht="18" customHeight="1" s="224"/>
    <row r="17" ht="18" customHeight="1" s="224"/>
    <row r="18" ht="18" customHeight="1" s="224"/>
    <row r="19" ht="18" customHeight="1" s="224"/>
    <row r="20" ht="18" customHeight="1" s="224"/>
    <row r="21" ht="18" customHeight="1" s="224"/>
    <row r="22" ht="18" customHeight="1" s="224"/>
    <row r="23" ht="18" customHeight="1" s="224"/>
    <row r="24" ht="18" customHeight="1" s="224"/>
    <row r="25" ht="18" customHeight="1" s="224"/>
    <row r="26" ht="18" customHeight="1" s="224"/>
    <row r="27" ht="18" customHeight="1" s="224"/>
    <row r="28" ht="18" customHeight="1" s="224"/>
    <row r="29" ht="18" customHeight="1" s="224"/>
    <row r="30" ht="18" customHeight="1" s="224"/>
    <row r="31" ht="18" customHeight="1" s="224"/>
    <row r="32" ht="18" customHeight="1" s="224"/>
    <row r="33" ht="18" customHeight="1" s="224"/>
    <row r="34" ht="18" customHeight="1" s="224"/>
    <row r="35" ht="18" customHeight="1" s="224"/>
    <row r="36" ht="18" customHeight="1" s="224"/>
    <row r="37" ht="18" customHeight="1" s="224"/>
    <row r="38" ht="18" customHeight="1" s="224"/>
    <row r="39" ht="18" customHeight="1" s="224"/>
    <row r="40" ht="18" customHeight="1" s="224"/>
    <row r="41" ht="18" customHeight="1" s="224"/>
    <row r="42" ht="18" customHeight="1" s="224"/>
    <row r="43" ht="18" customHeight="1" s="224"/>
    <row r="44" ht="18" customHeight="1" s="224"/>
    <row r="45" ht="18" customHeight="1" s="224"/>
    <row r="46" ht="18" customHeight="1" s="224"/>
    <row r="47" ht="18" customHeight="1" s="224">
      <c r="A47" s="105" t="inlineStr">
        <is>
          <t>Foto 2: Sammlung relevanter Themen und Methoden des Projektmanagements, u. a. Retrospektive</t>
        </is>
      </c>
      <c r="B47" s="231" t="n"/>
      <c r="C47" s="231" t="n"/>
      <c r="D47" s="231" t="n"/>
      <c r="E47" s="231" t="n"/>
      <c r="F47" s="231" t="n"/>
      <c r="G47" s="231" t="n"/>
      <c r="H47" s="231" t="n"/>
    </row>
    <row r="48" ht="18" customHeight="1" s="224"/>
    <row r="49" ht="18" customHeight="1" s="224"/>
    <row r="50" ht="18" customHeight="1" s="224"/>
    <row r="51" ht="18" customHeight="1" s="224"/>
    <row r="52" ht="18" customHeight="1" s="224"/>
    <row r="53" ht="18" customHeight="1" s="224"/>
    <row r="54" ht="18" customHeight="1" s="224"/>
    <row r="55" ht="18" customHeight="1" s="224"/>
    <row r="56" ht="18" customHeight="1" s="224"/>
    <row r="57" ht="18" customHeight="1" s="224"/>
    <row r="58" ht="18" customHeight="1" s="224"/>
    <row r="59" ht="18" customHeight="1" s="224"/>
    <row r="60" ht="18" customHeight="1" s="224"/>
    <row r="61" ht="18" customHeight="1" s="224"/>
    <row r="62" ht="18" customHeight="1" s="224"/>
    <row r="63" ht="18" customHeight="1" s="224"/>
    <row r="64" ht="18" customHeight="1" s="224"/>
    <row r="65" ht="18" customHeight="1" s="224"/>
    <row r="66" ht="18" customHeight="1" s="224"/>
    <row r="67" ht="18" customHeight="1" s="224"/>
    <row r="68" ht="18" customHeight="1" s="224"/>
    <row r="69" ht="18" customHeight="1" s="224"/>
    <row r="70" ht="18" customHeight="1" s="224"/>
    <row r="71" ht="18" customHeight="1" s="224"/>
    <row r="72" ht="18" customHeight="1" s="224"/>
    <row r="73" ht="18" customHeight="1" s="224"/>
    <row r="74" ht="18" customHeight="1" s="224"/>
    <row r="75" ht="18" customHeight="1" s="224"/>
    <row r="76" ht="18" customHeight="1" s="224"/>
    <row r="77" ht="18" customHeight="1" s="224"/>
    <row r="78" ht="18" customHeight="1" s="224"/>
    <row r="79" ht="18" customHeight="1" s="224"/>
    <row r="80" ht="18" customHeight="1" s="224"/>
    <row r="81" ht="18" customHeight="1" s="224"/>
    <row r="82" ht="18" customHeight="1" s="224"/>
    <row r="83" ht="18" customHeight="1" s="224"/>
    <row r="84" ht="18" customHeight="1" s="224"/>
    <row r="85" ht="18" customHeight="1" s="224"/>
    <row r="86" ht="18" customHeight="1" s="224"/>
    <row r="87" ht="18" customHeight="1" s="224"/>
    <row r="88" ht="18" customHeight="1" s="224"/>
    <row r="89" ht="18" customHeight="1" s="224"/>
    <row r="90" ht="18" customHeight="1" s="224"/>
    <row r="91" ht="18" customHeight="1" s="224"/>
    <row r="92" ht="18" customHeight="1" s="224"/>
    <row r="93" ht="18" customHeight="1" s="224"/>
    <row r="94" ht="18" customHeight="1" s="224"/>
    <row r="95" ht="18" customHeight="1" s="224"/>
  </sheetData>
  <pageMargins left="0.7" right="0.7" top="0.75" bottom="0.75" header="0.3" footer="0.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18" customWidth="1" style="224" min="1" max="1"/>
    <col width="28" customWidth="1" style="224" min="2" max="2"/>
    <col width="15" customWidth="1" style="224" min="3" max="3"/>
    <col width="15" customWidth="1" style="224" min="4" max="4"/>
    <col width="15" customWidth="1" style="224" min="5" max="5"/>
    <col width="15" customWidth="1" style="224" min="6" max="6"/>
  </cols>
  <sheetData>
    <row r="1" ht="28" customHeight="1" s="224">
      <c r="A1" s="444" t="inlineStr">
        <is>
          <t>Anhang 3 – Notizen zur Projektmanagement-Sitzung</t>
        </is>
      </c>
      <c r="B1" s="43" t="n"/>
      <c r="C1" s="43" t="n"/>
      <c r="D1" s="43" t="n"/>
      <c r="E1" s="43" t="n"/>
      <c r="F1" s="43" t="n"/>
    </row>
    <row r="3">
      <c r="A3" s="158" t="inlineStr">
        <is>
          <t>Datum</t>
        </is>
      </c>
      <c r="B3" s="159" t="inlineStr">
        <is>
          <t>06.10.2026</t>
        </is>
      </c>
    </row>
    <row r="4">
      <c r="A4" s="160" t="inlineStr">
        <is>
          <t>Thema</t>
        </is>
      </c>
      <c r="B4" s="161" t="inlineStr">
        <is>
          <t>Meilensteinplanung und Prozessvisualisierung</t>
        </is>
      </c>
    </row>
    <row r="5">
      <c r="A5" s="160" t="inlineStr">
        <is>
          <t>Team</t>
        </is>
      </c>
      <c r="B5" s="161" t="inlineStr">
        <is>
          <t>6er-Gruppe</t>
        </is>
      </c>
    </row>
    <row r="6">
      <c r="A6" s="160" t="inlineStr">
        <is>
          <t>Rolle</t>
        </is>
      </c>
      <c r="B6" s="161" t="inlineStr">
        <is>
          <t>Softwareleitung / Leitung der gemeinsamen Ausarbeitung</t>
        </is>
      </c>
    </row>
    <row r="7">
      <c r="A7" s="162" t="inlineStr">
        <is>
          <t>Tool</t>
        </is>
      </c>
      <c r="B7" s="163" t="inlineStr">
        <is>
          <t>Peakboard</t>
        </is>
      </c>
    </row>
    <row r="9">
      <c r="A9" s="445" t="inlineStr">
        <is>
          <t>Notizen</t>
        </is>
      </c>
      <c r="B9" s="43" t="n"/>
      <c r="C9" s="43" t="n"/>
      <c r="D9" s="43" t="n"/>
      <c r="E9" s="43" t="n"/>
      <c r="F9" s="43" t="n"/>
    </row>
    <row r="10" ht="28" customHeight="1" s="224">
      <c r="A10" s="446" t="inlineStr">
        <is>
          <t>• Meilensteine für das Projekt erarbeitet und zeitlich eingeordnet.
• Gemeinsame Arbeit am Meilensteinplan in der 6er-Gruppe koordiniert und geleitet.
• Meilensteine am Board sortiert und Reihenfolge sowie Abhängigkeiten abgestimmt.
• Peakboard angesehen und geprüft, wie Projekt- und Prozessdaten visualisiert werden können.
• Die Board-Sortierung ist eine heutige Projektmanagement-Tätigkeit und kein eigener Meilenstein.</t>
        </is>
      </c>
      <c r="B10" s="43" t="n"/>
      <c r="C10" s="43" t="n"/>
      <c r="D10" s="43" t="n"/>
      <c r="E10" s="43" t="n"/>
      <c r="F10" s="43" t="n"/>
    </row>
    <row r="11" ht="28" customHeight="1" s="224">
      <c r="A11" s="43" t="n"/>
      <c r="F11" s="43" t="n"/>
    </row>
    <row r="12" ht="28" customHeight="1" s="224">
      <c r="A12" s="43" t="n"/>
      <c r="F12" s="43" t="n"/>
    </row>
    <row r="13" ht="28" customHeight="1" s="224">
      <c r="A13" s="43" t="n"/>
      <c r="F13" s="43" t="n"/>
    </row>
    <row r="14" ht="28" customHeight="1" s="224">
      <c r="A14" s="43" t="n"/>
      <c r="F14" s="43" t="n"/>
    </row>
    <row r="15" ht="28" customHeight="1" s="224">
      <c r="A15" s="43" t="n"/>
      <c r="F15" s="43" t="n"/>
    </row>
    <row r="16">
      <c r="A16" s="43" t="n"/>
      <c r="B16" s="43" t="n"/>
      <c r="C16" s="43" t="n"/>
      <c r="D16" s="43" t="n"/>
      <c r="E16" s="43" t="n"/>
      <c r="F16" s="43" t="n"/>
    </row>
  </sheetData>
  <mergeCells count="3">
    <mergeCell ref="A1:F1"/>
    <mergeCell ref="A9:F9"/>
    <mergeCell ref="A10:F16"/>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F62"/>
  <sheetViews>
    <sheetView workbookViewId="0">
      <selection activeCell="A1" sqref="A1"/>
    </sheetView>
  </sheetViews>
  <sheetFormatPr baseColWidth="8" defaultRowHeight="15"/>
  <cols>
    <col width="9" customWidth="1" style="224" min="1" max="1"/>
    <col width="42" customWidth="1" style="224" min="2" max="2"/>
    <col width="19" customWidth="1" style="224" min="3" max="3"/>
    <col width="42" customWidth="1" style="224" min="4" max="4"/>
    <col width="18" customWidth="1" style="224" min="5" max="5"/>
    <col width="14" customWidth="1" style="224" min="6" max="6"/>
  </cols>
  <sheetData>
    <row r="1" ht="30" customHeight="1" s="224">
      <c r="A1" s="447" t="inlineStr">
        <is>
          <t>Anhang 4 – Meilensteine &amp; To-Dos für die 5er-Gruppe</t>
        </is>
      </c>
      <c r="B1" s="43" t="n"/>
      <c r="C1" s="43" t="n"/>
      <c r="D1" s="43" t="n"/>
      <c r="E1" s="43" t="n"/>
      <c r="F1" s="43" t="n"/>
    </row>
    <row r="2" ht="34" customHeight="1" s="224">
      <c r="A2" s="448" t="inlineStr">
        <is>
          <t>Arbeitsplanung für die Modernisierung der fischertechnik-Sortieranlage. Die Verantwortlichkeiten P1–P5 sind ein Vorschlag und können durch eure Namen ersetzt werden.</t>
        </is>
      </c>
      <c r="B2" s="43" t="n"/>
      <c r="C2" s="43" t="n"/>
      <c r="D2" s="43" t="n"/>
      <c r="E2" s="43" t="n"/>
      <c r="F2" s="43" t="n"/>
    </row>
    <row r="4" ht="28" customHeight="1" s="224">
      <c r="A4" s="449" t="inlineStr">
        <is>
          <t>Rollen-/Verantwortungsvorschlag</t>
        </is>
      </c>
      <c r="B4" s="222" t="n"/>
      <c r="C4" s="222" t="n"/>
      <c r="D4" s="222" t="n"/>
      <c r="E4" s="222" t="n"/>
      <c r="F4" s="159" t="n"/>
    </row>
    <row r="5" ht="82" customHeight="1" s="224">
      <c r="A5" s="181" t="inlineStr">
        <is>
          <t>P1</t>
        </is>
      </c>
      <c r="B5" s="182" t="inlineStr">
        <is>
          <t>Softwareleitung / Prozesslogik</t>
        </is>
      </c>
      <c r="C5" s="182" t="inlineStr">
        <is>
          <t>Koordination Software, Architektur, Integration</t>
        </is>
      </c>
      <c r="D5" s="182" t="n"/>
      <c r="E5" s="182" t="n"/>
      <c r="F5" s="183" t="n"/>
    </row>
    <row r="6" ht="82" customHeight="1" s="224">
      <c r="A6" s="184" t="inlineStr">
        <is>
          <t>P2</t>
        </is>
      </c>
      <c r="B6" s="185" t="inlineStr">
        <is>
          <t>Sensorik / Inputs</t>
        </is>
      </c>
      <c r="C6" s="185" t="inlineStr">
        <is>
          <t>Sensoren, Farberkennung, Eingangssignale</t>
        </is>
      </c>
      <c r="D6" s="185" t="n"/>
      <c r="E6" s="185" t="n"/>
      <c r="F6" s="186" t="n"/>
    </row>
    <row r="7" ht="82" customHeight="1" s="224">
      <c r="A7" s="181" t="inlineStr">
        <is>
          <t>P3</t>
        </is>
      </c>
      <c r="B7" s="182" t="inlineStr">
        <is>
          <t>Aktorik / Outputs</t>
        </is>
      </c>
      <c r="C7" s="182" t="inlineStr">
        <is>
          <t>Förderband, Ausschleuser, Pneumatik, Ausgangssignale</t>
        </is>
      </c>
      <c r="D7" s="182" t="n"/>
      <c r="E7" s="182" t="n"/>
      <c r="F7" s="183" t="n"/>
    </row>
    <row r="8" ht="82" customHeight="1" s="224">
      <c r="A8" s="184" t="inlineStr">
        <is>
          <t>P4</t>
        </is>
      </c>
      <c r="B8" s="185" t="inlineStr">
        <is>
          <t>Daten / Peakboard</t>
        </is>
      </c>
      <c r="C8" s="185" t="inlineStr">
        <is>
          <t>MQTT, Prozessdaten, Peakboard-Visualisierung</t>
        </is>
      </c>
      <c r="D8" s="185" t="n"/>
      <c r="E8" s="185" t="n"/>
      <c r="F8" s="186" t="n"/>
    </row>
    <row r="9" ht="82" customHeight="1" s="224">
      <c r="A9" s="181" t="inlineStr">
        <is>
          <t>P5</t>
        </is>
      </c>
      <c r="B9" s="182" t="inlineStr">
        <is>
          <t>Testing / Dokumentation</t>
        </is>
      </c>
      <c r="C9" s="182" t="inlineStr">
        <is>
          <t>Testfälle, Fehlerfälle, Dokumentation, Nachvollziehbarkeit</t>
        </is>
      </c>
      <c r="D9" s="182" t="n"/>
      <c r="E9" s="182" t="n"/>
      <c r="F9" s="183" t="n"/>
    </row>
    <row r="10" ht="82" customHeight="1" s="224">
      <c r="A10" s="187" t="n"/>
      <c r="B10" s="188" t="n"/>
      <c r="C10" s="188" t="n"/>
      <c r="D10" s="188" t="n"/>
      <c r="E10" s="188" t="n"/>
      <c r="F10" s="189" t="n"/>
    </row>
    <row r="12" ht="24" customHeight="1" s="224">
      <c r="A12" s="450" t="inlineStr">
        <is>
          <t>M1 – Anforderungsanalyse</t>
        </is>
      </c>
      <c r="B12" s="43" t="n"/>
      <c r="C12" s="43" t="n"/>
      <c r="D12" s="43" t="n"/>
      <c r="E12" s="43" t="n"/>
      <c r="F12" s="43" t="n"/>
    </row>
    <row r="13">
      <c r="A13" s="451" t="inlineStr">
        <is>
          <t>Nr.</t>
        </is>
      </c>
      <c r="B13" s="222" t="n"/>
      <c r="C13" s="222" t="n"/>
      <c r="D13" s="222" t="n"/>
      <c r="E13" s="222" t="n"/>
      <c r="F13" s="159" t="n"/>
    </row>
    <row r="14" ht="58" customHeight="1" s="224">
      <c r="A14" s="223" t="n"/>
      <c r="F14" s="161" t="n"/>
    </row>
    <row r="15" ht="58" customHeight="1" s="224">
      <c r="A15" s="225" t="n"/>
      <c r="B15" s="226" t="n"/>
      <c r="C15" s="226" t="n"/>
      <c r="D15" s="226" t="n"/>
      <c r="E15" s="226" t="n"/>
      <c r="F15" s="163" t="n"/>
    </row>
    <row r="16" ht="58" customHeight="1" s="224">
      <c r="A16" s="184" t="inlineStr">
        <is>
          <t>1.3</t>
        </is>
      </c>
      <c r="B16" s="185" t="inlineStr">
        <is>
          <t>Bestehenden Sortierprozess Schritt für Schritt dokumentieren.</t>
        </is>
      </c>
      <c r="C16" s="185" t="inlineStr">
        <is>
          <t>P1</t>
        </is>
      </c>
      <c r="D16" s="185" t="inlineStr">
        <is>
          <t>Ablauf vom Erkennen bis zum Sortieren ist als Prozess beschrieben.</t>
        </is>
      </c>
      <c r="E16" s="185" t="inlineStr">
        <is>
          <t>1.1 + 1.2</t>
        </is>
      </c>
      <c r="F16" s="186" t="inlineStr">
        <is>
          <t>Offen</t>
        </is>
      </c>
    </row>
    <row r="17" ht="58" customHeight="1" s="224">
      <c r="A17" s="452" t="inlineStr">
        <is>
          <t>1.4</t>
        </is>
      </c>
      <c r="B17" s="43" t="n"/>
      <c r="C17" s="43" t="n"/>
      <c r="D17" s="43" t="n"/>
      <c r="E17" s="43" t="n"/>
      <c r="F17" s="161" t="n"/>
    </row>
    <row r="18" ht="58" customHeight="1" s="224">
      <c r="A18" s="453" t="inlineStr">
        <is>
          <t>1.5</t>
        </is>
      </c>
      <c r="B18" s="222" t="n"/>
      <c r="C18" s="222" t="n"/>
      <c r="D18" s="222" t="n"/>
      <c r="E18" s="222" t="n"/>
      <c r="F18" s="159" t="n"/>
    </row>
    <row r="19">
      <c r="A19" s="223" t="n"/>
      <c r="F19" s="161" t="n"/>
    </row>
    <row r="20" ht="24" customHeight="1" s="224">
      <c r="A20" s="454" t="n"/>
      <c r="B20" s="226" t="n"/>
      <c r="C20" s="226" t="n"/>
      <c r="D20" s="226" t="n"/>
      <c r="E20" s="226" t="n"/>
      <c r="F20" s="163" t="n"/>
    </row>
    <row r="21">
      <c r="A21" s="268" t="inlineStr">
        <is>
          <t>Nr.</t>
        </is>
      </c>
      <c r="B21" s="269" t="inlineStr">
        <is>
          <t>To-Do</t>
        </is>
      </c>
      <c r="C21" s="269" t="inlineStr">
        <is>
          <t>Verantwortlich</t>
        </is>
      </c>
      <c r="D21" s="269" t="inlineStr">
        <is>
          <t>Ergebnis / fertig wenn …</t>
        </is>
      </c>
      <c r="E21" s="269" t="inlineStr">
        <is>
          <t>Abhängigkeit</t>
        </is>
      </c>
      <c r="F21" s="270" t="inlineStr">
        <is>
          <t>Status</t>
        </is>
      </c>
    </row>
    <row r="22" ht="58" customHeight="1" s="224">
      <c r="A22" s="236" t="inlineStr">
        <is>
          <t>2.1</t>
        </is>
      </c>
      <c r="B22" s="237" t="inlineStr">
        <is>
          <t>Input-Liste erstellen: Welcher Sensor liefert welches Signal und wann?</t>
        </is>
      </c>
      <c r="C22" s="237" t="inlineStr">
        <is>
          <t>P2</t>
        </is>
      </c>
      <c r="D22" s="237" t="inlineStr">
        <is>
          <t>Jeder relevante Eingang ist mit Bedeutung und erwartetem Zustand beschrieben.</t>
        </is>
      </c>
      <c r="E22" s="237" t="inlineStr">
        <is>
          <t>M1</t>
        </is>
      </c>
      <c r="F22" s="238" t="inlineStr">
        <is>
          <t>In Arbeit</t>
        </is>
      </c>
    </row>
    <row r="23" ht="58" customHeight="1" s="224">
      <c r="A23" s="184" t="inlineStr">
        <is>
          <t>2.2</t>
        </is>
      </c>
      <c r="B23" s="185" t="inlineStr">
        <is>
          <t>Output-Liste erstellen: Welcher Aktor soll wann wie angesteuert werden?</t>
        </is>
      </c>
      <c r="C23" s="185" t="inlineStr">
        <is>
          <t>P3</t>
        </is>
      </c>
      <c r="D23" s="185" t="inlineStr">
        <is>
          <t>Jeder relevante Ausgang ist mit gewünschter Aktion beschrieben.</t>
        </is>
      </c>
      <c r="E23" s="185" t="inlineStr">
        <is>
          <t>M1</t>
        </is>
      </c>
      <c r="F23" s="186" t="inlineStr">
        <is>
          <t>In Arbeit</t>
        </is>
      </c>
    </row>
    <row r="24" ht="58" customHeight="1" s="224">
      <c r="A24" s="184" t="inlineStr">
        <is>
          <t>2.3</t>
        </is>
      </c>
      <c r="B24" s="185" t="inlineStr">
        <is>
          <t>Input → Verarbeitung → Output als Ablauf-/Logikmodell definieren.</t>
        </is>
      </c>
      <c r="C24" s="185" t="inlineStr">
        <is>
          <t>P1</t>
        </is>
      </c>
      <c r="D24" s="185" t="inlineStr">
        <is>
          <t>Für jeden Prozessschritt ist klar, welcher Code auf welchen Input reagieren muss.</t>
        </is>
      </c>
      <c r="E24" s="185" t="inlineStr">
        <is>
          <t>2.1 + 2.2</t>
        </is>
      </c>
      <c r="F24" s="186" t="inlineStr">
        <is>
          <t>In Arbeit</t>
        </is>
      </c>
    </row>
    <row r="25" ht="58" customHeight="1" s="224">
      <c r="A25" s="184" t="inlineStr">
        <is>
          <t>2.4</t>
        </is>
      </c>
      <c r="B25" s="185" t="inlineStr">
        <is>
          <t>Datenpunkte für Anlagenzustand, Zykluszahl, Farbe und Fehler definieren.</t>
        </is>
      </c>
      <c r="C25" s="185" t="inlineStr">
        <is>
          <t>P4</t>
        </is>
      </c>
      <c r="D25" s="185" t="inlineStr">
        <is>
          <t>Benötigte Prozessdaten und Namen/Topics für die spätere Übertragung sind festgelegt.</t>
        </is>
      </c>
      <c r="E25" s="185" t="inlineStr">
        <is>
          <t>2.3</t>
        </is>
      </c>
      <c r="F25" s="186" t="inlineStr">
        <is>
          <t>In Arbeit</t>
        </is>
      </c>
    </row>
    <row r="26" ht="58" customHeight="1" s="224">
      <c r="A26" s="187" t="inlineStr">
        <is>
          <t>2.5</t>
        </is>
      </c>
      <c r="B26" s="188" t="inlineStr">
        <is>
          <t>I/O- und Logikmodell gegen Anforderungen prüfen und dokumentieren.</t>
        </is>
      </c>
      <c r="C26" s="188" t="inlineStr">
        <is>
          <t>P5</t>
        </is>
      </c>
      <c r="D26" s="188" t="inlineStr">
        <is>
          <t>Keine ungeklärten Inputs/Outputs; offene Punkte sind markiert.</t>
        </is>
      </c>
      <c r="E26" s="188" t="inlineStr">
        <is>
          <t>2.1–2.4</t>
        </is>
      </c>
      <c r="F26" s="189" t="inlineStr">
        <is>
          <t>Offen</t>
        </is>
      </c>
    </row>
    <row r="28" ht="24" customHeight="1" s="224">
      <c r="A28" s="455" t="inlineStr">
        <is>
          <t>M3 – Coding aufteilen</t>
        </is>
      </c>
      <c r="B28" s="43" t="n"/>
      <c r="C28" s="43" t="n"/>
      <c r="D28" s="43" t="n"/>
      <c r="E28" s="43" t="n"/>
      <c r="F28" s="43" t="n"/>
    </row>
    <row r="29">
      <c r="A29" s="268" t="inlineStr">
        <is>
          <t>Nr.</t>
        </is>
      </c>
      <c r="B29" s="269" t="inlineStr">
        <is>
          <t>To-Do</t>
        </is>
      </c>
      <c r="C29" s="269" t="inlineStr">
        <is>
          <t>Verantwortlich</t>
        </is>
      </c>
      <c r="D29" s="269" t="inlineStr">
        <is>
          <t>Ergebnis / fertig wenn …</t>
        </is>
      </c>
      <c r="E29" s="269" t="inlineStr">
        <is>
          <t>Abhängigkeit</t>
        </is>
      </c>
      <c r="F29" s="270" t="inlineStr">
        <is>
          <t>Status</t>
        </is>
      </c>
    </row>
    <row r="30" ht="58" customHeight="1" s="224">
      <c r="A30" s="236" t="inlineStr">
        <is>
          <t>3.1</t>
        </is>
      </c>
      <c r="B30" s="237" t="inlineStr">
        <is>
          <t>Prozesssteuerung / Zustandslogik programmieren.</t>
        </is>
      </c>
      <c r="C30" s="237" t="inlineStr">
        <is>
          <t>P1</t>
        </is>
      </c>
      <c r="D30" s="237" t="inlineStr">
        <is>
          <t>Hauptablauf steuert die Prozessschritte modular und nachvollziehbar.</t>
        </is>
      </c>
      <c r="E30" s="237" t="inlineStr">
        <is>
          <t>M2</t>
        </is>
      </c>
      <c r="F30" s="238" t="inlineStr">
        <is>
          <t>Offen</t>
        </is>
      </c>
    </row>
    <row r="31" ht="58" customHeight="1" s="224">
      <c r="A31" s="184" t="inlineStr">
        <is>
          <t>3.2</t>
        </is>
      </c>
      <c r="B31" s="185" t="inlineStr">
        <is>
          <t>Sensor- und Input-Modul programmieren.</t>
        </is>
      </c>
      <c r="C31" s="185" t="inlineStr">
        <is>
          <t>P2</t>
        </is>
      </c>
      <c r="D31" s="185" t="inlineStr">
        <is>
          <t>Sensorwerte können sauber eingelesen und an die Prozesslogik übergeben werden.</t>
        </is>
      </c>
      <c r="E31" s="185" t="inlineStr">
        <is>
          <t>M2</t>
        </is>
      </c>
      <c r="F31" s="186" t="inlineStr">
        <is>
          <t>Offen</t>
        </is>
      </c>
    </row>
    <row r="32" ht="58" customHeight="1" s="224">
      <c r="A32" s="184" t="inlineStr">
        <is>
          <t>3.3</t>
        </is>
      </c>
      <c r="B32" s="185" t="inlineStr">
        <is>
          <t>Aktor-/Output-Modul programmieren.</t>
        </is>
      </c>
      <c r="C32" s="185" t="inlineStr">
        <is>
          <t>P3</t>
        </is>
      </c>
      <c r="D32" s="185" t="inlineStr">
        <is>
          <t>Förderband und Ausschleuser können über definierte Funktionen angesteuert werden.</t>
        </is>
      </c>
      <c r="E32" s="185" t="inlineStr">
        <is>
          <t>M2</t>
        </is>
      </c>
      <c r="F32" s="186" t="inlineStr">
        <is>
          <t>Offen</t>
        </is>
      </c>
    </row>
    <row r="33" ht="58" customHeight="1" s="224">
      <c r="A33" s="184" t="inlineStr">
        <is>
          <t>3.4</t>
        </is>
      </c>
      <c r="B33" s="185" t="inlineStr">
        <is>
          <t>MQTT-/Datenmodul für Peakboard vorbereiten.</t>
        </is>
      </c>
      <c r="C33" s="185" t="inlineStr">
        <is>
          <t>P4</t>
        </is>
      </c>
      <c r="D33" s="185" t="inlineStr">
        <is>
          <t>Relevante Prozessdaten können aus Python heraus bereitgestellt werden.</t>
        </is>
      </c>
      <c r="E33" s="185" t="inlineStr">
        <is>
          <t>M2</t>
        </is>
      </c>
      <c r="F33" s="186" t="inlineStr">
        <is>
          <t>Offen</t>
        </is>
      </c>
    </row>
    <row r="34" ht="58" customHeight="1" s="224">
      <c r="A34" s="187" t="inlineStr">
        <is>
          <t>3.5</t>
        </is>
      </c>
      <c r="B34" s="188" t="inlineStr">
        <is>
          <t>Logging, Fehlerbehandlung und Teststruktur vorbereiten.</t>
        </is>
      </c>
      <c r="C34" s="188" t="inlineStr">
        <is>
          <t>P5</t>
        </is>
      </c>
      <c r="D34" s="188" t="inlineStr">
        <is>
          <t>Fehler, Timeouts und Testfälle können nachvollziehbar erfasst werden.</t>
        </is>
      </c>
      <c r="E34" s="188" t="inlineStr">
        <is>
          <t>M2</t>
        </is>
      </c>
      <c r="F34" s="189" t="inlineStr">
        <is>
          <t>Offen</t>
        </is>
      </c>
    </row>
    <row r="36" ht="24" customHeight="1" s="224">
      <c r="A36" s="455" t="inlineStr">
        <is>
          <t>M4 – Peakboard-Anbindungsanalyse</t>
        </is>
      </c>
      <c r="B36" s="43" t="n"/>
      <c r="C36" s="43" t="n"/>
      <c r="D36" s="43" t="n"/>
      <c r="E36" s="43" t="n"/>
      <c r="F36" s="43" t="n"/>
    </row>
    <row r="37">
      <c r="A37" s="268" t="inlineStr">
        <is>
          <t>Nr.</t>
        </is>
      </c>
      <c r="B37" s="269" t="inlineStr">
        <is>
          <t>To-Do</t>
        </is>
      </c>
      <c r="C37" s="269" t="inlineStr">
        <is>
          <t>Verantwortlich</t>
        </is>
      </c>
      <c r="D37" s="269" t="inlineStr">
        <is>
          <t>Ergebnis / fertig wenn …</t>
        </is>
      </c>
      <c r="E37" s="269" t="inlineStr">
        <is>
          <t>Abhängigkeit</t>
        </is>
      </c>
      <c r="F37" s="270" t="inlineStr">
        <is>
          <t>Status</t>
        </is>
      </c>
    </row>
    <row r="38" ht="58" customHeight="1" s="224">
      <c r="A38" s="236" t="inlineStr">
        <is>
          <t>4.1</t>
        </is>
      </c>
      <c r="B38" s="237" t="inlineStr">
        <is>
          <t>Festlegen, welche Werte Peakboard zeigen soll.</t>
        </is>
      </c>
      <c r="C38" s="237" t="inlineStr">
        <is>
          <t>P4</t>
        </is>
      </c>
      <c r="D38" s="237" t="inlineStr">
        <is>
          <t>Dashboard-Inhalte stehen fest: z. B. Zustand, Zykluszahl, Farbe, Fehler/Status.</t>
        </is>
      </c>
      <c r="E38" s="237" t="inlineStr">
        <is>
          <t>M2</t>
        </is>
      </c>
      <c r="F38" s="238" t="inlineStr">
        <is>
          <t>Offen</t>
        </is>
      </c>
    </row>
    <row r="39" ht="58" customHeight="1" s="224">
      <c r="A39" s="184" t="inlineStr">
        <is>
          <t>4.2</t>
        </is>
      </c>
      <c r="B39" s="185" t="inlineStr">
        <is>
          <t>Datenfluss Python → MQTT → Peakboard konzipieren.</t>
        </is>
      </c>
      <c r="C39" s="185" t="inlineStr">
        <is>
          <t>P1 + P4</t>
        </is>
      </c>
      <c r="D39" s="185" t="inlineStr">
        <is>
          <t>Schnittstelle und Datenweg sind technisch beschrieben.</t>
        </is>
      </c>
      <c r="E39" s="185" t="inlineStr">
        <is>
          <t>4.1 + M3</t>
        </is>
      </c>
      <c r="F39" s="186" t="inlineStr">
        <is>
          <t>Offen</t>
        </is>
      </c>
    </row>
    <row r="40" ht="58" customHeight="1" s="224">
      <c r="A40" s="184" t="inlineStr">
        <is>
          <t>4.3</t>
        </is>
      </c>
      <c r="B40" s="185" t="inlineStr">
        <is>
          <t>MQTT-Datenpunkte / Topics und Datenformat definieren.</t>
        </is>
      </c>
      <c r="C40" s="185" t="inlineStr">
        <is>
          <t>P4</t>
        </is>
      </c>
      <c r="D40" s="185" t="inlineStr">
        <is>
          <t>Eindeutige Topics und Werteformate sind festgelegt.</t>
        </is>
      </c>
      <c r="E40" s="185" t="inlineStr">
        <is>
          <t>4.2</t>
        </is>
      </c>
      <c r="F40" s="186" t="inlineStr">
        <is>
          <t>Offen</t>
        </is>
      </c>
    </row>
    <row r="41" ht="58" customHeight="1" s="224">
      <c r="A41" s="184" t="inlineStr">
        <is>
          <t>4.4</t>
        </is>
      </c>
      <c r="B41" s="185" t="inlineStr">
        <is>
          <t>Testdaten aus Python senden und Empfang prüfen.</t>
        </is>
      </c>
      <c r="C41" s="185" t="inlineStr">
        <is>
          <t>P1 + P4</t>
        </is>
      </c>
      <c r="D41" s="185" t="inlineStr">
        <is>
          <t>Peakboard bzw. die Datenstrecke erhält definierte Testwerte.</t>
        </is>
      </c>
      <c r="E41" s="185" t="inlineStr">
        <is>
          <t>4.3</t>
        </is>
      </c>
      <c r="F41" s="186" t="inlineStr">
        <is>
          <t>Offen</t>
        </is>
      </c>
    </row>
    <row r="42" ht="58" customHeight="1" s="224">
      <c r="A42" s="187" t="inlineStr">
        <is>
          <t>4.5</t>
        </is>
      </c>
      <c r="B42" s="188" t="inlineStr">
        <is>
          <t>Peakboard-Ansicht als erste Prozessvisualisierung aufbauen und dokumentieren.</t>
        </is>
      </c>
      <c r="C42" s="188" t="inlineStr">
        <is>
          <t>P5 + P4</t>
        </is>
      </c>
      <c r="D42" s="188" t="inlineStr">
        <is>
          <t>Erste verständliche Ansicht mit den wichtigsten Prozessinformationen vorhanden.</t>
        </is>
      </c>
      <c r="E42" s="188" t="inlineStr">
        <is>
          <t>4.4</t>
        </is>
      </c>
      <c r="F42" s="189" t="inlineStr">
        <is>
          <t>Offen</t>
        </is>
      </c>
    </row>
    <row r="44" ht="24" customHeight="1" s="224">
      <c r="A44" s="455" t="inlineStr">
        <is>
          <t>M5 – Hardware-Einspielungsanalyse</t>
        </is>
      </c>
      <c r="B44" s="43" t="n"/>
      <c r="C44" s="43" t="n"/>
      <c r="D44" s="43" t="n"/>
      <c r="E44" s="43" t="n"/>
      <c r="F44" s="43" t="n"/>
    </row>
    <row r="45">
      <c r="A45" s="268" t="inlineStr">
        <is>
          <t>Nr.</t>
        </is>
      </c>
      <c r="B45" s="269" t="inlineStr">
        <is>
          <t>To-Do</t>
        </is>
      </c>
      <c r="C45" s="269" t="inlineStr">
        <is>
          <t>Verantwortlich</t>
        </is>
      </c>
      <c r="D45" s="269" t="inlineStr">
        <is>
          <t>Ergebnis / fertig wenn …</t>
        </is>
      </c>
      <c r="E45" s="269" t="inlineStr">
        <is>
          <t>Abhängigkeit</t>
        </is>
      </c>
      <c r="F45" s="270" t="inlineStr">
        <is>
          <t>Status</t>
        </is>
      </c>
    </row>
    <row r="46" ht="58" customHeight="1" s="224">
      <c r="A46" s="236" t="inlineStr">
        <is>
          <t>5.1</t>
        </is>
      </c>
      <c r="B46" s="237" t="inlineStr">
        <is>
          <t>Raspberry Pi, Stromversorgung und vorhandene Anlage auf Anschlussmöglichkeiten prüfen.</t>
        </is>
      </c>
      <c r="C46" s="237" t="inlineStr">
        <is>
          <t>P3</t>
        </is>
      </c>
      <c r="D46" s="237" t="inlineStr">
        <is>
          <t>Hardwarebasis und benötigte Anschlüsse sind geklärt.</t>
        </is>
      </c>
      <c r="E46" s="237" t="inlineStr">
        <is>
          <t>M1</t>
        </is>
      </c>
      <c r="F46" s="238" t="inlineStr">
        <is>
          <t>Offen</t>
        </is>
      </c>
    </row>
    <row r="47" ht="58" customHeight="1" s="224">
      <c r="A47" s="184" t="inlineStr">
        <is>
          <t>5.2</t>
        </is>
      </c>
      <c r="B47" s="185" t="inlineStr">
        <is>
          <t>Geeignete I/O-/Treiberbausteine den Sensoren und Aktoren zuordnen.</t>
        </is>
      </c>
      <c r="C47" s="185" t="inlineStr">
        <is>
          <t>P2 + P3</t>
        </is>
      </c>
      <c r="D47" s="185" t="inlineStr">
        <is>
          <t>Für jeden Ein-/Ausgang ist eine sichere Schnittstelle vorgesehen.</t>
        </is>
      </c>
      <c r="E47" s="185" t="inlineStr">
        <is>
          <t>5.1 + M2</t>
        </is>
      </c>
      <c r="F47" s="186" t="inlineStr">
        <is>
          <t>Offen</t>
        </is>
      </c>
    </row>
    <row r="48" ht="58" customHeight="1" s="224">
      <c r="A48" s="184" t="inlineStr">
        <is>
          <t>5.3</t>
        </is>
      </c>
      <c r="B48" s="185" t="inlineStr">
        <is>
          <t>Verdrahtungs-/Schnittstellenplan erstellen.</t>
        </is>
      </c>
      <c r="C48" s="185" t="inlineStr">
        <is>
          <t>P3</t>
        </is>
      </c>
      <c r="D48" s="185" t="inlineStr">
        <is>
          <t>Nachvollziehbarer Anschlussplan zwischen fischertechnik und Raspberry Pi liegt vor.</t>
        </is>
      </c>
      <c r="E48" s="185" t="inlineStr">
        <is>
          <t>5.2</t>
        </is>
      </c>
      <c r="F48" s="186" t="inlineStr">
        <is>
          <t>Offen</t>
        </is>
      </c>
    </row>
    <row r="49" ht="58" customHeight="1" s="224">
      <c r="A49" s="184" t="inlineStr">
        <is>
          <t>5.4</t>
        </is>
      </c>
      <c r="B49" s="185" t="inlineStr">
        <is>
          <t>Hardwarezugriffe mit den Python-Modulen abstimmen.</t>
        </is>
      </c>
      <c r="C49" s="185" t="inlineStr">
        <is>
          <t>P1 + P2 + P3</t>
        </is>
      </c>
      <c r="D49" s="185" t="inlineStr">
        <is>
          <t>Softwarefunktionen passen zu den realen Ein-/Ausgängen.</t>
        </is>
      </c>
      <c r="E49" s="185" t="inlineStr">
        <is>
          <t>M3 + 5.3</t>
        </is>
      </c>
      <c r="F49" s="186" t="inlineStr">
        <is>
          <t>Offen</t>
        </is>
      </c>
    </row>
    <row r="50" ht="58" customHeight="1" s="224">
      <c r="A50" s="187" t="inlineStr">
        <is>
          <t>5.5</t>
        </is>
      </c>
      <c r="B50" s="188" t="inlineStr">
        <is>
          <t>Einzeltests für Sensoren und Aktoren dokumentieren.</t>
        </is>
      </c>
      <c r="C50" s="188" t="inlineStr">
        <is>
          <t>P5</t>
        </is>
      </c>
      <c r="D50" s="188" t="inlineStr">
        <is>
          <t>Für jede relevante Hardwarekomponente ist ein Test und Ergebnis dokumentiert.</t>
        </is>
      </c>
      <c r="E50" s="188" t="inlineStr">
        <is>
          <t>5.4</t>
        </is>
      </c>
      <c r="F50" s="189" t="inlineStr">
        <is>
          <t>Offen</t>
        </is>
      </c>
    </row>
    <row r="52" ht="24" customHeight="1" s="224">
      <c r="A52" s="455" t="inlineStr">
        <is>
          <t>M6 – Code-Testing &amp; Optimierung</t>
        </is>
      </c>
      <c r="B52" s="43" t="n"/>
      <c r="C52" s="43" t="n"/>
      <c r="D52" s="43" t="n"/>
      <c r="E52" s="43" t="n"/>
      <c r="F52" s="43" t="n"/>
    </row>
    <row r="53">
      <c r="A53" s="268" t="inlineStr">
        <is>
          <t>Nr.</t>
        </is>
      </c>
      <c r="B53" s="269" t="inlineStr">
        <is>
          <t>To-Do</t>
        </is>
      </c>
      <c r="C53" s="269" t="inlineStr">
        <is>
          <t>Verantwortlich</t>
        </is>
      </c>
      <c r="D53" s="269" t="inlineStr">
        <is>
          <t>Ergebnis / fertig wenn …</t>
        </is>
      </c>
      <c r="E53" s="269" t="inlineStr">
        <is>
          <t>Abhängigkeit</t>
        </is>
      </c>
      <c r="F53" s="270" t="inlineStr">
        <is>
          <t>Status</t>
        </is>
      </c>
    </row>
    <row r="54" ht="58" customHeight="1" s="224">
      <c r="A54" s="236" t="inlineStr">
        <is>
          <t>6.1</t>
        </is>
      </c>
      <c r="B54" s="237" t="inlineStr">
        <is>
          <t>Normalen vollständigen Sortierzyklus testen.</t>
        </is>
      </c>
      <c r="C54" s="237" t="inlineStr">
        <is>
          <t>P1</t>
        </is>
      </c>
      <c r="D54" s="237" t="inlineStr">
        <is>
          <t>Ein Werkstück wird erkannt, transportiert und korrekt ausgeschleust.</t>
        </is>
      </c>
      <c r="E54" s="237" t="inlineStr">
        <is>
          <t>M3 + M5</t>
        </is>
      </c>
      <c r="F54" s="238" t="inlineStr">
        <is>
          <t>Offen</t>
        </is>
      </c>
    </row>
    <row r="55" ht="58" customHeight="1" s="224">
      <c r="A55" s="184" t="inlineStr">
        <is>
          <t>6.2</t>
        </is>
      </c>
      <c r="B55" s="185" t="inlineStr">
        <is>
          <t>Sensor-/Input-Fehler und Grenzfälle testen.</t>
        </is>
      </c>
      <c r="C55" s="185" t="inlineStr">
        <is>
          <t>P2</t>
        </is>
      </c>
      <c r="D55" s="185" t="inlineStr">
        <is>
          <t>Fehlerhafte/fehlende Sensordaten führen zu definiertem Verhalten.</t>
        </is>
      </c>
      <c r="E55" s="185" t="inlineStr">
        <is>
          <t>M5</t>
        </is>
      </c>
      <c r="F55" s="186" t="inlineStr">
        <is>
          <t>Offen</t>
        </is>
      </c>
    </row>
    <row r="56" ht="58" customHeight="1" s="224">
      <c r="A56" s="184" t="inlineStr">
        <is>
          <t>6.3</t>
        </is>
      </c>
      <c r="B56" s="185" t="inlineStr">
        <is>
          <t>Aktorik, Förderband und Ausschleuser unter realen Abläufen testen.</t>
        </is>
      </c>
      <c r="C56" s="185" t="inlineStr">
        <is>
          <t>P3</t>
        </is>
      </c>
      <c r="D56" s="185" t="inlineStr">
        <is>
          <t>Aktoren reagieren zuverlässig und sicher auf die Softwarebefehle.</t>
        </is>
      </c>
      <c r="E56" s="185" t="inlineStr">
        <is>
          <t>M5</t>
        </is>
      </c>
      <c r="F56" s="186" t="inlineStr">
        <is>
          <t>Offen</t>
        </is>
      </c>
    </row>
    <row r="57" ht="58" customHeight="1" s="224">
      <c r="A57" s="184" t="inlineStr">
        <is>
          <t>6.4</t>
        </is>
      </c>
      <c r="B57" s="185" t="inlineStr">
        <is>
          <t>MQTT-/Peakboard-Daten während realer Zyklen prüfen.</t>
        </is>
      </c>
      <c r="C57" s="185" t="inlineStr">
        <is>
          <t>P4</t>
        </is>
      </c>
      <c r="D57" s="185" t="inlineStr">
        <is>
          <t>Zustände, Zyklen und Fehler werden korrekt übertragen und visualisiert.</t>
        </is>
      </c>
      <c r="E57" s="185" t="inlineStr">
        <is>
          <t>M4 + M5</t>
        </is>
      </c>
      <c r="F57" s="186" t="inlineStr">
        <is>
          <t>Offen</t>
        </is>
      </c>
    </row>
    <row r="58" ht="58" customHeight="1" s="224">
      <c r="A58" s="187" t="inlineStr">
        <is>
          <t>6.5</t>
        </is>
      </c>
      <c r="B58" s="188" t="inlineStr">
        <is>
          <t>Fehler beheben, Code optimieren und Test-/Ergebnisdokumentation finalisieren.</t>
        </is>
      </c>
      <c r="C58" s="188" t="inlineStr">
        <is>
          <t>P5 + alle</t>
        </is>
      </c>
      <c r="D58" s="188" t="inlineStr">
        <is>
          <t>Definierte Testfälle bestanden; bekannte Grenzen und Optimierungen sind dokumentiert.</t>
        </is>
      </c>
      <c r="E58" s="188" t="inlineStr">
        <is>
          <t>6.1–6.4</t>
        </is>
      </c>
      <c r="F58" s="189" t="inlineStr">
        <is>
          <t>Offen</t>
        </is>
      </c>
    </row>
    <row r="60">
      <c r="A60" s="456" t="inlineStr">
        <is>
          <t>Heute bereits gemacht – Projektmanagement, kein eigener Meilenstein</t>
        </is>
      </c>
      <c r="B60" s="43" t="n"/>
      <c r="C60" s="43" t="n"/>
      <c r="D60" s="43" t="n"/>
      <c r="E60" s="43" t="n"/>
      <c r="F60" s="43" t="n"/>
    </row>
    <row r="61">
      <c r="A61" s="453" t="inlineStr">
        <is>
          <t>Die Meilensteine wurden in der Gruppe am Board sortiert, priorisiert und in eine sinnvolle Reihenfolge gebracht. Außerdem wurden Abhängigkeiten zwischen den Arbeitsschritten besprochen.</t>
        </is>
      </c>
      <c r="B61" s="222" t="n"/>
      <c r="C61" s="222" t="n"/>
      <c r="D61" s="222" t="n"/>
      <c r="E61" s="222" t="n"/>
      <c r="F61" s="159" t="n"/>
    </row>
    <row r="62">
      <c r="A62" s="225" t="n"/>
      <c r="B62" s="226" t="n"/>
      <c r="C62" s="226" t="n"/>
      <c r="D62" s="226" t="n"/>
      <c r="E62" s="226" t="n"/>
      <c r="F62" s="163" t="n"/>
    </row>
  </sheetData>
  <mergeCells count="13">
    <mergeCell ref="A2:F2"/>
    <mergeCell ref="A52:F52"/>
    <mergeCell ref="A28:F28"/>
    <mergeCell ref="A60:F60"/>
    <mergeCell ref="A36:F36"/>
    <mergeCell ref="A44:F44"/>
    <mergeCell ref="A1:F1"/>
    <mergeCell ref="A13:F15"/>
    <mergeCell ref="A18:F20"/>
    <mergeCell ref="A17:F17"/>
    <mergeCell ref="A12:F12"/>
    <mergeCell ref="A4:F4"/>
    <mergeCell ref="A61:F62"/>
  </mergeCells>
  <dataValidations count="6">
    <dataValidation sqref="F14:F18" showDropDown="0" showInputMessage="0" showErrorMessage="0" allowBlank="0" type="list">
      <formula1>"Offen,In Arbeit,Erledigt"</formula1>
    </dataValidation>
    <dataValidation sqref="F22:F26" showDropDown="0" showInputMessage="0" showErrorMessage="0" allowBlank="0" type="list">
      <formula1>"Offen,In Arbeit,Erledigt"</formula1>
    </dataValidation>
    <dataValidation sqref="F30:F34" showDropDown="0" showInputMessage="0" showErrorMessage="0" allowBlank="0" type="list">
      <formula1>"Offen,In Arbeit,Erledigt"</formula1>
    </dataValidation>
    <dataValidation sqref="F38:F42" showDropDown="0" showInputMessage="0" showErrorMessage="0" allowBlank="0" type="list">
      <formula1>"Offen,In Arbeit,Erledigt"</formula1>
    </dataValidation>
    <dataValidation sqref="F46:F50" showDropDown="0" showInputMessage="0" showErrorMessage="0" allowBlank="0" type="list">
      <formula1>"Offen,In Arbeit,Erledigt"</formula1>
    </dataValidation>
    <dataValidation sqref="F54:F58" showDropDown="0" showInputMessage="0" showErrorMessage="0" allowBlank="0" type="list">
      <formula1>"Offen,In Arbeit,Erledigt"</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A40"/>
  <sheetViews>
    <sheetView workbookViewId="0">
      <selection activeCell="A1" sqref="A1"/>
    </sheetView>
  </sheetViews>
  <sheetFormatPr baseColWidth="8" defaultRowHeight="15"/>
  <cols>
    <col width="10" customWidth="1" style="224" min="1" max="1"/>
    <col width="42" customWidth="1" style="224" min="2" max="2"/>
    <col width="20" customWidth="1" style="224" min="3" max="3"/>
    <col width="13" customWidth="1" style="224" min="4" max="4"/>
    <col width="13" customWidth="1" style="224" min="5" max="5"/>
    <col width="38" customWidth="1" style="224" min="6" max="6"/>
    <col width="9" customWidth="1" style="224" min="7" max="7"/>
    <col width="9" customWidth="1" style="224" min="8" max="8"/>
    <col width="9" customWidth="1" style="224" min="9" max="9"/>
    <col width="9" customWidth="1" style="224" min="10" max="10"/>
    <col width="9" customWidth="1" style="224" min="11" max="11"/>
    <col width="9" customWidth="1" style="224" min="12" max="12"/>
    <col width="9" customWidth="1" style="224" min="13" max="13"/>
    <col width="9" customWidth="1" style="224" min="14" max="14"/>
    <col width="9" customWidth="1" style="224" min="15" max="15"/>
    <col width="9" customWidth="1" style="224" min="16" max="16"/>
    <col width="9" customWidth="1" style="224" min="17" max="17"/>
    <col width="9" customWidth="1" style="224" min="18" max="18"/>
    <col width="9" customWidth="1" style="224" min="19" max="19"/>
    <col width="9" customWidth="1" style="224" min="20" max="20"/>
    <col width="9" customWidth="1" style="224" min="21" max="21"/>
    <col width="9" customWidth="1" style="224" min="22" max="22"/>
    <col width="9" customWidth="1" style="224" min="23" max="23"/>
    <col width="9" customWidth="1" style="224" min="24" max="24"/>
    <col width="9" customWidth="1" style="224" min="25" max="25"/>
    <col width="1" customWidth="1" style="224" min="26" max="26"/>
    <col width="1" customWidth="1" style="224" min="27" max="27"/>
  </cols>
  <sheetData>
    <row r="1" ht="30" customHeight="1" s="224">
      <c r="A1" s="457" t="inlineStr">
        <is>
          <t>Gantt-Plan – Softwaregruppe + externe Abhängigkeiten</t>
        </is>
      </c>
      <c r="B1" s="43" t="n"/>
      <c r="C1" s="43" t="n"/>
      <c r="D1" s="43" t="n"/>
      <c r="E1" s="43" t="n"/>
      <c r="F1" s="43" t="n"/>
      <c r="G1" s="43" t="n"/>
      <c r="H1" s="43" t="n"/>
      <c r="I1" s="43" t="n"/>
      <c r="J1" s="43" t="n"/>
      <c r="K1" s="43" t="n"/>
      <c r="L1" s="43" t="n"/>
      <c r="M1" s="43" t="n"/>
      <c r="N1" s="43" t="n"/>
      <c r="O1" s="43" t="n"/>
      <c r="P1" s="43" t="n"/>
      <c r="Q1" s="43" t="n"/>
      <c r="R1" s="43" t="n"/>
      <c r="S1" s="43" t="n"/>
      <c r="T1" s="43" t="n"/>
      <c r="U1" s="43" t="n"/>
      <c r="V1" s="43" t="n"/>
      <c r="W1" s="43" t="n"/>
      <c r="X1" s="43" t="n"/>
      <c r="Y1" s="43" t="n"/>
      <c r="Z1" s="408" t="n"/>
      <c r="AA1" s="407" t="n"/>
    </row>
    <row r="2" ht="36" customHeight="1" s="224">
      <c r="A2" s="458" t="inlineStr">
        <is>
          <t>Planungsvorschlag für den Projektzeitraum 29.09.2026–02.02.2027. Hardware- und Testungsgruppe sind nur als externe Schnittstellen/Abhängigkeiten dargestellt – nicht mit deren internen Aufgaben.</t>
        </is>
      </c>
      <c r="B2" s="43" t="n"/>
      <c r="C2" s="43" t="n"/>
      <c r="D2" s="43" t="n"/>
      <c r="E2" s="43" t="n"/>
      <c r="F2" s="43" t="n"/>
      <c r="G2" s="43" t="n"/>
      <c r="H2" s="43" t="n"/>
      <c r="I2" s="43" t="n"/>
      <c r="J2" s="43" t="n"/>
      <c r="K2" s="43" t="n"/>
      <c r="L2" s="43" t="n"/>
      <c r="M2" s="43" t="n"/>
      <c r="N2" s="43" t="n"/>
      <c r="O2" s="43" t="n"/>
      <c r="P2" s="43" t="n"/>
      <c r="Q2" s="43" t="n"/>
      <c r="R2" s="43" t="n"/>
      <c r="S2" s="43" t="n"/>
      <c r="T2" s="43" t="n"/>
      <c r="U2" s="43" t="n"/>
      <c r="V2" s="43" t="n"/>
      <c r="W2" s="43" t="n"/>
      <c r="X2" s="43" t="n"/>
      <c r="Y2" s="43" t="n"/>
      <c r="Z2" s="409" t="n"/>
      <c r="AA2" s="407" t="n"/>
    </row>
    <row r="3" ht="2" customHeight="1" s="224">
      <c r="G3" s="407" t="n">
        <v>46294</v>
      </c>
      <c r="H3" s="407" t="n">
        <v>46301</v>
      </c>
      <c r="I3" s="407" t="n">
        <v>46308</v>
      </c>
      <c r="J3" s="407" t="n">
        <v>46315</v>
      </c>
      <c r="K3" s="407" t="n">
        <v>46322</v>
      </c>
      <c r="L3" s="407" t="n">
        <v>46329</v>
      </c>
      <c r="M3" s="407" t="n">
        <v>46336</v>
      </c>
      <c r="N3" s="407" t="n">
        <v>46343</v>
      </c>
      <c r="O3" s="407" t="n">
        <v>46350</v>
      </c>
      <c r="P3" s="407" t="n">
        <v>46357</v>
      </c>
      <c r="Q3" s="407" t="n">
        <v>46364</v>
      </c>
      <c r="R3" s="407" t="n">
        <v>46371</v>
      </c>
      <c r="S3" s="407" t="n">
        <v>46378</v>
      </c>
      <c r="T3" s="407" t="n">
        <v>46385</v>
      </c>
      <c r="U3" s="407" t="n">
        <v>46392</v>
      </c>
      <c r="V3" s="407" t="n">
        <v>46399</v>
      </c>
      <c r="W3" s="407" t="n">
        <v>46406</v>
      </c>
      <c r="X3" s="407" t="n">
        <v>46413</v>
      </c>
      <c r="Y3" s="407" t="n">
        <v>46420</v>
      </c>
      <c r="Z3" s="407" t="n"/>
      <c r="AA3" s="407" t="n"/>
    </row>
    <row r="4">
      <c r="G4" s="357" t="inlineStr">
        <is>
          <t>KW 40</t>
        </is>
      </c>
      <c r="H4" s="357" t="inlineStr">
        <is>
          <t>KW 41</t>
        </is>
      </c>
      <c r="I4" s="357" t="inlineStr">
        <is>
          <t>KW 42</t>
        </is>
      </c>
      <c r="J4" s="357" t="inlineStr">
        <is>
          <t>KW 43</t>
        </is>
      </c>
      <c r="K4" s="357" t="inlineStr">
        <is>
          <t>KW 44</t>
        </is>
      </c>
      <c r="L4" s="357" t="inlineStr">
        <is>
          <t>KW 45</t>
        </is>
      </c>
      <c r="M4" s="357" t="inlineStr">
        <is>
          <t>KW 46</t>
        </is>
      </c>
      <c r="N4" s="357" t="inlineStr">
        <is>
          <t>KW 47</t>
        </is>
      </c>
      <c r="O4" s="357" t="inlineStr">
        <is>
          <t>KW 48</t>
        </is>
      </c>
      <c r="P4" s="357" t="inlineStr">
        <is>
          <t>KW 49</t>
        </is>
      </c>
      <c r="Q4" s="357" t="inlineStr">
        <is>
          <t>KW 50</t>
        </is>
      </c>
      <c r="R4" s="357" t="inlineStr">
        <is>
          <t>KW 51</t>
        </is>
      </c>
      <c r="S4" s="357" t="inlineStr">
        <is>
          <t>KW 52</t>
        </is>
      </c>
      <c r="T4" s="357" t="inlineStr">
        <is>
          <t>KW 53</t>
        </is>
      </c>
      <c r="U4" s="357" t="inlineStr">
        <is>
          <t>KW 1</t>
        </is>
      </c>
      <c r="V4" s="357" t="inlineStr">
        <is>
          <t>KW 2</t>
        </is>
      </c>
      <c r="W4" s="357" t="inlineStr">
        <is>
          <t>KW 3</t>
        </is>
      </c>
      <c r="X4" s="357" t="inlineStr">
        <is>
          <t>KW 4</t>
        </is>
      </c>
      <c r="Y4" s="357" t="inlineStr">
        <is>
          <t>KW 5</t>
        </is>
      </c>
      <c r="Z4" s="407" t="n"/>
      <c r="AA4" s="407" t="n"/>
    </row>
    <row r="5">
      <c r="A5" s="379" t="inlineStr">
        <is>
          <t>Typ</t>
        </is>
      </c>
      <c r="B5" s="380" t="inlineStr">
        <is>
          <t>Arbeitspaket / Meilenstein</t>
        </is>
      </c>
      <c r="C5" s="380" t="inlineStr">
        <is>
          <t>Verantwortung</t>
        </is>
      </c>
      <c r="D5" s="380" t="inlineStr">
        <is>
          <t>Start</t>
        </is>
      </c>
      <c r="E5" s="380" t="inlineStr">
        <is>
          <t>Ende</t>
        </is>
      </c>
      <c r="F5" s="380" t="inlineStr">
        <is>
          <t>Abhängigkeit / Übergabe</t>
        </is>
      </c>
      <c r="G5" s="459" t="inlineStr">
        <is>
          <t>29.09.</t>
        </is>
      </c>
      <c r="H5" s="459" t="inlineStr">
        <is>
          <t>06.10.</t>
        </is>
      </c>
      <c r="I5" s="459" t="inlineStr">
        <is>
          <t>13.10.</t>
        </is>
      </c>
      <c r="J5" s="459" t="inlineStr">
        <is>
          <t>20.10.</t>
        </is>
      </c>
      <c r="K5" s="459" t="inlineStr">
        <is>
          <t>27.10.</t>
        </is>
      </c>
      <c r="L5" s="459" t="inlineStr">
        <is>
          <t>03.11.</t>
        </is>
      </c>
      <c r="M5" s="459" t="inlineStr">
        <is>
          <t>10.11.</t>
        </is>
      </c>
      <c r="N5" s="459" t="inlineStr">
        <is>
          <t>17.11.</t>
        </is>
      </c>
      <c r="O5" s="459" t="inlineStr">
        <is>
          <t>24.11.</t>
        </is>
      </c>
      <c r="P5" s="459" t="inlineStr">
        <is>
          <t>01.12.</t>
        </is>
      </c>
      <c r="Q5" s="459" t="inlineStr">
        <is>
          <t>08.12.</t>
        </is>
      </c>
      <c r="R5" s="459" t="inlineStr">
        <is>
          <t>15.12.</t>
        </is>
      </c>
      <c r="S5" s="459" t="inlineStr">
        <is>
          <t>22.12.</t>
        </is>
      </c>
      <c r="T5" s="459" t="inlineStr">
        <is>
          <t>29.12.</t>
        </is>
      </c>
      <c r="U5" s="459" t="inlineStr">
        <is>
          <t>05.01.</t>
        </is>
      </c>
      <c r="V5" s="459" t="inlineStr">
        <is>
          <t>12.01.</t>
        </is>
      </c>
      <c r="W5" s="459" t="inlineStr">
        <is>
          <t>19.01.</t>
        </is>
      </c>
      <c r="X5" s="459" t="inlineStr">
        <is>
          <t>26.01.</t>
        </is>
      </c>
      <c r="Y5" s="460" t="inlineStr">
        <is>
          <t>02.02.</t>
        </is>
      </c>
      <c r="Z5" s="407" t="n"/>
      <c r="AA5" s="407" t="n"/>
    </row>
    <row r="6" ht="44" customHeight="1" s="224">
      <c r="A6" s="383" t="inlineStr">
        <is>
          <t>INTERN</t>
        </is>
      </c>
      <c r="B6" s="384" t="inlineStr">
        <is>
          <t>M1 – Anforderungsanalyse</t>
        </is>
      </c>
      <c r="C6" s="384" t="inlineStr">
        <is>
          <t>Softwaregruppe (5er)</t>
        </is>
      </c>
      <c r="D6" s="461" t="inlineStr">
        <is>
          <t>29.09.2026</t>
        </is>
      </c>
      <c r="E6" s="461" t="inlineStr">
        <is>
          <t>13.10.2026</t>
        </is>
      </c>
      <c r="F6" s="384" t="inlineStr">
        <is>
          <t>Grundlage für I/O-Analyse und Aufgabenverteilung</t>
        </is>
      </c>
      <c r="G6" s="462">
        <f>IF(AND(G$3&lt;=$AA6,G$3+6&gt;=$Z6),1,"")</f>
        <v/>
      </c>
      <c r="H6" s="462">
        <f>IF(AND(H$3&lt;=$AA6,H$3+6&gt;=$Z6),1,"")</f>
        <v/>
      </c>
      <c r="I6" s="462">
        <f>IF(AND(I$3&lt;=$AA6,I$3+6&gt;=$Z6),1,"")</f>
        <v/>
      </c>
      <c r="J6" s="462">
        <f>IF(AND(J$3&lt;=$AA6,J$3+6&gt;=$Z6),1,"")</f>
        <v/>
      </c>
      <c r="K6" s="462">
        <f>IF(AND(K$3&lt;=$AA6,K$3+6&gt;=$Z6),1,"")</f>
        <v/>
      </c>
      <c r="L6" s="462">
        <f>IF(AND(L$3&lt;=$AA6,L$3+6&gt;=$Z6),1,"")</f>
        <v/>
      </c>
      <c r="M6" s="462">
        <f>IF(AND(M$3&lt;=$AA6,M$3+6&gt;=$Z6),1,"")</f>
        <v/>
      </c>
      <c r="N6" s="462">
        <f>IF(AND(N$3&lt;=$AA6,N$3+6&gt;=$Z6),1,"")</f>
        <v/>
      </c>
      <c r="O6" s="462">
        <f>IF(AND(O$3&lt;=$AA6,O$3+6&gt;=$Z6),1,"")</f>
        <v/>
      </c>
      <c r="P6" s="462">
        <f>IF(AND(P$3&lt;=$AA6,P$3+6&gt;=$Z6),1,"")</f>
        <v/>
      </c>
      <c r="Q6" s="462">
        <f>IF(AND(Q$3&lt;=$AA6,Q$3+6&gt;=$Z6),1,"")</f>
        <v/>
      </c>
      <c r="R6" s="462">
        <f>IF(AND(R$3&lt;=$AA6,R$3+6&gt;=$Z6),1,"")</f>
        <v/>
      </c>
      <c r="S6" s="462">
        <f>IF(AND(S$3&lt;=$AA6,S$3+6&gt;=$Z6),1,"")</f>
        <v/>
      </c>
      <c r="T6" s="462">
        <f>IF(AND(T$3&lt;=$AA6,T$3+6&gt;=$Z6),1,"")</f>
        <v/>
      </c>
      <c r="U6" s="462">
        <f>IF(AND(U$3&lt;=$AA6,U$3+6&gt;=$Z6),1,"")</f>
        <v/>
      </c>
      <c r="V6" s="462">
        <f>IF(AND(V$3&lt;=$AA6,V$3+6&gt;=$Z6),1,"")</f>
        <v/>
      </c>
      <c r="W6" s="462">
        <f>IF(AND(W$3&lt;=$AA6,W$3+6&gt;=$Z6),1,"")</f>
        <v/>
      </c>
      <c r="X6" s="462">
        <f>IF(AND(X$3&lt;=$AA6,X$3+6&gt;=$Z6),1,"")</f>
        <v/>
      </c>
      <c r="Y6" s="463">
        <f>IF(AND(Y$3&lt;=$AA6,Y$3+6&gt;=$Z6),1,"")</f>
        <v/>
      </c>
      <c r="Z6" s="407" t="n">
        <v>46294</v>
      </c>
      <c r="AA6" s="407" t="n">
        <v>46308</v>
      </c>
    </row>
    <row r="7" ht="44" customHeight="1" s="224">
      <c r="A7" s="383" t="inlineStr">
        <is>
          <t>INTERN</t>
        </is>
      </c>
      <c r="B7" s="384" t="inlineStr">
        <is>
          <t>M2 – Input-/Output-Analyse</t>
        </is>
      </c>
      <c r="C7" s="384" t="inlineStr">
        <is>
          <t>Softwaregruppe (5er)</t>
        </is>
      </c>
      <c r="D7" s="461" t="inlineStr">
        <is>
          <t>06.10.2026</t>
        </is>
      </c>
      <c r="E7" s="461" t="inlineStr">
        <is>
          <t>20.10.2026</t>
        </is>
      </c>
      <c r="F7" s="384" t="inlineStr">
        <is>
          <t>Benötigt Ist-Aufnahme aus M1</t>
        </is>
      </c>
      <c r="G7" s="462">
        <f>IF(AND(G$3&lt;=$AA7,G$3+6&gt;=$Z7),1,"")</f>
        <v/>
      </c>
      <c r="H7" s="462">
        <f>IF(AND(H$3&lt;=$AA7,H$3+6&gt;=$Z7),1,"")</f>
        <v/>
      </c>
      <c r="I7" s="462">
        <f>IF(AND(I$3&lt;=$AA7,I$3+6&gt;=$Z7),1,"")</f>
        <v/>
      </c>
      <c r="J7" s="462">
        <f>IF(AND(J$3&lt;=$AA7,J$3+6&gt;=$Z7),1,"")</f>
        <v/>
      </c>
      <c r="K7" s="462">
        <f>IF(AND(K$3&lt;=$AA7,K$3+6&gt;=$Z7),1,"")</f>
        <v/>
      </c>
      <c r="L7" s="462">
        <f>IF(AND(L$3&lt;=$AA7,L$3+6&gt;=$Z7),1,"")</f>
        <v/>
      </c>
      <c r="M7" s="462">
        <f>IF(AND(M$3&lt;=$AA7,M$3+6&gt;=$Z7),1,"")</f>
        <v/>
      </c>
      <c r="N7" s="462">
        <f>IF(AND(N$3&lt;=$AA7,N$3+6&gt;=$Z7),1,"")</f>
        <v/>
      </c>
      <c r="O7" s="462">
        <f>IF(AND(O$3&lt;=$AA7,O$3+6&gt;=$Z7),1,"")</f>
        <v/>
      </c>
      <c r="P7" s="462">
        <f>IF(AND(P$3&lt;=$AA7,P$3+6&gt;=$Z7),1,"")</f>
        <v/>
      </c>
      <c r="Q7" s="462">
        <f>IF(AND(Q$3&lt;=$AA7,Q$3+6&gt;=$Z7),1,"")</f>
        <v/>
      </c>
      <c r="R7" s="462">
        <f>IF(AND(R$3&lt;=$AA7,R$3+6&gt;=$Z7),1,"")</f>
        <v/>
      </c>
      <c r="S7" s="462">
        <f>IF(AND(S$3&lt;=$AA7,S$3+6&gt;=$Z7),1,"")</f>
        <v/>
      </c>
      <c r="T7" s="462">
        <f>IF(AND(T$3&lt;=$AA7,T$3+6&gt;=$Z7),1,"")</f>
        <v/>
      </c>
      <c r="U7" s="462">
        <f>IF(AND(U$3&lt;=$AA7,U$3+6&gt;=$Z7),1,"")</f>
        <v/>
      </c>
      <c r="V7" s="462">
        <f>IF(AND(V$3&lt;=$AA7,V$3+6&gt;=$Z7),1,"")</f>
        <v/>
      </c>
      <c r="W7" s="462">
        <f>IF(AND(W$3&lt;=$AA7,W$3+6&gt;=$Z7),1,"")</f>
        <v/>
      </c>
      <c r="X7" s="462">
        <f>IF(AND(X$3&lt;=$AA7,X$3+6&gt;=$Z7),1,"")</f>
        <v/>
      </c>
      <c r="Y7" s="463">
        <f>IF(AND(Y$3&lt;=$AA7,Y$3+6&gt;=$Z7),1,"")</f>
        <v/>
      </c>
      <c r="Z7" s="407" t="n">
        <v>46301</v>
      </c>
      <c r="AA7" s="407" t="n">
        <v>46315</v>
      </c>
    </row>
    <row r="8" ht="44" customHeight="1" s="224">
      <c r="A8" s="383" t="inlineStr">
        <is>
          <t>INTERN</t>
        </is>
      </c>
      <c r="B8" s="384" t="inlineStr">
        <is>
          <t>M3 – Coding aufteilen &amp; Softwaremodule umsetzen</t>
        </is>
      </c>
      <c r="C8" s="384" t="inlineStr">
        <is>
          <t>Softwaregruppe (5er)</t>
        </is>
      </c>
      <c r="D8" s="461" t="inlineStr">
        <is>
          <t>13.10.2026</t>
        </is>
      </c>
      <c r="E8" s="461" t="inlineStr">
        <is>
          <t>24.11.2026</t>
        </is>
      </c>
      <c r="F8" s="384" t="inlineStr">
        <is>
          <t>Module nach I/O-Logik; Integration mit Hardware vorbereiten</t>
        </is>
      </c>
      <c r="G8" s="462">
        <f>IF(AND(G$3&lt;=$AA8,G$3+6&gt;=$Z8),1,"")</f>
        <v/>
      </c>
      <c r="H8" s="462">
        <f>IF(AND(H$3&lt;=$AA8,H$3+6&gt;=$Z8),1,"")</f>
        <v/>
      </c>
      <c r="I8" s="462">
        <f>IF(AND(I$3&lt;=$AA8,I$3+6&gt;=$Z8),1,"")</f>
        <v/>
      </c>
      <c r="J8" s="462">
        <f>IF(AND(J$3&lt;=$AA8,J$3+6&gt;=$Z8),1,"")</f>
        <v/>
      </c>
      <c r="K8" s="462">
        <f>IF(AND(K$3&lt;=$AA8,K$3+6&gt;=$Z8),1,"")</f>
        <v/>
      </c>
      <c r="L8" s="462">
        <f>IF(AND(L$3&lt;=$AA8,L$3+6&gt;=$Z8),1,"")</f>
        <v/>
      </c>
      <c r="M8" s="462">
        <f>IF(AND(M$3&lt;=$AA8,M$3+6&gt;=$Z8),1,"")</f>
        <v/>
      </c>
      <c r="N8" s="462">
        <f>IF(AND(N$3&lt;=$AA8,N$3+6&gt;=$Z8),1,"")</f>
        <v/>
      </c>
      <c r="O8" s="462">
        <f>IF(AND(O$3&lt;=$AA8,O$3+6&gt;=$Z8),1,"")</f>
        <v/>
      </c>
      <c r="P8" s="462">
        <f>IF(AND(P$3&lt;=$AA8,P$3+6&gt;=$Z8),1,"")</f>
        <v/>
      </c>
      <c r="Q8" s="462">
        <f>IF(AND(Q$3&lt;=$AA8,Q$3+6&gt;=$Z8),1,"")</f>
        <v/>
      </c>
      <c r="R8" s="462">
        <f>IF(AND(R$3&lt;=$AA8,R$3+6&gt;=$Z8),1,"")</f>
        <v/>
      </c>
      <c r="S8" s="462">
        <f>IF(AND(S$3&lt;=$AA8,S$3+6&gt;=$Z8),1,"")</f>
        <v/>
      </c>
      <c r="T8" s="462">
        <f>IF(AND(T$3&lt;=$AA8,T$3+6&gt;=$Z8),1,"")</f>
        <v/>
      </c>
      <c r="U8" s="462">
        <f>IF(AND(U$3&lt;=$AA8,U$3+6&gt;=$Z8),1,"")</f>
        <v/>
      </c>
      <c r="V8" s="462">
        <f>IF(AND(V$3&lt;=$AA8,V$3+6&gt;=$Z8),1,"")</f>
        <v/>
      </c>
      <c r="W8" s="462">
        <f>IF(AND(W$3&lt;=$AA8,W$3+6&gt;=$Z8),1,"")</f>
        <v/>
      </c>
      <c r="X8" s="462">
        <f>IF(AND(X$3&lt;=$AA8,X$3+6&gt;=$Z8),1,"")</f>
        <v/>
      </c>
      <c r="Y8" s="463">
        <f>IF(AND(Y$3&lt;=$AA8,Y$3+6&gt;=$Z8),1,"")</f>
        <v/>
      </c>
      <c r="Z8" s="407" t="n">
        <v>46308</v>
      </c>
      <c r="AA8" s="407" t="n">
        <v>46350</v>
      </c>
    </row>
    <row r="9" ht="44" customHeight="1" s="224">
      <c r="A9" s="383" t="inlineStr">
        <is>
          <t>INTERN</t>
        </is>
      </c>
      <c r="B9" s="384" t="inlineStr">
        <is>
          <t>M4 – Peakboard-Anbindungsanalyse &amp; Prototyp</t>
        </is>
      </c>
      <c r="C9" s="384" t="inlineStr">
        <is>
          <t>Softwaregruppe (5er)</t>
        </is>
      </c>
      <c r="D9" s="461" t="inlineStr">
        <is>
          <t>20.10.2026</t>
        </is>
      </c>
      <c r="E9" s="461" t="inlineStr">
        <is>
          <t>01.12.2026</t>
        </is>
      </c>
      <c r="F9" s="384" t="inlineStr">
        <is>
          <t>Python/MQTT-Datenfluss und Visualisierung vorbereiten</t>
        </is>
      </c>
      <c r="G9" s="462">
        <f>IF(AND(G$3&lt;=$AA9,G$3+6&gt;=$Z9),1,"")</f>
        <v/>
      </c>
      <c r="H9" s="462">
        <f>IF(AND(H$3&lt;=$AA9,H$3+6&gt;=$Z9),1,"")</f>
        <v/>
      </c>
      <c r="I9" s="462">
        <f>IF(AND(I$3&lt;=$AA9,I$3+6&gt;=$Z9),1,"")</f>
        <v/>
      </c>
      <c r="J9" s="462">
        <f>IF(AND(J$3&lt;=$AA9,J$3+6&gt;=$Z9),1,"")</f>
        <v/>
      </c>
      <c r="K9" s="462">
        <f>IF(AND(K$3&lt;=$AA9,K$3+6&gt;=$Z9),1,"")</f>
        <v/>
      </c>
      <c r="L9" s="462">
        <f>IF(AND(L$3&lt;=$AA9,L$3+6&gt;=$Z9),1,"")</f>
        <v/>
      </c>
      <c r="M9" s="462">
        <f>IF(AND(M$3&lt;=$AA9,M$3+6&gt;=$Z9),1,"")</f>
        <v/>
      </c>
      <c r="N9" s="462">
        <f>IF(AND(N$3&lt;=$AA9,N$3+6&gt;=$Z9),1,"")</f>
        <v/>
      </c>
      <c r="O9" s="462">
        <f>IF(AND(O$3&lt;=$AA9,O$3+6&gt;=$Z9),1,"")</f>
        <v/>
      </c>
      <c r="P9" s="462">
        <f>IF(AND(P$3&lt;=$AA9,P$3+6&gt;=$Z9),1,"")</f>
        <v/>
      </c>
      <c r="Q9" s="462">
        <f>IF(AND(Q$3&lt;=$AA9,Q$3+6&gt;=$Z9),1,"")</f>
        <v/>
      </c>
      <c r="R9" s="462">
        <f>IF(AND(R$3&lt;=$AA9,R$3+6&gt;=$Z9),1,"")</f>
        <v/>
      </c>
      <c r="S9" s="462">
        <f>IF(AND(S$3&lt;=$AA9,S$3+6&gt;=$Z9),1,"")</f>
        <v/>
      </c>
      <c r="T9" s="462">
        <f>IF(AND(T$3&lt;=$AA9,T$3+6&gt;=$Z9),1,"")</f>
        <v/>
      </c>
      <c r="U9" s="462">
        <f>IF(AND(U$3&lt;=$AA9,U$3+6&gt;=$Z9),1,"")</f>
        <v/>
      </c>
      <c r="V9" s="462">
        <f>IF(AND(V$3&lt;=$AA9,V$3+6&gt;=$Z9),1,"")</f>
        <v/>
      </c>
      <c r="W9" s="462">
        <f>IF(AND(W$3&lt;=$AA9,W$3+6&gt;=$Z9),1,"")</f>
        <v/>
      </c>
      <c r="X9" s="462">
        <f>IF(AND(X$3&lt;=$AA9,X$3+6&gt;=$Z9),1,"")</f>
        <v/>
      </c>
      <c r="Y9" s="463">
        <f>IF(AND(Y$3&lt;=$AA9,Y$3+6&gt;=$Z9),1,"")</f>
        <v/>
      </c>
      <c r="Z9" s="407" t="n">
        <v>46315</v>
      </c>
      <c r="AA9" s="407" t="n">
        <v>46357</v>
      </c>
    </row>
    <row r="10" ht="44" customHeight="1" s="224">
      <c r="A10" s="383" t="inlineStr">
        <is>
          <t>INTERN</t>
        </is>
      </c>
      <c r="B10" s="384" t="inlineStr">
        <is>
          <t>M5 – Hardware-Einspielungsanalyse</t>
        </is>
      </c>
      <c r="C10" s="384" t="inlineStr">
        <is>
          <t>Softwaregruppe (5er)</t>
        </is>
      </c>
      <c r="D10" s="461" t="inlineStr">
        <is>
          <t>27.10.2026</t>
        </is>
      </c>
      <c r="E10" s="461" t="inlineStr">
        <is>
          <t>10.11.2026</t>
        </is>
      </c>
      <c r="F10" s="384" t="inlineStr">
        <is>
          <t>Schnittstelle zur externen Hardware-Gruppe klären</t>
        </is>
      </c>
      <c r="G10" s="462">
        <f>IF(AND(G$3&lt;=$AA10,G$3+6&gt;=$Z10),1,"")</f>
        <v/>
      </c>
      <c r="H10" s="462">
        <f>IF(AND(H$3&lt;=$AA10,H$3+6&gt;=$Z10),1,"")</f>
        <v/>
      </c>
      <c r="I10" s="462">
        <f>IF(AND(I$3&lt;=$AA10,I$3+6&gt;=$Z10),1,"")</f>
        <v/>
      </c>
      <c r="J10" s="462">
        <f>IF(AND(J$3&lt;=$AA10,J$3+6&gt;=$Z10),1,"")</f>
        <v/>
      </c>
      <c r="K10" s="462">
        <f>IF(AND(K$3&lt;=$AA10,K$3+6&gt;=$Z10),1,"")</f>
        <v/>
      </c>
      <c r="L10" s="462">
        <f>IF(AND(L$3&lt;=$AA10,L$3+6&gt;=$Z10),1,"")</f>
        <v/>
      </c>
      <c r="M10" s="462">
        <f>IF(AND(M$3&lt;=$AA10,M$3+6&gt;=$Z10),1,"")</f>
        <v/>
      </c>
      <c r="N10" s="462">
        <f>IF(AND(N$3&lt;=$AA10,N$3+6&gt;=$Z10),1,"")</f>
        <v/>
      </c>
      <c r="O10" s="462">
        <f>IF(AND(O$3&lt;=$AA10,O$3+6&gt;=$Z10),1,"")</f>
        <v/>
      </c>
      <c r="P10" s="462">
        <f>IF(AND(P$3&lt;=$AA10,P$3+6&gt;=$Z10),1,"")</f>
        <v/>
      </c>
      <c r="Q10" s="462">
        <f>IF(AND(Q$3&lt;=$AA10,Q$3+6&gt;=$Z10),1,"")</f>
        <v/>
      </c>
      <c r="R10" s="462">
        <f>IF(AND(R$3&lt;=$AA10,R$3+6&gt;=$Z10),1,"")</f>
        <v/>
      </c>
      <c r="S10" s="462">
        <f>IF(AND(S$3&lt;=$AA10,S$3+6&gt;=$Z10),1,"")</f>
        <v/>
      </c>
      <c r="T10" s="462">
        <f>IF(AND(T$3&lt;=$AA10,T$3+6&gt;=$Z10),1,"")</f>
        <v/>
      </c>
      <c r="U10" s="462">
        <f>IF(AND(U$3&lt;=$AA10,U$3+6&gt;=$Z10),1,"")</f>
        <v/>
      </c>
      <c r="V10" s="462">
        <f>IF(AND(V$3&lt;=$AA10,V$3+6&gt;=$Z10),1,"")</f>
        <v/>
      </c>
      <c r="W10" s="462">
        <f>IF(AND(W$3&lt;=$AA10,W$3+6&gt;=$Z10),1,"")</f>
        <v/>
      </c>
      <c r="X10" s="462">
        <f>IF(AND(X$3&lt;=$AA10,X$3+6&gt;=$Z10),1,"")</f>
        <v/>
      </c>
      <c r="Y10" s="463">
        <f>IF(AND(Y$3&lt;=$AA10,Y$3+6&gt;=$Z10),1,"")</f>
        <v/>
      </c>
      <c r="Z10" s="407" t="n">
        <v>46322</v>
      </c>
      <c r="AA10" s="407" t="n">
        <v>46336</v>
      </c>
    </row>
    <row r="11" ht="44" customHeight="1" s="224">
      <c r="A11" s="388" t="inlineStr">
        <is>
          <t>EXTERN</t>
        </is>
      </c>
      <c r="B11" s="389" t="inlineStr">
        <is>
          <t>Hardware-Gruppe – Schnittstellen &amp; Integration</t>
        </is>
      </c>
      <c r="C11" s="389" t="inlineStr">
        <is>
          <t>Externe Gruppe</t>
        </is>
      </c>
      <c r="D11" s="464" t="inlineStr">
        <is>
          <t>20.10.2026</t>
        </is>
      </c>
      <c r="E11" s="464" t="inlineStr">
        <is>
          <t>08.12.2026</t>
        </is>
      </c>
      <c r="F11" s="389" t="inlineStr">
        <is>
          <t>Liefert Hardware-/Schnittstellenstand für Softwareintegration</t>
        </is>
      </c>
      <c r="G11" s="462">
        <f>IF(AND(G$3&lt;=$AA11,G$3+6&gt;=$Z11),1,"")</f>
        <v/>
      </c>
      <c r="H11" s="462">
        <f>IF(AND(H$3&lt;=$AA11,H$3+6&gt;=$Z11),1,"")</f>
        <v/>
      </c>
      <c r="I11" s="462">
        <f>IF(AND(I$3&lt;=$AA11,I$3+6&gt;=$Z11),1,"")</f>
        <v/>
      </c>
      <c r="J11" s="462">
        <f>IF(AND(J$3&lt;=$AA11,J$3+6&gt;=$Z11),1,"")</f>
        <v/>
      </c>
      <c r="K11" s="462">
        <f>IF(AND(K$3&lt;=$AA11,K$3+6&gt;=$Z11),1,"")</f>
        <v/>
      </c>
      <c r="L11" s="462">
        <f>IF(AND(L$3&lt;=$AA11,L$3+6&gt;=$Z11),1,"")</f>
        <v/>
      </c>
      <c r="M11" s="462">
        <f>IF(AND(M$3&lt;=$AA11,M$3+6&gt;=$Z11),1,"")</f>
        <v/>
      </c>
      <c r="N11" s="462">
        <f>IF(AND(N$3&lt;=$AA11,N$3+6&gt;=$Z11),1,"")</f>
        <v/>
      </c>
      <c r="O11" s="462">
        <f>IF(AND(O$3&lt;=$AA11,O$3+6&gt;=$Z11),1,"")</f>
        <v/>
      </c>
      <c r="P11" s="462">
        <f>IF(AND(P$3&lt;=$AA11,P$3+6&gt;=$Z11),1,"")</f>
        <v/>
      </c>
      <c r="Q11" s="462">
        <f>IF(AND(Q$3&lt;=$AA11,Q$3+6&gt;=$Z11),1,"")</f>
        <v/>
      </c>
      <c r="R11" s="462">
        <f>IF(AND(R$3&lt;=$AA11,R$3+6&gt;=$Z11),1,"")</f>
        <v/>
      </c>
      <c r="S11" s="462">
        <f>IF(AND(S$3&lt;=$AA11,S$3+6&gt;=$Z11),1,"")</f>
        <v/>
      </c>
      <c r="T11" s="462">
        <f>IF(AND(T$3&lt;=$AA11,T$3+6&gt;=$Z11),1,"")</f>
        <v/>
      </c>
      <c r="U11" s="462">
        <f>IF(AND(U$3&lt;=$AA11,U$3+6&gt;=$Z11),1,"")</f>
        <v/>
      </c>
      <c r="V11" s="462">
        <f>IF(AND(V$3&lt;=$AA11,V$3+6&gt;=$Z11),1,"")</f>
        <v/>
      </c>
      <c r="W11" s="462">
        <f>IF(AND(W$3&lt;=$AA11,W$3+6&gt;=$Z11),1,"")</f>
        <v/>
      </c>
      <c r="X11" s="462">
        <f>IF(AND(X$3&lt;=$AA11,X$3+6&gt;=$Z11),1,"")</f>
        <v/>
      </c>
      <c r="Y11" s="463">
        <f>IF(AND(Y$3&lt;=$AA11,Y$3+6&gt;=$Z11),1,"")</f>
        <v/>
      </c>
      <c r="Z11" s="407" t="n">
        <v>46315</v>
      </c>
      <c r="AA11" s="407" t="n">
        <v>46364</v>
      </c>
    </row>
    <row r="12" ht="44" customHeight="1" s="224">
      <c r="A12" s="383" t="inlineStr">
        <is>
          <t>INTERN</t>
        </is>
      </c>
      <c r="B12" s="384" t="inlineStr">
        <is>
          <t>M6 – Code-Testing &amp; Optimierung</t>
        </is>
      </c>
      <c r="C12" s="384" t="inlineStr">
        <is>
          <t>Softwaregruppe (5er)</t>
        </is>
      </c>
      <c r="D12" s="461" t="inlineStr">
        <is>
          <t>01.12.2026</t>
        </is>
      </c>
      <c r="E12" s="461" t="inlineStr">
        <is>
          <t>19.01.2027</t>
        </is>
      </c>
      <c r="F12" s="384" t="inlineStr">
        <is>
          <t>Integration testen, Fehler beheben, Performance/Robustheit verbessern</t>
        </is>
      </c>
      <c r="G12" s="462">
        <f>IF(AND(G$3&lt;=$AA12,G$3+6&gt;=$Z12),1,"")</f>
        <v/>
      </c>
      <c r="H12" s="462">
        <f>IF(AND(H$3&lt;=$AA12,H$3+6&gt;=$Z12),1,"")</f>
        <v/>
      </c>
      <c r="I12" s="462">
        <f>IF(AND(I$3&lt;=$AA12,I$3+6&gt;=$Z12),1,"")</f>
        <v/>
      </c>
      <c r="J12" s="462">
        <f>IF(AND(J$3&lt;=$AA12,J$3+6&gt;=$Z12),1,"")</f>
        <v/>
      </c>
      <c r="K12" s="462">
        <f>IF(AND(K$3&lt;=$AA12,K$3+6&gt;=$Z12),1,"")</f>
        <v/>
      </c>
      <c r="L12" s="462">
        <f>IF(AND(L$3&lt;=$AA12,L$3+6&gt;=$Z12),1,"")</f>
        <v/>
      </c>
      <c r="M12" s="462">
        <f>IF(AND(M$3&lt;=$AA12,M$3+6&gt;=$Z12),1,"")</f>
        <v/>
      </c>
      <c r="N12" s="462">
        <f>IF(AND(N$3&lt;=$AA12,N$3+6&gt;=$Z12),1,"")</f>
        <v/>
      </c>
      <c r="O12" s="462">
        <f>IF(AND(O$3&lt;=$AA12,O$3+6&gt;=$Z12),1,"")</f>
        <v/>
      </c>
      <c r="P12" s="462">
        <f>IF(AND(P$3&lt;=$AA12,P$3+6&gt;=$Z12),1,"")</f>
        <v/>
      </c>
      <c r="Q12" s="462">
        <f>IF(AND(Q$3&lt;=$AA12,Q$3+6&gt;=$Z12),1,"")</f>
        <v/>
      </c>
      <c r="R12" s="462">
        <f>IF(AND(R$3&lt;=$AA12,R$3+6&gt;=$Z12),1,"")</f>
        <v/>
      </c>
      <c r="S12" s="462">
        <f>IF(AND(S$3&lt;=$AA12,S$3+6&gt;=$Z12),1,"")</f>
        <v/>
      </c>
      <c r="T12" s="462">
        <f>IF(AND(T$3&lt;=$AA12,T$3+6&gt;=$Z12),1,"")</f>
        <v/>
      </c>
      <c r="U12" s="462">
        <f>IF(AND(U$3&lt;=$AA12,U$3+6&gt;=$Z12),1,"")</f>
        <v/>
      </c>
      <c r="V12" s="462">
        <f>IF(AND(V$3&lt;=$AA12,V$3+6&gt;=$Z12),1,"")</f>
        <v/>
      </c>
      <c r="W12" s="462">
        <f>IF(AND(W$3&lt;=$AA12,W$3+6&gt;=$Z12),1,"")</f>
        <v/>
      </c>
      <c r="X12" s="462">
        <f>IF(AND(X$3&lt;=$AA12,X$3+6&gt;=$Z12),1,"")</f>
        <v/>
      </c>
      <c r="Y12" s="463">
        <f>IF(AND(Y$3&lt;=$AA12,Y$3+6&gt;=$Z12),1,"")</f>
        <v/>
      </c>
      <c r="Z12" s="407" t="n">
        <v>46357</v>
      </c>
      <c r="AA12" s="407" t="n">
        <v>46406</v>
      </c>
    </row>
    <row r="13" ht="44" customHeight="1" s="224">
      <c r="A13" s="388" t="inlineStr">
        <is>
          <t>EXTERN</t>
        </is>
      </c>
      <c r="B13" s="389" t="inlineStr">
        <is>
          <t>Testungs-Gruppe – Integrations-/Abnahmetests</t>
        </is>
      </c>
      <c r="C13" s="389" t="inlineStr">
        <is>
          <t>Externe Gruppe</t>
        </is>
      </c>
      <c r="D13" s="464" t="inlineStr">
        <is>
          <t>08.12.2026</t>
        </is>
      </c>
      <c r="E13" s="464" t="inlineStr">
        <is>
          <t>26.01.2027</t>
        </is>
      </c>
      <c r="F13" s="389" t="inlineStr">
        <is>
          <t>Externes Testfeedback an Softwaregruppe zurückspielen</t>
        </is>
      </c>
      <c r="G13" s="462">
        <f>IF(AND(G$3&lt;=$AA13,G$3+6&gt;=$Z13),1,"")</f>
        <v/>
      </c>
      <c r="H13" s="462">
        <f>IF(AND(H$3&lt;=$AA13,H$3+6&gt;=$Z13),1,"")</f>
        <v/>
      </c>
      <c r="I13" s="462">
        <f>IF(AND(I$3&lt;=$AA13,I$3+6&gt;=$Z13),1,"")</f>
        <v/>
      </c>
      <c r="J13" s="462">
        <f>IF(AND(J$3&lt;=$AA13,J$3+6&gt;=$Z13),1,"")</f>
        <v/>
      </c>
      <c r="K13" s="462">
        <f>IF(AND(K$3&lt;=$AA13,K$3+6&gt;=$Z13),1,"")</f>
        <v/>
      </c>
      <c r="L13" s="462">
        <f>IF(AND(L$3&lt;=$AA13,L$3+6&gt;=$Z13),1,"")</f>
        <v/>
      </c>
      <c r="M13" s="462">
        <f>IF(AND(M$3&lt;=$AA13,M$3+6&gt;=$Z13),1,"")</f>
        <v/>
      </c>
      <c r="N13" s="462">
        <f>IF(AND(N$3&lt;=$AA13,N$3+6&gt;=$Z13),1,"")</f>
        <v/>
      </c>
      <c r="O13" s="462">
        <f>IF(AND(O$3&lt;=$AA13,O$3+6&gt;=$Z13),1,"")</f>
        <v/>
      </c>
      <c r="P13" s="462">
        <f>IF(AND(P$3&lt;=$AA13,P$3+6&gt;=$Z13),1,"")</f>
        <v/>
      </c>
      <c r="Q13" s="462">
        <f>IF(AND(Q$3&lt;=$AA13,Q$3+6&gt;=$Z13),1,"")</f>
        <v/>
      </c>
      <c r="R13" s="462">
        <f>IF(AND(R$3&lt;=$AA13,R$3+6&gt;=$Z13),1,"")</f>
        <v/>
      </c>
      <c r="S13" s="462">
        <f>IF(AND(S$3&lt;=$AA13,S$3+6&gt;=$Z13),1,"")</f>
        <v/>
      </c>
      <c r="T13" s="462">
        <f>IF(AND(T$3&lt;=$AA13,T$3+6&gt;=$Z13),1,"")</f>
        <v/>
      </c>
      <c r="U13" s="462">
        <f>IF(AND(U$3&lt;=$AA13,U$3+6&gt;=$Z13),1,"")</f>
        <v/>
      </c>
      <c r="V13" s="462">
        <f>IF(AND(V$3&lt;=$AA13,V$3+6&gt;=$Z13),1,"")</f>
        <v/>
      </c>
      <c r="W13" s="462">
        <f>IF(AND(W$3&lt;=$AA13,W$3+6&gt;=$Z13),1,"")</f>
        <v/>
      </c>
      <c r="X13" s="462">
        <f>IF(AND(X$3&lt;=$AA13,X$3+6&gt;=$Z13),1,"")</f>
        <v/>
      </c>
      <c r="Y13" s="463">
        <f>IF(AND(Y$3&lt;=$AA13,Y$3+6&gt;=$Z13),1,"")</f>
        <v/>
      </c>
      <c r="Z13" s="407" t="n">
        <v>46364</v>
      </c>
      <c r="AA13" s="407" t="n">
        <v>46413</v>
      </c>
    </row>
    <row r="14" ht="44" customHeight="1" s="224">
      <c r="A14" s="391" t="inlineStr">
        <is>
          <t>INTERN</t>
        </is>
      </c>
      <c r="B14" s="392" t="inlineStr">
        <is>
          <t>Abschluss – Dokumentation, Demo &amp; Übergabe</t>
        </is>
      </c>
      <c r="C14" s="392" t="inlineStr">
        <is>
          <t>Softwaregruppe (5er)</t>
        </is>
      </c>
      <c r="D14" s="465" t="inlineStr">
        <is>
          <t>12.01.2027</t>
        </is>
      </c>
      <c r="E14" s="465" t="inlineStr">
        <is>
          <t>02.02.2027</t>
        </is>
      </c>
      <c r="F14" s="392" t="inlineStr">
        <is>
          <t>Finale Dokumentation, Demo und Übergabe vorbereiten</t>
        </is>
      </c>
      <c r="G14" s="466">
        <f>IF(AND(G$3&lt;=$AA14,G$3+6&gt;=$Z14),1,"")</f>
        <v/>
      </c>
      <c r="H14" s="466">
        <f>IF(AND(H$3&lt;=$AA14,H$3+6&gt;=$Z14),1,"")</f>
        <v/>
      </c>
      <c r="I14" s="466">
        <f>IF(AND(I$3&lt;=$AA14,I$3+6&gt;=$Z14),1,"")</f>
        <v/>
      </c>
      <c r="J14" s="466">
        <f>IF(AND(J$3&lt;=$AA14,J$3+6&gt;=$Z14),1,"")</f>
        <v/>
      </c>
      <c r="K14" s="466">
        <f>IF(AND(K$3&lt;=$AA14,K$3+6&gt;=$Z14),1,"")</f>
        <v/>
      </c>
      <c r="L14" s="466">
        <f>IF(AND(L$3&lt;=$AA14,L$3+6&gt;=$Z14),1,"")</f>
        <v/>
      </c>
      <c r="M14" s="466">
        <f>IF(AND(M$3&lt;=$AA14,M$3+6&gt;=$Z14),1,"")</f>
        <v/>
      </c>
      <c r="N14" s="466">
        <f>IF(AND(N$3&lt;=$AA14,N$3+6&gt;=$Z14),1,"")</f>
        <v/>
      </c>
      <c r="O14" s="466">
        <f>IF(AND(O$3&lt;=$AA14,O$3+6&gt;=$Z14),1,"")</f>
        <v/>
      </c>
      <c r="P14" s="466">
        <f>IF(AND(P$3&lt;=$AA14,P$3+6&gt;=$Z14),1,"")</f>
        <v/>
      </c>
      <c r="Q14" s="466">
        <f>IF(AND(Q$3&lt;=$AA14,Q$3+6&gt;=$Z14),1,"")</f>
        <v/>
      </c>
      <c r="R14" s="466">
        <f>IF(AND(R$3&lt;=$AA14,R$3+6&gt;=$Z14),1,"")</f>
        <v/>
      </c>
      <c r="S14" s="466">
        <f>IF(AND(S$3&lt;=$AA14,S$3+6&gt;=$Z14),1,"")</f>
        <v/>
      </c>
      <c r="T14" s="466">
        <f>IF(AND(T$3&lt;=$AA14,T$3+6&gt;=$Z14),1,"")</f>
        <v/>
      </c>
      <c r="U14" s="466">
        <f>IF(AND(U$3&lt;=$AA14,U$3+6&gt;=$Z14),1,"")</f>
        <v/>
      </c>
      <c r="V14" s="466">
        <f>IF(AND(V$3&lt;=$AA14,V$3+6&gt;=$Z14),1,"")</f>
        <v/>
      </c>
      <c r="W14" s="466">
        <f>IF(AND(W$3&lt;=$AA14,W$3+6&gt;=$Z14),1,"")</f>
        <v/>
      </c>
      <c r="X14" s="466">
        <f>IF(AND(X$3&lt;=$AA14,X$3+6&gt;=$Z14),1,"")</f>
        <v/>
      </c>
      <c r="Y14" s="467">
        <f>IF(AND(Y$3&lt;=$AA14,Y$3+6&gt;=$Z14),1,"")</f>
        <v/>
      </c>
      <c r="Z14" s="407" t="n">
        <v>46399</v>
      </c>
      <c r="AA14" s="407" t="n">
        <v>46420</v>
      </c>
    </row>
    <row r="15">
      <c r="Z15" s="407" t="n"/>
      <c r="AA15" s="407" t="n"/>
    </row>
    <row r="16">
      <c r="Z16" s="407" t="n"/>
      <c r="AA16" s="407" t="n"/>
    </row>
    <row r="17">
      <c r="A17" s="353" t="inlineStr">
        <is>
          <t>Legende</t>
        </is>
      </c>
      <c r="B17" s="353" t="inlineStr">
        <is>
          <t>Bedeutung</t>
        </is>
      </c>
      <c r="Z17" s="407" t="n"/>
      <c r="AA17" s="407" t="n"/>
    </row>
    <row r="18">
      <c r="A18" s="372" t="inlineStr">
        <is>
          <t>INTERN</t>
        </is>
      </c>
      <c r="B18" s="231" t="inlineStr">
        <is>
          <t>Aufgaben unserer 5er-Softwaregruppe</t>
        </is>
      </c>
      <c r="Z18" s="407" t="n"/>
      <c r="AA18" s="407" t="n"/>
    </row>
    <row r="19">
      <c r="A19" s="373" t="inlineStr">
        <is>
          <t>EXTERN</t>
        </is>
      </c>
      <c r="B19" s="231" t="inlineStr">
        <is>
          <t>Andere Gruppen nur als Abhängigkeit/Schnittstelle</t>
        </is>
      </c>
      <c r="Z19" s="407" t="n"/>
      <c r="AA19" s="407" t="n"/>
    </row>
    <row r="20">
      <c r="Z20" s="407" t="n"/>
      <c r="AA20" s="407" t="n"/>
    </row>
    <row r="21">
      <c r="A21" s="468" t="inlineStr">
        <is>
          <t>Wichtige Schnittstellen</t>
        </is>
      </c>
      <c r="B21" s="43" t="n"/>
      <c r="C21" s="43" t="n"/>
      <c r="D21" s="43" t="n"/>
      <c r="E21" s="43" t="n"/>
      <c r="F21" s="43" t="n"/>
      <c r="Z21" s="407" t="n"/>
      <c r="AA21" s="407" t="n"/>
    </row>
    <row r="22">
      <c r="A22" s="469" t="inlineStr">
        <is>
          <t>• Software ↔ Hardware: I/O-Schnittstellen und reale Hardwareanbindung müssen abgestimmt sein, bevor die vollständige Integration getestet werden kann.
• Software ↔ Testung: Die Testungs-Gruppe erhält einen integrierten Softwarestand und liefert Fehler-/Abnahmefeedback zurück.
• Peakboard läuft parallel zur Softwareentwicklung, sobald die relevanten Prozessdaten und MQTT-Datenpunkte feststehen.</t>
        </is>
      </c>
      <c r="B22" s="43" t="n"/>
      <c r="C22" s="43" t="n"/>
      <c r="D22" s="43" t="n"/>
      <c r="E22" s="43" t="n"/>
      <c r="F22" s="43" t="n"/>
      <c r="Z22" s="407" t="n"/>
      <c r="AA22" s="407" t="n"/>
    </row>
    <row r="23">
      <c r="A23" s="43" t="n"/>
      <c r="F23" s="43" t="n"/>
      <c r="Z23" s="407" t="n"/>
      <c r="AA23" s="407" t="n"/>
    </row>
    <row r="24">
      <c r="A24" s="43" t="n"/>
      <c r="B24" s="43" t="n"/>
      <c r="C24" s="43" t="n"/>
      <c r="D24" s="43" t="n"/>
      <c r="E24" s="43" t="n"/>
      <c r="F24" s="43" t="n"/>
      <c r="Z24" s="407" t="n"/>
      <c r="AA24" s="407" t="n"/>
    </row>
    <row r="25">
      <c r="Z25" s="407" t="n"/>
      <c r="AA25" s="407" t="n"/>
    </row>
    <row r="26">
      <c r="Z26" s="407" t="n"/>
      <c r="AA26" s="407" t="n"/>
    </row>
    <row r="27">
      <c r="Z27" s="407" t="n"/>
      <c r="AA27" s="407" t="n"/>
    </row>
    <row r="28">
      <c r="Z28" s="407" t="n"/>
      <c r="AA28" s="407" t="n"/>
    </row>
    <row r="29">
      <c r="Z29" s="407" t="n"/>
      <c r="AA29" s="407" t="n"/>
    </row>
    <row r="30">
      <c r="Z30" s="407" t="n"/>
      <c r="AA30" s="407" t="n"/>
    </row>
    <row r="31">
      <c r="Z31" s="407" t="n"/>
      <c r="AA31" s="407" t="n"/>
    </row>
    <row r="32">
      <c r="Z32" s="407" t="n"/>
      <c r="AA32" s="407" t="n"/>
    </row>
    <row r="33">
      <c r="Z33" s="407" t="n"/>
      <c r="AA33" s="407" t="n"/>
    </row>
    <row r="34">
      <c r="Z34" s="407" t="n"/>
      <c r="AA34" s="407" t="n"/>
    </row>
    <row r="35">
      <c r="Z35" s="407" t="n"/>
      <c r="AA35" s="407" t="n"/>
    </row>
    <row r="36">
      <c r="Z36" s="407" t="n"/>
      <c r="AA36" s="407" t="n"/>
    </row>
    <row r="37">
      <c r="Z37" s="407" t="n"/>
      <c r="AA37" s="407" t="n"/>
    </row>
    <row r="38">
      <c r="Z38" s="407" t="n"/>
      <c r="AA38" s="407" t="n"/>
    </row>
    <row r="39">
      <c r="Z39" s="407" t="n"/>
      <c r="AA39" s="407" t="n"/>
    </row>
    <row r="40">
      <c r="Z40" s="407" t="n"/>
      <c r="AA40" s="407" t="n"/>
    </row>
  </sheetData>
  <mergeCells count="4">
    <mergeCell ref="A21:F21"/>
    <mergeCell ref="A22:F24"/>
    <mergeCell ref="A2:Y2"/>
    <mergeCell ref="A1:Y1"/>
  </mergeCells>
  <conditionalFormatting sqref="G6:Y14">
    <cfRule type="expression" priority="1" dxfId="2">
      <formula>AND(G6=1,$A6="INTERN")</formula>
    </cfRule>
    <cfRule type="expression" priority="2" dxfId="3">
      <formula>AND(G6=1,$A6="EXTERN")</formula>
    </cfRule>
  </conditionalFormatting>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H138"/>
  <sheetViews>
    <sheetView workbookViewId="0">
      <selection activeCell="A1" sqref="A1"/>
    </sheetView>
  </sheetViews>
  <sheetFormatPr baseColWidth="8" defaultRowHeight="15"/>
  <cols>
    <col width="14" customWidth="1" style="224" min="1" max="1"/>
    <col width="14" customWidth="1" style="224" min="2" max="2"/>
    <col width="14" customWidth="1" style="224" min="3" max="3"/>
    <col width="14" customWidth="1" style="224" min="4" max="4"/>
    <col width="14" customWidth="1" style="224" min="5" max="5"/>
    <col width="14" customWidth="1" style="224" min="6" max="6"/>
    <col width="14" customWidth="1" style="224" min="7" max="7"/>
    <col width="14" customWidth="1" style="224" min="8" max="8"/>
  </cols>
  <sheetData>
    <row r="1" ht="30" customHeight="1" s="224">
      <c r="A1" s="470" t="inlineStr">
        <is>
          <t>Anhang 5 – Tagesdokumentation 06.10.2026</t>
        </is>
      </c>
      <c r="B1" s="43" t="n"/>
      <c r="C1" s="43" t="n"/>
      <c r="D1" s="43" t="n"/>
      <c r="E1" s="43" t="n"/>
      <c r="F1" s="43" t="n"/>
      <c r="G1" s="43" t="n"/>
      <c r="H1" s="43" t="n"/>
    </row>
    <row r="2" ht="38" customHeight="1" s="224">
      <c r="A2" s="471" t="inlineStr">
        <is>
          <t>Dokumentation der heutigen Projektarbeit: Softwareleitung, Meilensteinplanung, Bestandsanlage, Raspberry-Pi-Zugang, Terminal-Test und Vorbereitung der späteren Softwareübertragung.</t>
        </is>
      </c>
      <c r="B2" s="43" t="n"/>
      <c r="C2" s="43" t="n"/>
      <c r="D2" s="43" t="n"/>
      <c r="E2" s="43" t="n"/>
      <c r="F2" s="43" t="n"/>
      <c r="G2" s="43" t="n"/>
      <c r="H2" s="43" t="n"/>
    </row>
    <row r="4">
      <c r="A4" s="472" t="inlineStr">
        <is>
          <t>Was heute bearbeitet wurde</t>
        </is>
      </c>
      <c r="B4" s="43" t="n"/>
      <c r="C4" s="43" t="n"/>
      <c r="D4" s="43" t="n"/>
      <c r="E4" s="43" t="n"/>
      <c r="F4" s="43" t="n"/>
      <c r="G4" s="43" t="n"/>
      <c r="H4" s="43" t="n"/>
    </row>
    <row r="5" ht="34" customHeight="1" s="224">
      <c r="A5" s="473" t="inlineStr">
        <is>
          <t>• Softwareleitung übernommen und Softwareaufgaben koordiniert.
• Meilensteine und Abhängigkeiten im Team strukturiert und am Board sortiert.
• Peakboard als Visualisierung für Prozesszustände, Zykluszahlen und Fehler-/Statusdaten betrachtet.
• Erklärung der Bestandsanlage und der geplanten Raspberry-Pi-/Python-Zielarchitektur durch Prof. Kampker.
• Lokales TP-Link-Anlagennetz und Zugriff auf den Raspberry Pi besprochen; WLAN-Zugangsdaten werden von Prof. Kampker bereitgestellt.
• Raspberry Pi im Netzwerk per ping/SSH adressiert und ein Python-Testskript im Terminal ausgeführt.
• Bestehenden bzw. bereitgestellten Beispiel-/Altcode als Referenz für Prozesslogik und I/O-Zuordnung betrachtet.
• Fotos und Notizen für die weitere Umsetzung erstellt.</t>
        </is>
      </c>
      <c r="B5" s="43" t="n"/>
      <c r="C5" s="43" t="n"/>
      <c r="D5" s="43" t="n"/>
      <c r="E5" s="43" t="n"/>
      <c r="F5" s="43" t="n"/>
      <c r="G5" s="43" t="n"/>
      <c r="H5" s="43" t="n"/>
    </row>
    <row r="6" ht="34" customHeight="1" s="224">
      <c r="A6" s="43" t="n"/>
      <c r="H6" s="43" t="n"/>
    </row>
    <row r="7" ht="34" customHeight="1" s="224">
      <c r="A7" s="43" t="n"/>
      <c r="H7" s="43" t="n"/>
    </row>
    <row r="8" ht="34" customHeight="1" s="224">
      <c r="A8" s="43" t="n"/>
      <c r="H8" s="43" t="n"/>
    </row>
    <row r="9" ht="34" customHeight="1" s="224">
      <c r="A9" s="43" t="n"/>
      <c r="B9" s="43" t="n"/>
      <c r="C9" s="43" t="n"/>
      <c r="D9" s="43" t="n"/>
      <c r="E9" s="43" t="n"/>
      <c r="F9" s="43" t="n"/>
      <c r="G9" s="43" t="n"/>
      <c r="H9" s="43" t="n"/>
    </row>
    <row r="11" ht="24" customHeight="1" s="224">
      <c r="A11" s="474" t="inlineStr">
        <is>
          <t>Foto 1 – 06.10.2026: Eigene Arbeitsnotizen zur Projektstruktur, Raspberry-Pi-Anbindung, bestehender Software und weiteren Schritten.</t>
        </is>
      </c>
      <c r="B11" s="43" t="n"/>
      <c r="C11" s="43" t="n"/>
      <c r="D11" s="43" t="n"/>
      <c r="E11" s="43" t="n"/>
      <c r="F11" s="43" t="n"/>
      <c r="G11" s="43" t="n"/>
      <c r="H11" s="43" t="n"/>
    </row>
    <row r="12" ht="24" customHeight="1" s="224">
      <c r="A12" s="43" t="n"/>
      <c r="B12" s="43" t="n"/>
      <c r="C12" s="43" t="n"/>
      <c r="D12" s="43" t="n"/>
      <c r="E12" s="43" t="n"/>
      <c r="F12" s="43" t="n"/>
      <c r="G12" s="43" t="n"/>
      <c r="H12" s="43" t="n"/>
    </row>
    <row r="60" ht="24" customHeight="1" s="224">
      <c r="A60" s="474" t="inlineStr">
        <is>
          <t>Foto 2 – 06.10.2026: Raspberry Pi der Versuchsanlage. Er soll in der Zielarchitektur die Steuerung der Sortierstrecke übernehmen.</t>
        </is>
      </c>
      <c r="B60" s="43" t="n"/>
      <c r="C60" s="43" t="n"/>
      <c r="D60" s="43" t="n"/>
      <c r="E60" s="43" t="n"/>
      <c r="F60" s="43" t="n"/>
      <c r="G60" s="43" t="n"/>
      <c r="H60" s="43" t="n"/>
    </row>
    <row r="61" ht="24" customHeight="1" s="224">
      <c r="A61" s="43" t="n"/>
      <c r="B61" s="43" t="n"/>
      <c r="C61" s="43" t="n"/>
      <c r="D61" s="43" t="n"/>
      <c r="E61" s="43" t="n"/>
      <c r="F61" s="43" t="n"/>
      <c r="G61" s="43" t="n"/>
      <c r="H61" s="43" t="n"/>
    </row>
    <row r="104" ht="24" customHeight="1" s="224">
      <c r="A104" s="474" t="inlineStr">
        <is>
          <t>Foto 3 – 06.10.2026: Bestandsanlage der fischertechnik-Sortierstrecke mit vorhandener Steuerung, Sensorik/Aktorik und Verkabelung als Grundlage für Bestands- und I/O-Analyse.</t>
        </is>
      </c>
      <c r="B104" s="43" t="n"/>
      <c r="C104" s="43" t="n"/>
      <c r="D104" s="43" t="n"/>
      <c r="E104" s="43" t="n"/>
      <c r="F104" s="43" t="n"/>
      <c r="G104" s="43" t="n"/>
      <c r="H104" s="43" t="n"/>
    </row>
    <row r="105" ht="24" customHeight="1" s="224">
      <c r="A105" s="43" t="n"/>
      <c r="B105" s="43" t="n"/>
      <c r="C105" s="43" t="n"/>
      <c r="D105" s="43" t="n"/>
      <c r="E105" s="43" t="n"/>
      <c r="F105" s="43" t="n"/>
      <c r="G105" s="43" t="n"/>
      <c r="H105" s="43" t="n"/>
    </row>
    <row r="137" ht="24" customHeight="1" s="224">
      <c r="A137" s="474" t="inlineStr">
        <is>
          <t>Foto 4 – 06.10.2026: VS Code / Terminal beim Zugriff auf den Raspberry Pi. Sichtbar sind Netzwerkprüfung, SSH-Anmeldung und die Ausführung eines Python-Testskripts mit interaktiver Eingabe.</t>
        </is>
      </c>
      <c r="B137" s="43" t="n"/>
      <c r="C137" s="43" t="n"/>
      <c r="D137" s="43" t="n"/>
      <c r="E137" s="43" t="n"/>
      <c r="F137" s="43" t="n"/>
      <c r="G137" s="43" t="n"/>
      <c r="H137" s="43" t="n"/>
    </row>
    <row r="138" ht="24" customHeight="1" s="224">
      <c r="A138" s="43" t="n"/>
      <c r="B138" s="43" t="n"/>
      <c r="C138" s="43" t="n"/>
      <c r="D138" s="43" t="n"/>
      <c r="E138" s="43" t="n"/>
      <c r="F138" s="43" t="n"/>
      <c r="G138" s="43" t="n"/>
      <c r="H138" s="43" t="n"/>
    </row>
  </sheetData>
  <mergeCells count="8">
    <mergeCell ref="A137:H138"/>
    <mergeCell ref="A4:H4"/>
    <mergeCell ref="A5:H9"/>
    <mergeCell ref="A104:H105"/>
    <mergeCell ref="A60:H61"/>
    <mergeCell ref="A2:H2"/>
    <mergeCell ref="A1:H1"/>
    <mergeCell ref="A11:H12"/>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H81"/>
  <sheetViews>
    <sheetView workbookViewId="0">
      <selection activeCell="A1" sqref="A1"/>
    </sheetView>
  </sheetViews>
  <sheetFormatPr baseColWidth="8" defaultRowHeight="15"/>
  <cols>
    <col width="18" customWidth="1" style="224" min="1" max="1"/>
    <col width="28" customWidth="1" style="224" min="2" max="2"/>
    <col width="22" customWidth="1" style="224" min="3" max="3"/>
    <col width="22" customWidth="1" style="224" min="4" max="4"/>
    <col width="22" customWidth="1" style="224" min="5" max="5"/>
    <col width="22" customWidth="1" style="224" min="6" max="6"/>
    <col width="22" customWidth="1" style="224" min="7" max="7"/>
    <col width="22" customWidth="1" style="224" min="8" max="8"/>
  </cols>
  <sheetData>
    <row r="1" ht="30" customHeight="1" s="224">
      <c r="A1" s="470" t="inlineStr">
        <is>
          <t>Anhang 6 – Tutorial: Zugriff auf Raspberry Pi und Code einspielen</t>
        </is>
      </c>
      <c r="B1" s="43" t="n"/>
      <c r="C1" s="43" t="n"/>
      <c r="D1" s="43" t="n"/>
      <c r="E1" s="43" t="n"/>
      <c r="F1" s="43" t="n"/>
      <c r="G1" s="43" t="n"/>
      <c r="H1" s="43" t="n"/>
    </row>
    <row r="2">
      <c r="A2" s="475" t="inlineStr">
        <is>
          <t>Stand 06.10.2026. Grundlage: heutige Erklärung/Terminal-Test sowie Projektauftrag. Der Projektauftrag verlangt Raspberry Pi + Python, ein lokales TP-Link-Anlagennetz, MQTT und Peakboard. Die nachfolgenden Terminal-/VS-Code-Schritte sind eine praktische Arbeitsanleitung für das Team.</t>
        </is>
      </c>
      <c r="B2" s="43" t="n"/>
      <c r="C2" s="43" t="n"/>
      <c r="D2" s="43" t="n"/>
      <c r="E2" s="43" t="n"/>
      <c r="F2" s="43" t="n"/>
      <c r="G2" s="43" t="n"/>
      <c r="H2" s="43" t="n"/>
    </row>
    <row r="3">
      <c r="A3" s="43" t="n"/>
      <c r="B3" s="43" t="n"/>
      <c r="C3" s="43" t="n"/>
      <c r="D3" s="43" t="n"/>
      <c r="E3" s="43" t="n"/>
      <c r="F3" s="43" t="n"/>
      <c r="G3" s="43" t="n"/>
      <c r="H3" s="43" t="n"/>
    </row>
    <row r="4" ht="22" customHeight="1" s="224"/>
    <row r="5" ht="22" customHeight="1" s="224">
      <c r="A5" s="472" t="inlineStr">
        <is>
          <t>1. Zielarchitektur verstehen</t>
        </is>
      </c>
      <c r="B5" s="43" t="n"/>
      <c r="C5" s="43" t="n"/>
      <c r="D5" s="43" t="n"/>
      <c r="E5" s="43" t="n"/>
      <c r="F5" s="43" t="n"/>
      <c r="G5" s="43" t="n"/>
      <c r="H5" s="43" t="n"/>
    </row>
    <row r="6" ht="22" customHeight="1" s="224">
      <c r="A6" s="473" t="inlineStr">
        <is>
          <t>Die Sortierstrecke soll künftig durch einen Raspberry Pi gesteuert werden. Die Software wird in Python entwickelt. Sensorik, Aktorik und Prozesslogik sollen klar getrennt sein. Prozessdaten werden maschinenlesbar bereitgestellt, über MQTT übertragen und auf Peakboard visualisiert. Die vorhandene Bestandsanlage wird schrittweise integriert; der bisherige TXT-Controller dient nur als Ausgangspunkt/Referenz für den bisherigen Ablauf.</t>
        </is>
      </c>
      <c r="B6" s="43" t="n"/>
      <c r="C6" s="43" t="n"/>
      <c r="D6" s="43" t="n"/>
      <c r="E6" s="43" t="n"/>
      <c r="F6" s="43" t="n"/>
      <c r="G6" s="43" t="n"/>
      <c r="H6" s="43" t="n"/>
    </row>
    <row r="7" ht="22" customHeight="1" s="224">
      <c r="A7" s="43" t="n"/>
      <c r="H7" s="43" t="n"/>
    </row>
    <row r="8" ht="22" customHeight="1" s="224">
      <c r="A8" s="43" t="n"/>
      <c r="H8" s="43" t="n"/>
    </row>
    <row r="9" ht="22" customHeight="1" s="224">
      <c r="A9" s="43" t="n"/>
      <c r="B9" s="43" t="n"/>
      <c r="C9" s="43" t="n"/>
      <c r="D9" s="43" t="n"/>
      <c r="E9" s="43" t="n"/>
      <c r="F9" s="43" t="n"/>
      <c r="G9" s="43" t="n"/>
      <c r="H9" s="43" t="n"/>
    </row>
    <row r="10" ht="22" customHeight="1" s="224"/>
    <row r="11" ht="22" customHeight="1" s="224">
      <c r="A11" s="472" t="inlineStr">
        <is>
          <t>2. Mit dem lokalen Anlagen-WLAN verbinden</t>
        </is>
      </c>
      <c r="B11" s="43" t="n"/>
      <c r="C11" s="43" t="n"/>
      <c r="D11" s="43" t="n"/>
      <c r="E11" s="43" t="n"/>
      <c r="F11" s="43" t="n"/>
      <c r="G11" s="43" t="n"/>
      <c r="H11" s="43" t="n"/>
    </row>
    <row r="12" ht="22" customHeight="1" s="224">
      <c r="A12" s="473" t="inlineStr">
        <is>
          <t>1) Raspberry Pi und TP-Link-Router einschalten.
2) Laptop mit dem lokalen TP-Link-WLAN der Anlage verbinden.
3) SSID/Passwort werden von Prof. Kampker bereitgestellt – nicht im Leistungsnachweis speichern.
4) Für den späteren Anlagenbetrieb ist laut Projektauftrag kein Internetzugang erforderlich; entscheidend ist, dass Laptop und Raspberry Pi im selben lokalen Netz sind.</t>
        </is>
      </c>
      <c r="B12" s="43" t="n"/>
      <c r="C12" s="43" t="n"/>
      <c r="D12" s="43" t="n"/>
      <c r="E12" s="43" t="n"/>
      <c r="F12" s="43" t="n"/>
      <c r="G12" s="43" t="n"/>
      <c r="H12" s="43" t="n"/>
    </row>
    <row r="13" ht="22" customHeight="1" s="224">
      <c r="A13" s="43" t="n"/>
      <c r="H13" s="43" t="n"/>
    </row>
    <row r="14" ht="22" customHeight="1" s="224">
      <c r="A14" s="43" t="n"/>
      <c r="H14" s="43" t="n"/>
    </row>
    <row r="15" ht="22" customHeight="1" s="224">
      <c r="A15" s="43" t="n"/>
      <c r="B15" s="43" t="n"/>
      <c r="C15" s="43" t="n"/>
      <c r="D15" s="43" t="n"/>
      <c r="E15" s="43" t="n"/>
      <c r="F15" s="43" t="n"/>
      <c r="G15" s="43" t="n"/>
      <c r="H15" s="43" t="n"/>
    </row>
    <row r="16" ht="22" customHeight="1" s="224"/>
    <row r="17" ht="22" customHeight="1" s="224">
      <c r="A17" s="472" t="inlineStr">
        <is>
          <t>3. Raspberry Pi im Netzwerk prüfen</t>
        </is>
      </c>
      <c r="B17" s="43" t="n"/>
      <c r="C17" s="43" t="n"/>
      <c r="D17" s="43" t="n"/>
      <c r="E17" s="43" t="n"/>
      <c r="F17" s="43" t="n"/>
      <c r="G17" s="43" t="n"/>
      <c r="H17" s="43" t="n"/>
    </row>
    <row r="18" ht="22" customHeight="1" s="224">
      <c r="A18" s="473" t="inlineStr">
        <is>
          <t>Im Windows-Terminal / PowerShell:
ping hsnrpi1.local
Wenn Antworten zurückkommen, ist der Raspberry Pi im lokalen Netz erreichbar. Falls nicht: WLAN-Verbindung, Router, Stromversorgung und Gerätenamen prüfen. Gegebenenfalls die IP-Adresse des Raspberry Pi beim Auftraggeber erfragen.</t>
        </is>
      </c>
      <c r="B18" s="43" t="n"/>
      <c r="C18" s="43" t="n"/>
      <c r="D18" s="43" t="n"/>
      <c r="E18" s="43" t="n"/>
      <c r="F18" s="43" t="n"/>
      <c r="G18" s="43" t="n"/>
      <c r="H18" s="43" t="n"/>
    </row>
    <row r="19" ht="22" customHeight="1" s="224">
      <c r="A19" s="43" t="n"/>
      <c r="H19" s="43" t="n"/>
    </row>
    <row r="20" ht="22" customHeight="1" s="224">
      <c r="A20" s="43" t="n"/>
      <c r="H20" s="43" t="n"/>
    </row>
    <row r="21" ht="22" customHeight="1" s="224">
      <c r="A21" s="43" t="n"/>
      <c r="B21" s="43" t="n"/>
      <c r="C21" s="43" t="n"/>
      <c r="D21" s="43" t="n"/>
      <c r="E21" s="43" t="n"/>
      <c r="F21" s="43" t="n"/>
      <c r="G21" s="43" t="n"/>
      <c r="H21" s="43" t="n"/>
    </row>
    <row r="22" ht="22" customHeight="1" s="224"/>
    <row r="23" ht="22" customHeight="1" s="224">
      <c r="A23" s="472" t="inlineStr">
        <is>
          <t>4. Per SSH anmelden</t>
        </is>
      </c>
      <c r="B23" s="43" t="n"/>
      <c r="C23" s="43" t="n"/>
      <c r="D23" s="43" t="n"/>
      <c r="E23" s="43" t="n"/>
      <c r="F23" s="43" t="n"/>
      <c r="G23" s="43" t="n"/>
      <c r="H23" s="43" t="n"/>
    </row>
    <row r="24" ht="22" customHeight="1" s="224">
      <c r="A24" s="473" t="inlineStr">
        <is>
          <t>Im Terminal:
ssh admin@hsnrpi1.local
Beim ersten Verbindungsaufbau den Host-Schlüssel bestätigen (yes), anschließend das von Prof. Kampker bereitgestellte Passwort eingeben. Danach arbeitet man direkt auf dem Raspberry Pi. Das Passwort wird bei der Eingabe normalerweise nicht angezeigt.</t>
        </is>
      </c>
      <c r="B24" s="43" t="n"/>
      <c r="C24" s="43" t="n"/>
      <c r="D24" s="43" t="n"/>
      <c r="E24" s="43" t="n"/>
      <c r="F24" s="43" t="n"/>
      <c r="G24" s="43" t="n"/>
      <c r="H24" s="43" t="n"/>
    </row>
    <row r="25" ht="22" customHeight="1" s="224">
      <c r="A25" s="43" t="n"/>
      <c r="H25" s="43" t="n"/>
    </row>
    <row r="26" ht="22" customHeight="1" s="224">
      <c r="A26" s="43" t="n"/>
      <c r="H26" s="43" t="n"/>
    </row>
    <row r="27" ht="22" customHeight="1" s="224">
      <c r="A27" s="43" t="n"/>
      <c r="B27" s="43" t="n"/>
      <c r="C27" s="43" t="n"/>
      <c r="D27" s="43" t="n"/>
      <c r="E27" s="43" t="n"/>
      <c r="F27" s="43" t="n"/>
      <c r="G27" s="43" t="n"/>
      <c r="H27" s="43" t="n"/>
    </row>
    <row r="28" ht="22" customHeight="1" s="224"/>
    <row r="29" ht="22" customHeight="1" s="224">
      <c r="A29" s="472" t="inlineStr">
        <is>
          <t>5. Auf dem Raspberry Pi orientieren</t>
        </is>
      </c>
      <c r="B29" s="43" t="n"/>
      <c r="C29" s="43" t="n"/>
      <c r="D29" s="43" t="n"/>
      <c r="E29" s="43" t="n"/>
      <c r="F29" s="43" t="n"/>
      <c r="G29" s="43" t="n"/>
      <c r="H29" s="43" t="n"/>
    </row>
    <row r="30" ht="22" customHeight="1" s="224">
      <c r="A30" s="473" t="inlineStr">
        <is>
          <t>Sinnvolle erste Befehle:
pwd                → zeigt den aktuellen Ordner
ls -la             → zeigt Dateien und Ordner
python3 --version  → prüft die Python-Version
cd &lt;projektordner&gt; → wechselt in den Projektordner
ls                 → zeigt den vorhandenen Beispiel-/Altcode
Den echten Projektordner erst verwenden, wenn Kampker/der bereitgestellte Code die Struktur vorgibt.</t>
        </is>
      </c>
      <c r="B30" s="43" t="n"/>
      <c r="C30" s="43" t="n"/>
      <c r="D30" s="43" t="n"/>
      <c r="E30" s="43" t="n"/>
      <c r="F30" s="43" t="n"/>
      <c r="G30" s="43" t="n"/>
      <c r="H30" s="43" t="n"/>
    </row>
    <row r="31" ht="22" customHeight="1" s="224">
      <c r="A31" s="43" t="n"/>
      <c r="H31" s="43" t="n"/>
    </row>
    <row r="32" ht="22" customHeight="1" s="224">
      <c r="A32" s="43" t="n"/>
      <c r="H32" s="43" t="n"/>
    </row>
    <row r="33" ht="22" customHeight="1" s="224">
      <c r="A33" s="43" t="n"/>
      <c r="B33" s="43" t="n"/>
      <c r="C33" s="43" t="n"/>
      <c r="D33" s="43" t="n"/>
      <c r="E33" s="43" t="n"/>
      <c r="F33" s="43" t="n"/>
      <c r="G33" s="43" t="n"/>
      <c r="H33" s="43" t="n"/>
    </row>
    <row r="34" ht="22" customHeight="1" s="224"/>
    <row r="35" ht="22" customHeight="1" s="224">
      <c r="A35" s="472" t="inlineStr">
        <is>
          <t>6. Beispiel-/Testcode ausführen</t>
        </is>
      </c>
      <c r="B35" s="43" t="n"/>
      <c r="C35" s="43" t="n"/>
      <c r="D35" s="43" t="n"/>
      <c r="E35" s="43" t="n"/>
      <c r="F35" s="43" t="n"/>
      <c r="G35" s="43" t="n"/>
      <c r="H35" s="43" t="n"/>
    </row>
    <row r="36" ht="22" customHeight="1" s="224">
      <c r="A36" s="473" t="inlineStr">
        <is>
          <t>Auf dem heutigen Terminal-Foto ist die Ausführung eines Python-Testskripts zu sehen. Typischer Ablauf:
python3 test.py
Das gezeigte Skript arbeitet interaktiv und erwartet z. B. Eingaben wie weiss, rot, blau oder ende. Damit kann zunächst die Prozesslogik bzw. Simulation geprüft werden, bevor reale Hardware schrittweise zugeschaltet wird.</t>
        </is>
      </c>
      <c r="B36" s="43" t="n"/>
      <c r="C36" s="43" t="n"/>
      <c r="D36" s="43" t="n"/>
      <c r="E36" s="43" t="n"/>
      <c r="F36" s="43" t="n"/>
      <c r="G36" s="43" t="n"/>
      <c r="H36" s="43" t="n"/>
    </row>
    <row r="37" ht="22" customHeight="1" s="224">
      <c r="A37" s="43" t="n"/>
      <c r="H37" s="43" t="n"/>
    </row>
    <row r="38" ht="22" customHeight="1" s="224">
      <c r="A38" s="43" t="n"/>
      <c r="H38" s="43" t="n"/>
    </row>
    <row r="39" ht="22" customHeight="1" s="224">
      <c r="A39" s="43" t="n"/>
      <c r="B39" s="43" t="n"/>
      <c r="C39" s="43" t="n"/>
      <c r="D39" s="43" t="n"/>
      <c r="E39" s="43" t="n"/>
      <c r="F39" s="43" t="n"/>
      <c r="G39" s="43" t="n"/>
      <c r="H39" s="43" t="n"/>
    </row>
    <row r="40" ht="22" customHeight="1" s="224"/>
    <row r="41" ht="22" customHeight="1" s="224">
      <c r="A41" s="472" t="inlineStr">
        <is>
          <t>7. Eigenen Code auf den Raspberry Pi bringen – Variante A: VS Code Remote SSH</t>
        </is>
      </c>
      <c r="B41" s="43" t="n"/>
      <c r="C41" s="43" t="n"/>
      <c r="D41" s="43" t="n"/>
      <c r="E41" s="43" t="n"/>
      <c r="F41" s="43" t="n"/>
      <c r="G41" s="43" t="n"/>
      <c r="H41" s="43" t="n"/>
    </row>
    <row r="42" ht="22" customHeight="1" s="224">
      <c r="A42" s="473" t="inlineStr">
        <is>
          <t>Empfohlener Team-Workflow:
1) In VS Code die Erweiterung „Remote - SSH“ verwenden.
2) Verbindung zu admin@hsnrpi1.local herstellen.
3) Den Projektordner auf dem Raspberry Pi öffnen.
4) Python-Dateien direkt remote bearbeiten/speichern.
5) Im integrierten Terminal mit python3 &lt;datei&gt;.py ausführen.
Vorteil: Kein manuelles Kopieren nach jeder Änderung und gemeinsame, nachvollziehbare Projektstruktur.</t>
        </is>
      </c>
      <c r="B42" s="43" t="n"/>
      <c r="C42" s="43" t="n"/>
      <c r="D42" s="43" t="n"/>
      <c r="E42" s="43" t="n"/>
      <c r="F42" s="43" t="n"/>
      <c r="G42" s="43" t="n"/>
      <c r="H42" s="43" t="n"/>
    </row>
    <row r="43" ht="22" customHeight="1" s="224">
      <c r="A43" s="43" t="n"/>
      <c r="H43" s="43" t="n"/>
    </row>
    <row r="44" ht="22" customHeight="1" s="224">
      <c r="A44" s="43" t="n"/>
      <c r="H44" s="43" t="n"/>
    </row>
    <row r="45" ht="22" customHeight="1" s="224">
      <c r="A45" s="43" t="n"/>
      <c r="B45" s="43" t="n"/>
      <c r="C45" s="43" t="n"/>
      <c r="D45" s="43" t="n"/>
      <c r="E45" s="43" t="n"/>
      <c r="F45" s="43" t="n"/>
      <c r="G45" s="43" t="n"/>
      <c r="H45" s="43" t="n"/>
    </row>
    <row r="46" ht="22" customHeight="1" s="224"/>
    <row r="47" ht="22" customHeight="1" s="224">
      <c r="A47" s="472" t="inlineStr">
        <is>
          <t>8. Eigenen Code auf den Raspberry Pi bringen – Variante B: SCP</t>
        </is>
      </c>
      <c r="B47" s="43" t="n"/>
      <c r="C47" s="43" t="n"/>
      <c r="D47" s="43" t="n"/>
      <c r="E47" s="43" t="n"/>
      <c r="F47" s="43" t="n"/>
      <c r="G47" s="43" t="n"/>
      <c r="H47" s="43" t="n"/>
    </row>
    <row r="48" ht="22" customHeight="1" s="224">
      <c r="A48" s="473" t="inlineStr">
        <is>
          <t>Alternativ können Dateien aus Windows PowerShell kopiert werden:
scp .\main.py admin@hsnrpi1.local:/home/admin/
oder ein kompletter Ordner:
scp -r .\sortieranlage admin@hsnrpi1.local:/home/admin/
Danach per SSH anmelden, in den kopierten Ordner wechseln und das Programm mit python3 starten. Der endgültige Zielpfad sollte an die von Kampker bereitgestellte Ordnerstruktur angepasst werden.</t>
        </is>
      </c>
      <c r="B48" s="43" t="n"/>
      <c r="C48" s="43" t="n"/>
      <c r="D48" s="43" t="n"/>
      <c r="E48" s="43" t="n"/>
      <c r="F48" s="43" t="n"/>
      <c r="G48" s="43" t="n"/>
      <c r="H48" s="43" t="n"/>
    </row>
    <row r="49" ht="22" customHeight="1" s="224">
      <c r="A49" s="43" t="n"/>
      <c r="H49" s="43" t="n"/>
    </row>
    <row r="50" ht="22" customHeight="1" s="224">
      <c r="A50" s="43" t="n"/>
      <c r="H50" s="43" t="n"/>
    </row>
    <row r="51" ht="22" customHeight="1" s="224">
      <c r="A51" s="43" t="n"/>
      <c r="B51" s="43" t="n"/>
      <c r="C51" s="43" t="n"/>
      <c r="D51" s="43" t="n"/>
      <c r="E51" s="43" t="n"/>
      <c r="F51" s="43" t="n"/>
      <c r="G51" s="43" t="n"/>
      <c r="H51" s="43" t="n"/>
    </row>
    <row r="52" ht="22" customHeight="1" s="224"/>
    <row r="53" ht="22" customHeight="1" s="224">
      <c r="A53" s="472" t="inlineStr">
        <is>
          <t>9. Alten Code sinnvoll übernehmen</t>
        </is>
      </c>
      <c r="B53" s="43" t="n"/>
      <c r="C53" s="43" t="n"/>
      <c r="D53" s="43" t="n"/>
      <c r="E53" s="43" t="n"/>
      <c r="F53" s="43" t="n"/>
      <c r="G53" s="43" t="n"/>
      <c r="H53" s="43" t="n"/>
    </row>
    <row r="54" ht="22" customHeight="1" s="224">
      <c r="A54" s="473" t="inlineStr">
        <is>
          <t>Der bestehende/alte Code ist vor allem als Referenz für Prozessschritte, I/O-Zuordnung und erwartetes Verhalten wertvoll. Auf dem Foto sind beispielsweise Zugriffe nach dem Muster txt.Input(...) bzw. txt.motor(...) zu erkennen. Diese Zugriffe gehören zur bisherigen Controllerlogik und sollten nicht blind als endgültige Raspberry-Pi-Lösung übernommen werden.
Empfohlene neue Struktur:
• inputs.py – Sensoren / Eingangssignale
• outputs.py – Motoren / Ausschleuser / Aktoren
• process.py – Zustands- und Sortierlogik
• mqtt_client.py – Prozessdaten für Peakboard
• config.py – I/O-Zuordnung und Konstanten
• main.py – Start und Orchestrierung</t>
        </is>
      </c>
      <c r="B54" s="43" t="n"/>
      <c r="C54" s="43" t="n"/>
      <c r="D54" s="43" t="n"/>
      <c r="E54" s="43" t="n"/>
      <c r="F54" s="43" t="n"/>
      <c r="G54" s="43" t="n"/>
      <c r="H54" s="43" t="n"/>
    </row>
    <row r="55" ht="22" customHeight="1" s="224">
      <c r="A55" s="43" t="n"/>
      <c r="H55" s="43" t="n"/>
    </row>
    <row r="56" ht="22" customHeight="1" s="224">
      <c r="A56" s="43" t="n"/>
      <c r="H56" s="43" t="n"/>
    </row>
    <row r="57" ht="22" customHeight="1" s="224">
      <c r="A57" s="43" t="n"/>
      <c r="B57" s="43" t="n"/>
      <c r="C57" s="43" t="n"/>
      <c r="D57" s="43" t="n"/>
      <c r="E57" s="43" t="n"/>
      <c r="F57" s="43" t="n"/>
      <c r="G57" s="43" t="n"/>
      <c r="H57" s="43" t="n"/>
    </row>
    <row r="58" ht="22" customHeight="1" s="224"/>
    <row r="59" ht="22" customHeight="1" s="224">
      <c r="A59" s="472" t="inlineStr">
        <is>
          <t>10. Hardware sicher integrieren</t>
        </is>
      </c>
      <c r="B59" s="43" t="n"/>
      <c r="C59" s="43" t="n"/>
      <c r="D59" s="43" t="n"/>
      <c r="E59" s="43" t="n"/>
      <c r="F59" s="43" t="n"/>
      <c r="G59" s="43" t="n"/>
      <c r="H59" s="43" t="n"/>
    </row>
    <row r="60" ht="22" customHeight="1" s="224">
      <c r="A60" s="473" t="inlineStr">
        <is>
          <t>Wichtig aus dem Projektauftrag: 9-V-Aktoren dürfen nicht direkt an Raspberry-Pi-GPIOs angeschlossen werden. Sensorik/Aktorik müssen über geeignete Ein-/Ausgabemodule, Relais bzw. Motortreiber sauber getrennt werden. Daher Hardwarezugriffe erst umsetzen, wenn I/O-Liste, Verdrahtung und die von der Hardware-Gruppe festgelegten Schnittstellen bestätigt sind.</t>
        </is>
      </c>
      <c r="B60" s="43" t="n"/>
      <c r="C60" s="43" t="n"/>
      <c r="D60" s="43" t="n"/>
      <c r="E60" s="43" t="n"/>
      <c r="F60" s="43" t="n"/>
      <c r="G60" s="43" t="n"/>
      <c r="H60" s="43" t="n"/>
    </row>
    <row r="61" ht="22" customHeight="1" s="224">
      <c r="A61" s="43" t="n"/>
      <c r="H61" s="43" t="n"/>
    </row>
    <row r="62" ht="22" customHeight="1" s="224">
      <c r="A62" s="43" t="n"/>
      <c r="H62" s="43" t="n"/>
    </row>
    <row r="63" ht="22" customHeight="1" s="224">
      <c r="A63" s="43" t="n"/>
      <c r="B63" s="43" t="n"/>
      <c r="C63" s="43" t="n"/>
      <c r="D63" s="43" t="n"/>
      <c r="E63" s="43" t="n"/>
      <c r="F63" s="43" t="n"/>
      <c r="G63" s="43" t="n"/>
      <c r="H63" s="43" t="n"/>
    </row>
    <row r="64" ht="22" customHeight="1" s="224"/>
    <row r="65" ht="22" customHeight="1" s="224">
      <c r="A65" s="472" t="inlineStr">
        <is>
          <t>11. Empfohlene Testreihenfolge</t>
        </is>
      </c>
      <c r="B65" s="43" t="n"/>
      <c r="C65" s="43" t="n"/>
      <c r="D65" s="43" t="n"/>
      <c r="E65" s="43" t="n"/>
      <c r="F65" s="43" t="n"/>
      <c r="G65" s="43" t="n"/>
      <c r="H65" s="43" t="n"/>
    </row>
    <row r="66" ht="22" customHeight="1" s="224">
      <c r="A66" s="473" t="inlineStr">
        <is>
          <t>1) Software/Simulation ohne reale Aktoren starten.
2) Einzelne Inputs/Sensoren testen.
3) Einzelne Outputs/Aktoren kontrolliert testen.
4) Förderbandbewegung und Stop-Bedingungen prüfen.
5) Farberkennung und korrekten Ausschleuser testen.
6) Fehlerfälle/Timeouts testen.
7) MQTT-Datenpunkte prüfen.
8) Peakboard-Anzeige prüfen.
9) Erst danach vollständige Sortierzyklen und Abnahmetests durchführen.</t>
        </is>
      </c>
      <c r="B66" s="43" t="n"/>
      <c r="C66" s="43" t="n"/>
      <c r="D66" s="43" t="n"/>
      <c r="E66" s="43" t="n"/>
      <c r="F66" s="43" t="n"/>
      <c r="G66" s="43" t="n"/>
      <c r="H66" s="43" t="n"/>
    </row>
    <row r="67" ht="22" customHeight="1" s="224">
      <c r="A67" s="43" t="n"/>
      <c r="H67" s="43" t="n"/>
    </row>
    <row r="68" ht="22" customHeight="1" s="224">
      <c r="A68" s="43" t="n"/>
      <c r="H68" s="43" t="n"/>
    </row>
    <row r="69" ht="22" customHeight="1" s="224">
      <c r="A69" s="43" t="n"/>
      <c r="B69" s="43" t="n"/>
      <c r="C69" s="43" t="n"/>
      <c r="D69" s="43" t="n"/>
      <c r="E69" s="43" t="n"/>
      <c r="F69" s="43" t="n"/>
      <c r="G69" s="43" t="n"/>
      <c r="H69" s="43" t="n"/>
    </row>
    <row r="70" ht="22" customHeight="1" s="224"/>
    <row r="71" ht="22" customHeight="1" s="224">
      <c r="A71" s="472" t="inlineStr">
        <is>
          <t>12. Was dokumentiert werden muss</t>
        </is>
      </c>
      <c r="B71" s="43" t="n"/>
      <c r="C71" s="43" t="n"/>
      <c r="D71" s="43" t="n"/>
      <c r="E71" s="43" t="n"/>
      <c r="F71" s="43" t="n"/>
      <c r="G71" s="43" t="n"/>
      <c r="H71" s="43" t="n"/>
    </row>
    <row r="72" ht="22" customHeight="1" s="224">
      <c r="A72" s="473" t="inlineStr">
        <is>
          <t>Für die spätere Übergabe sollte das Team laufend dokumentieren:
• I/O-Liste und Zuordnung der Sensoren/Aktoren
• Verdrahtungs-/Schnittstellenplan
• Systemarchitektur
• Python-Programmstruktur
• MQTT-Datenpunkte / Topics
• Peakboard-Ansicht
• Testfälle und Ergebnisse
• bekannte Grenzen und Verbesserungsvorschläge</t>
        </is>
      </c>
      <c r="B72" s="43" t="n"/>
      <c r="C72" s="43" t="n"/>
      <c r="D72" s="43" t="n"/>
      <c r="E72" s="43" t="n"/>
      <c r="F72" s="43" t="n"/>
      <c r="G72" s="43" t="n"/>
      <c r="H72" s="43" t="n"/>
    </row>
    <row r="73" ht="22" customHeight="1" s="224">
      <c r="A73" s="43" t="n"/>
      <c r="H73" s="43" t="n"/>
    </row>
    <row r="74" ht="22" customHeight="1" s="224">
      <c r="A74" s="43" t="n"/>
      <c r="H74" s="43" t="n"/>
    </row>
    <row r="75" ht="22" customHeight="1" s="224">
      <c r="A75" s="43" t="n"/>
      <c r="B75" s="43" t="n"/>
      <c r="C75" s="43" t="n"/>
      <c r="D75" s="43" t="n"/>
      <c r="E75" s="43" t="n"/>
      <c r="F75" s="43" t="n"/>
      <c r="G75" s="43" t="n"/>
      <c r="H75" s="43" t="n"/>
    </row>
    <row r="76" ht="22" customHeight="1" s="224"/>
    <row r="77" ht="22" customHeight="1" s="224">
      <c r="A77" s="476" t="inlineStr">
        <is>
          <t>Wichtig</t>
        </is>
      </c>
      <c r="B77" s="43" t="n"/>
      <c r="C77" s="43" t="n"/>
      <c r="D77" s="43" t="n"/>
      <c r="E77" s="43" t="n"/>
      <c r="F77" s="43" t="n"/>
      <c r="G77" s="43" t="n"/>
      <c r="H77" s="43" t="n"/>
    </row>
    <row r="78" ht="22" customHeight="1" s="224">
      <c r="A78" s="477" t="inlineStr">
        <is>
          <t>Noch nicht bekannte Zugangsdaten, finale IP-Adressen, reale GPIO-/HAT-Pinbelegungen und der endgültige Projektordner wurden bewusst nicht erfunden. Diese Werte müssen aus dem bereitgestellten Beispielcode, der Hardware-Dokumentation bzw. von Prof. Kampker übernommen und anschließend im Team dokumentiert werden.</t>
        </is>
      </c>
      <c r="B78" s="43" t="n"/>
      <c r="C78" s="43" t="n"/>
      <c r="D78" s="43" t="n"/>
      <c r="E78" s="43" t="n"/>
      <c r="F78" s="43" t="n"/>
      <c r="G78" s="43" t="n"/>
      <c r="H78" s="43" t="n"/>
    </row>
    <row r="79" ht="22" customHeight="1" s="224">
      <c r="A79" s="43" t="n"/>
      <c r="H79" s="43" t="n"/>
    </row>
    <row r="80" ht="22" customHeight="1" s="224">
      <c r="A80" s="43" t="n"/>
      <c r="H80" s="43" t="n"/>
    </row>
    <row r="81" ht="22" customHeight="1" s="224">
      <c r="A81" s="43" t="n"/>
      <c r="B81" s="43" t="n"/>
      <c r="C81" s="43" t="n"/>
      <c r="D81" s="43" t="n"/>
      <c r="E81" s="43" t="n"/>
      <c r="F81" s="43" t="n"/>
      <c r="G81" s="43" t="n"/>
      <c r="H81" s="43" t="n"/>
    </row>
  </sheetData>
  <mergeCells count="28">
    <mergeCell ref="A77:H77"/>
    <mergeCell ref="A6:H9"/>
    <mergeCell ref="A12:H15"/>
    <mergeCell ref="A59:H59"/>
    <mergeCell ref="A2:H3"/>
    <mergeCell ref="A11:H11"/>
    <mergeCell ref="A1:H1"/>
    <mergeCell ref="A18:H21"/>
    <mergeCell ref="A42:H45"/>
    <mergeCell ref="A65:H65"/>
    <mergeCell ref="A72:H75"/>
    <mergeCell ref="A41:H41"/>
    <mergeCell ref="A71:H71"/>
    <mergeCell ref="A24:H27"/>
    <mergeCell ref="A47:H47"/>
    <mergeCell ref="A5:H5"/>
    <mergeCell ref="A23:H23"/>
    <mergeCell ref="A36:H39"/>
    <mergeCell ref="A17:H17"/>
    <mergeCell ref="A48:H51"/>
    <mergeCell ref="A53:H53"/>
    <mergeCell ref="A29:H29"/>
    <mergeCell ref="A35:H35"/>
    <mergeCell ref="A60:H63"/>
    <mergeCell ref="A78:H81"/>
    <mergeCell ref="A54:H57"/>
    <mergeCell ref="A30:H33"/>
    <mergeCell ref="A66:H69"/>
  </mergeCells>
  <pageMargins left="0.7" right="0.7" top="0.75" bottom="0.75" header="0.3" footer="0.3"/>
</worksheet>
</file>

<file path=xl/worksheets/sheet8.xml><?xml version="1.0" encoding="utf-8"?>
<worksheet xmlns="http://schemas.openxmlformats.org/spreadsheetml/2006/main">
  <sheetPr>
    <outlinePr summaryBelow="1" summaryRight="1"/>
    <pageSetUpPr fitToPage="1"/>
  </sheetPr>
  <dimension ref="A1:K215"/>
  <sheetViews>
    <sheetView showGridLines="0" workbookViewId="0">
      <pane ySplit="3" topLeftCell="A4" activePane="bottomLeft" state="frozen"/>
      <selection pane="bottomLeft" activeCell="A1" sqref="A1"/>
    </sheetView>
  </sheetViews>
  <sheetFormatPr baseColWidth="8" defaultRowHeight="15"/>
  <cols>
    <col width="20" customWidth="1" style="224" min="1" max="1"/>
    <col width="18.5" customWidth="1" style="224" min="2" max="2"/>
    <col width="18.5" customWidth="1" style="224" min="3" max="3"/>
    <col width="18.5" customWidth="1" style="224" min="4" max="4"/>
    <col width="18.5" customWidth="1" style="224" min="5" max="5"/>
    <col width="18.5" customWidth="1" style="224" min="6" max="6"/>
    <col width="18.5" customWidth="1" style="224" min="7" max="7"/>
    <col width="18.5" customWidth="1" style="224" min="8" max="8"/>
    <col width="18.5" customWidth="1" style="224" min="9" max="9"/>
    <col width="18.5" customWidth="1" style="224" min="10" max="10"/>
    <col width="18.5" customWidth="1" style="224" min="11" max="11"/>
  </cols>
  <sheetData>
    <row r="1" ht="28" customHeight="1" s="224">
      <c r="A1" s="478" t="inlineStr">
        <is>
          <t>Anhang 7 – Regelmeeting 13.10.2026: Datenflussplan, Schnittstellenmatrix, Netzwerkplan</t>
        </is>
      </c>
      <c r="B1" s="43" t="n"/>
      <c r="C1" s="43" t="n"/>
      <c r="D1" s="43" t="n"/>
      <c r="E1" s="43" t="n"/>
      <c r="F1" s="43" t="n"/>
      <c r="G1" s="43" t="n"/>
      <c r="H1" s="43" t="n"/>
      <c r="I1" s="43" t="n"/>
      <c r="J1" s="43" t="n"/>
      <c r="K1" s="43" t="n"/>
    </row>
    <row r="2">
      <c r="A2" s="479" t="inlineStr">
        <is>
          <t>Abgabe-Anhang zum Regelmeeting vom 13.10.2026 (Team Software, Projektmanagement IoT und Digitalisierung WS 26/27). Hauptergebnis: Abschnitt A Datenflussplan. Status-Legende: BESTÄTIGT = aus Projektauftrag/9V-Handbuch/Anhang 6 belegt · VORSCHLAG = Team-Entwurf, noch abzustimmen · OFFEN = unbekannt, nicht erfunden.</t>
        </is>
      </c>
      <c r="B2" s="43" t="n"/>
      <c r="C2" s="43" t="n"/>
      <c r="D2" s="43" t="n"/>
      <c r="E2" s="43" t="n"/>
      <c r="F2" s="43" t="n"/>
      <c r="G2" s="43" t="n"/>
      <c r="H2" s="43" t="n"/>
      <c r="I2" s="43" t="n"/>
      <c r="J2" s="43" t="n"/>
      <c r="K2" s="43" t="n"/>
    </row>
    <row r="3">
      <c r="A3" s="43" t="n"/>
      <c r="B3" s="43" t="n"/>
      <c r="C3" s="43" t="n"/>
      <c r="D3" s="43" t="n"/>
      <c r="E3" s="43" t="n"/>
      <c r="F3" s="43" t="n"/>
      <c r="G3" s="43" t="n"/>
      <c r="H3" s="43" t="n"/>
      <c r="I3" s="43" t="n"/>
      <c r="J3" s="43" t="n"/>
      <c r="K3" s="43" t="n"/>
    </row>
    <row r="5" ht="20" customHeight="1" s="224">
      <c r="A5" s="480" t="inlineStr">
        <is>
          <t>Meeting-Eckdaten</t>
        </is>
      </c>
      <c r="B5" s="43" t="n"/>
      <c r="C5" s="43" t="n"/>
      <c r="D5" s="43" t="n"/>
      <c r="E5" s="43" t="n"/>
      <c r="F5" s="43" t="n"/>
      <c r="G5" s="43" t="n"/>
      <c r="H5" s="43" t="n"/>
      <c r="I5" s="43" t="n"/>
      <c r="J5" s="43" t="n"/>
      <c r="K5" s="43" t="n"/>
    </row>
    <row r="6" ht="18" customHeight="1" s="224">
      <c r="A6" s="481" t="inlineStr">
        <is>
          <t>Feld</t>
        </is>
      </c>
      <c r="B6" s="481" t="inlineStr">
        <is>
          <t>Inhalt</t>
        </is>
      </c>
      <c r="C6" s="482" t="n"/>
      <c r="D6" s="482" t="n"/>
      <c r="E6" s="482" t="n"/>
      <c r="F6" s="482" t="n"/>
      <c r="G6" s="482" t="n"/>
      <c r="H6" s="482" t="n"/>
      <c r="I6" s="482" t="n"/>
      <c r="J6" s="482" t="n"/>
      <c r="K6" s="483" t="n"/>
    </row>
    <row r="7" ht="30" customHeight="1" s="224">
      <c r="A7" s="484" t="inlineStr">
        <is>
          <t>Datum / Ort</t>
        </is>
      </c>
      <c r="B7" s="484" t="inlineStr">
        <is>
          <t>13.10.2026 · Krefeld (Hochschule Niederrhein)</t>
        </is>
      </c>
      <c r="C7" s="482" t="n"/>
      <c r="D7" s="482" t="n"/>
      <c r="E7" s="482" t="n"/>
      <c r="F7" s="482" t="n"/>
      <c r="G7" s="482" t="n"/>
      <c r="H7" s="482" t="n"/>
      <c r="I7" s="482" t="n"/>
      <c r="J7" s="482" t="n"/>
      <c r="K7" s="483" t="n"/>
    </row>
    <row r="8" ht="30" customHeight="1" s="224">
      <c r="A8" s="485" t="inlineStr">
        <is>
          <t>Format</t>
        </is>
      </c>
      <c r="B8" s="485" t="inlineStr">
        <is>
          <t>Wöchentliches Abstimmungsmeeting (Regelmeeting) mit dem Auftraggeber laut Projektauftrag Abschn. 9: Arbeitsstand, Entscheidungen, offene Punkte, Risiken, nächste Schritte</t>
        </is>
      </c>
      <c r="C8" s="482" t="n"/>
      <c r="D8" s="482" t="n"/>
      <c r="E8" s="482" t="n"/>
      <c r="F8" s="482" t="n"/>
      <c r="G8" s="482" t="n"/>
      <c r="H8" s="482" t="n"/>
      <c r="I8" s="482" t="n"/>
      <c r="J8" s="482" t="n"/>
      <c r="K8" s="483" t="n"/>
    </row>
    <row r="9" ht="30" customHeight="1" s="224">
      <c r="A9" s="484" t="inlineStr">
        <is>
          <t>Teilnahme</t>
        </is>
      </c>
      <c r="B9" s="484" t="inlineStr">
        <is>
          <t>Rushit Vlasi (Softwareleitung) · Team Software · Auftraggeber Prof. Kampker (Teilnahme laut Meeting-Format; weitere Namen bei Bedarf ergänzen)</t>
        </is>
      </c>
      <c r="C9" s="482" t="n"/>
      <c r="D9" s="482" t="n"/>
      <c r="E9" s="482" t="n"/>
      <c r="F9" s="482" t="n"/>
      <c r="G9" s="482" t="n"/>
      <c r="H9" s="482" t="n"/>
      <c r="I9" s="482" t="n"/>
      <c r="J9" s="482" t="n"/>
      <c r="K9" s="483" t="n"/>
    </row>
    <row r="10" ht="30" customHeight="1" s="224">
      <c r="A10" s="485" t="inlineStr">
        <is>
          <t>Heute erstellt</t>
        </is>
      </c>
      <c r="B10" s="485" t="inlineStr">
        <is>
          <t>Datenflussplan · Schnittstellenmatrix (inkl. I/O-Zuordnung) · Netzwerkplan · Kurzanleitung Pi-Zugriff (Anhang 8) · KI-lesbare Kursmaterial-Auswertung (Anhang 9, KI-Kontext)</t>
        </is>
      </c>
      <c r="C10" s="482" t="n"/>
      <c r="D10" s="482" t="n"/>
      <c r="E10" s="482" t="n"/>
      <c r="F10" s="482" t="n"/>
      <c r="G10" s="482" t="n"/>
      <c r="H10" s="482" t="n"/>
      <c r="I10" s="482" t="n"/>
      <c r="J10" s="482" t="n"/>
      <c r="K10" s="483" t="n"/>
    </row>
    <row r="11" ht="30" customHeight="1" s="224">
      <c r="A11" s="484" t="inlineStr">
        <is>
          <t>Einordnung Gantt</t>
        </is>
      </c>
      <c r="B11" s="484" t="inlineStr">
        <is>
          <t>M1 Anforderungsanalyse endet 13.10.2026; M3 Coding startet 13.10.2026; M2 I/O-Analyse läuft bis 20.10.2026</t>
        </is>
      </c>
      <c r="C11" s="482" t="n"/>
      <c r="D11" s="482" t="n"/>
      <c r="E11" s="482" t="n"/>
      <c r="F11" s="482" t="n"/>
      <c r="G11" s="482" t="n"/>
      <c r="H11" s="482" t="n"/>
      <c r="I11" s="482" t="n"/>
      <c r="J11" s="482" t="n"/>
      <c r="K11" s="483" t="n"/>
    </row>
    <row r="13" ht="20" customHeight="1" s="224">
      <c r="A13" s="480" t="inlineStr">
        <is>
          <t>A  Datenflussplan (Hauptabgabe heute)</t>
        </is>
      </c>
      <c r="B13" s="43" t="n"/>
      <c r="C13" s="43" t="n"/>
      <c r="D13" s="43" t="n"/>
      <c r="E13" s="43" t="n"/>
      <c r="F13" s="43" t="n"/>
      <c r="G13" s="43" t="n"/>
      <c r="H13" s="43" t="n"/>
      <c r="I13" s="43" t="n"/>
      <c r="J13" s="43" t="n"/>
      <c r="K13" s="43" t="n"/>
    </row>
    <row r="45" ht="48" customHeight="1" s="224">
      <c r="A45" s="486" t="inlineStr">
        <is>
          <t>Datenfluss in Worten: Sensoren (Lichtschranken, Farbsensor, Impulstaster) → Eingänge der I/O-Schicht (Automation HAT) → inputs.py (Werte lesen, Farbe per Schwellwert) → process.py (Zustandslogik: Erkennen, Fördern, Ausschleusen, Prüfen) → outputs.py → Relais/Motortreiber (9 V getrennt von GPIO) → Aktorik. Parallel liefert process.py Zustand, Zyklenzahl, Farbe und Fehler an mqtt_client.py → MQTT-Broker → Peakboard Box → Bildschirm.</t>
        </is>
      </c>
      <c r="B45" s="43" t="n"/>
      <c r="C45" s="43" t="n"/>
      <c r="D45" s="43" t="n"/>
      <c r="E45" s="43" t="n"/>
      <c r="F45" s="43" t="n"/>
      <c r="G45" s="43" t="n"/>
      <c r="H45" s="43" t="n"/>
      <c r="I45" s="43" t="n"/>
      <c r="J45" s="43" t="n"/>
      <c r="K45" s="43" t="n"/>
    </row>
    <row r="47">
      <c r="A47" s="110" t="inlineStr">
        <is>
          <t>A1  Datenflüsse (Liste)</t>
        </is>
      </c>
    </row>
    <row r="48">
      <c r="A48" s="481" t="inlineStr">
        <is>
          <t>ID</t>
        </is>
      </c>
      <c r="B48" s="481" t="inlineStr">
        <is>
          <t>Von</t>
        </is>
      </c>
      <c r="C48" s="481" t="inlineStr">
        <is>
          <t>Nach</t>
        </is>
      </c>
      <c r="D48" s="481" t="inlineStr">
        <is>
          <t>Medium / Schnittstelle</t>
        </is>
      </c>
      <c r="E48" s="481" t="inlineStr">
        <is>
          <t>Daten / Inhalt</t>
        </is>
      </c>
      <c r="F48" s="481" t="inlineStr">
        <is>
          <t>Richtung</t>
        </is>
      </c>
      <c r="G48" s="481" t="inlineStr">
        <is>
          <t>Status</t>
        </is>
      </c>
      <c r="H48" s="481" t="inlineStr">
        <is>
          <t>Quelle / Hinweis</t>
        </is>
      </c>
    </row>
    <row r="49" ht="57" customHeight="1" s="224">
      <c r="A49" s="484" t="inlineStr">
        <is>
          <t>DF1</t>
        </is>
      </c>
      <c r="B49" s="484" t="inlineStr">
        <is>
          <t>Sensorik (I1, I2, I3, C1)</t>
        </is>
      </c>
      <c r="C49" s="484" t="inlineStr">
        <is>
          <t>Automation HAT (Eingänge)</t>
        </is>
      </c>
      <c r="D49" s="484" t="inlineStr">
        <is>
          <t>Schraubklemmen, Digital-/Analogeingang</t>
        </is>
      </c>
      <c r="E49" s="484" t="inlineStr">
        <is>
          <t>Lichtschranken-Zustände, Farbsensor-Messwert (Reflexion), Impulse Förderweg</t>
        </is>
      </c>
      <c r="F49" s="484" t="inlineStr">
        <is>
          <t>Sensor → HAT</t>
        </is>
      </c>
      <c r="G49" s="487" t="inlineStr">
        <is>
          <t>VORSCHLAG</t>
        </is>
      </c>
      <c r="H49" s="484" t="inlineStr">
        <is>
          <t>Signale laut 9V-Handbuch (Belegungsplan); HAT laut Projektauftrag zu prüfen</t>
        </is>
      </c>
    </row>
    <row r="50" ht="43.5" customHeight="1" s="224">
      <c r="A50" s="485" t="inlineStr">
        <is>
          <t>DF2</t>
        </is>
      </c>
      <c r="B50" s="485" t="inlineStr">
        <is>
          <t>Automation HAT</t>
        </is>
      </c>
      <c r="C50" s="485" t="inlineStr">
        <is>
          <t>inputs.py</t>
        </is>
      </c>
      <c r="D50" s="485" t="inlineStr">
        <is>
          <t>Python-Treiber, Polling</t>
        </is>
      </c>
      <c r="E50" s="485" t="inlineStr">
        <is>
          <t>Rohwerte der Eingänge</t>
        </is>
      </c>
      <c r="F50" s="485" t="inlineStr">
        <is>
          <t>HAT → Pi</t>
        </is>
      </c>
      <c r="G50" s="487" t="inlineStr">
        <is>
          <t>VORSCHLAG</t>
        </is>
      </c>
      <c r="H50" s="485" t="inlineStr">
        <is>
          <t>Python-Strukturvorschlag Anhang 6 Nr. 9</t>
        </is>
      </c>
    </row>
    <row r="51" ht="43.5" customHeight="1" s="224">
      <c r="A51" s="484" t="inlineStr">
        <is>
          <t>DF3</t>
        </is>
      </c>
      <c r="B51" s="484" t="inlineStr">
        <is>
          <t>inputs.py</t>
        </is>
      </c>
      <c r="C51" s="484" t="inlineStr">
        <is>
          <t>process.py</t>
        </is>
      </c>
      <c r="D51" s="484" t="inlineStr">
        <is>
          <t>Funktionsaufruf / Ereignis</t>
        </is>
      </c>
      <c r="E51" s="484" t="inlineStr">
        <is>
          <t>Werkstück erkannt, Farbwert, Position über Impulse</t>
        </is>
      </c>
      <c r="F51" s="484" t="inlineStr">
        <is>
          <t>intern</t>
        </is>
      </c>
      <c r="G51" s="487" t="inlineStr">
        <is>
          <t>VORSCHLAG</t>
        </is>
      </c>
      <c r="H51" s="484" t="inlineStr">
        <is>
          <t>Anhang 4 To-Do 2.3, 3.1, 3.2</t>
        </is>
      </c>
    </row>
    <row r="52" ht="43.5" customHeight="1" s="224">
      <c r="A52" s="485" t="inlineStr">
        <is>
          <t>DF4</t>
        </is>
      </c>
      <c r="B52" s="485" t="inlineStr">
        <is>
          <t>process.py</t>
        </is>
      </c>
      <c r="C52" s="485" t="inlineStr">
        <is>
          <t>outputs.py</t>
        </is>
      </c>
      <c r="D52" s="485" t="inlineStr">
        <is>
          <t>Funktionsaufruf</t>
        </is>
      </c>
      <c r="E52" s="485" t="inlineStr">
        <is>
          <t>Befehle: Band an/aus, Ventil weiß/rot/blau, Kompressor</t>
        </is>
      </c>
      <c r="F52" s="485" t="inlineStr">
        <is>
          <t>intern</t>
        </is>
      </c>
      <c r="G52" s="487" t="inlineStr">
        <is>
          <t>VORSCHLAG</t>
        </is>
      </c>
      <c r="H52" s="485" t="inlineStr">
        <is>
          <t>Anhang 4 To-Do 3.3</t>
        </is>
      </c>
    </row>
    <row r="53" ht="43.5" customHeight="1" s="224">
      <c r="A53" s="484" t="inlineStr">
        <is>
          <t>DF5</t>
        </is>
      </c>
      <c r="B53" s="484" t="inlineStr">
        <is>
          <t>outputs.py</t>
        </is>
      </c>
      <c r="C53" s="484" t="inlineStr">
        <is>
          <t>Relais / Motortreiber</t>
        </is>
      </c>
      <c r="D53" s="484" t="inlineStr">
        <is>
          <t>HAT-Treiber</t>
        </is>
      </c>
      <c r="E53" s="484" t="inlineStr">
        <is>
          <t>Schaltbefehle (9-V-Lasten nie direkt am GPIO)</t>
        </is>
      </c>
      <c r="F53" s="484" t="inlineStr">
        <is>
          <t>Pi → HAT</t>
        </is>
      </c>
      <c r="G53" s="488" t="inlineStr">
        <is>
          <t>BESTÄTIGT</t>
        </is>
      </c>
      <c r="H53" s="484" t="inlineStr">
        <is>
          <t>Projektauftrag Abschn. 7 Sicherheit</t>
        </is>
      </c>
    </row>
    <row r="54" ht="43.5" customHeight="1" s="224">
      <c r="A54" s="485" t="inlineStr">
        <is>
          <t>DF6</t>
        </is>
      </c>
      <c r="B54" s="485" t="inlineStr">
        <is>
          <t>Relais / Motortreiber</t>
        </is>
      </c>
      <c r="C54" s="485" t="inlineStr">
        <is>
          <t>Aktorik (M1, O5–O7, O8)</t>
        </is>
      </c>
      <c r="D54" s="485" t="inlineStr">
        <is>
          <t>9 V DC</t>
        </is>
      </c>
      <c r="E54" s="485" t="inlineStr">
        <is>
          <t>Förderband-Motor, Auswurf-Ventile, Kompressor</t>
        </is>
      </c>
      <c r="F54" s="485" t="inlineStr">
        <is>
          <t>HAT → Aktor</t>
        </is>
      </c>
      <c r="G54" s="488" t="inlineStr">
        <is>
          <t>BESTÄTIGT</t>
        </is>
      </c>
      <c r="H54" s="485" t="inlineStr">
        <is>
          <t>9V-Handbuch Belegungsplan</t>
        </is>
      </c>
    </row>
    <row r="55" ht="57" customHeight="1" s="224">
      <c r="A55" s="484" t="inlineStr">
        <is>
          <t>DF7</t>
        </is>
      </c>
      <c r="B55" s="484" t="inlineStr">
        <is>
          <t>process.py</t>
        </is>
      </c>
      <c r="C55" s="484" t="inlineStr">
        <is>
          <t>mqtt_client.py</t>
        </is>
      </c>
      <c r="D55" s="484" t="inlineStr">
        <is>
          <t>Funktionsaufruf</t>
        </is>
      </c>
      <c r="E55" s="484" t="inlineStr">
        <is>
          <t>Zustand, Zykluszahl, erkannte Farbe, Fehler</t>
        </is>
      </c>
      <c r="F55" s="484" t="inlineStr">
        <is>
          <t>intern</t>
        </is>
      </c>
      <c r="G55" s="488" t="inlineStr">
        <is>
          <t>BESTÄTIGT</t>
        </is>
      </c>
      <c r="H55" s="484" t="inlineStr">
        <is>
          <t>Projektauftrag Abschn. 5 (Daten mind. Zyklen, Farben, Zustände, Fehler)</t>
        </is>
      </c>
    </row>
    <row r="56" ht="43.5" customHeight="1" s="224">
      <c r="A56" s="485" t="inlineStr">
        <is>
          <t>DF8</t>
        </is>
      </c>
      <c r="B56" s="485" t="inlineStr">
        <is>
          <t>mqtt_client.py</t>
        </is>
      </c>
      <c r="C56" s="485" t="inlineStr">
        <is>
          <t>MQTT-Broker</t>
        </is>
      </c>
      <c r="D56" s="485" t="inlineStr">
        <is>
          <t>MQTT publish (TCP 1883)</t>
        </is>
      </c>
      <c r="E56" s="485" t="inlineStr">
        <is>
          <t>JSON-Payload je Topic (siehe A2)</t>
        </is>
      </c>
      <c r="F56" s="485" t="inlineStr">
        <is>
          <t>Pi → Broker</t>
        </is>
      </c>
      <c r="G56" s="487" t="inlineStr">
        <is>
          <t>VORSCHLAG</t>
        </is>
      </c>
      <c r="H56" s="485" t="inlineStr">
        <is>
          <t>Broker-Ort offen (Vorschlag: Mosquitto auf dem Pi)</t>
        </is>
      </c>
    </row>
    <row r="57" ht="70.5" customHeight="1" s="224">
      <c r="A57" s="484" t="inlineStr">
        <is>
          <t>DF9</t>
        </is>
      </c>
      <c r="B57" s="484" t="inlineStr">
        <is>
          <t>MQTT-Broker</t>
        </is>
      </c>
      <c r="C57" s="484" t="inlineStr">
        <is>
          <t>Peakboard Box</t>
        </is>
      </c>
      <c r="D57" s="484" t="inlineStr">
        <is>
          <t>MQTT subscribe (TCP 1883)</t>
        </is>
      </c>
      <c r="E57" s="484" t="inlineStr">
        <is>
          <t>Topics → Dashboard-Werte</t>
        </is>
      </c>
      <c r="F57" s="484" t="inlineStr">
        <is>
          <t>Broker → Box</t>
        </is>
      </c>
      <c r="G57" s="488" t="inlineStr">
        <is>
          <t>BESTÄTIGT</t>
        </is>
      </c>
      <c r="H57" s="484" t="inlineStr">
        <is>
          <t>Projektauftrag: Python → MQTT → Peakboard; Peakboard-Folie Schnittstellen (OPC UA/MQTT)</t>
        </is>
      </c>
    </row>
    <row r="58" ht="43.5" customHeight="1" s="224">
      <c r="A58" s="485" t="inlineStr">
        <is>
          <t>DF10</t>
        </is>
      </c>
      <c r="B58" s="485" t="inlineStr">
        <is>
          <t>Peakboard Box</t>
        </is>
      </c>
      <c r="C58" s="485" t="inlineStr">
        <is>
          <t>Bildschirm</t>
        </is>
      </c>
      <c r="D58" s="485" t="inlineStr">
        <is>
          <t>HDMI</t>
        </is>
      </c>
      <c r="E58" s="485" t="inlineStr">
        <is>
          <t>Dashboard: Anlagenzustand, Zykluszahl, Fehler/Status</t>
        </is>
      </c>
      <c r="F58" s="485" t="inlineStr">
        <is>
          <t>Box → Anzeige</t>
        </is>
      </c>
      <c r="G58" s="488" t="inlineStr">
        <is>
          <t>BESTÄTIGT</t>
        </is>
      </c>
      <c r="H58" s="485" t="inlineStr">
        <is>
          <t>Projektauftrag Abschn. 7 Peakboard</t>
        </is>
      </c>
    </row>
    <row r="59" ht="43.5" customHeight="1" s="224">
      <c r="A59" s="484" t="inlineStr">
        <is>
          <t>DF11</t>
        </is>
      </c>
      <c r="B59" s="484" t="inlineStr">
        <is>
          <t>Laptop (VS Code)</t>
        </is>
      </c>
      <c r="C59" s="484" t="inlineStr">
        <is>
          <t>Raspberry Pi hsnrpi1</t>
        </is>
      </c>
      <c r="D59" s="484" t="inlineStr">
        <is>
          <t>SSH / SCP / Remote-SSH (TCP 22)</t>
        </is>
      </c>
      <c r="E59" s="484" t="inlineStr">
        <is>
          <t>Programmcode, Start- und Konsolenbefehle</t>
        </is>
      </c>
      <c r="F59" s="484" t="inlineStr">
        <is>
          <t>Laptop ↔ Pi</t>
        </is>
      </c>
      <c r="G59" s="488" t="inlineStr">
        <is>
          <t>BESTÄTIGT</t>
        </is>
      </c>
      <c r="H59" s="484" t="inlineStr">
        <is>
          <t>Anhang 5/6 (Terminal-Test 06.10.2026)</t>
        </is>
      </c>
    </row>
    <row r="61">
      <c r="A61" s="110" t="inlineStr">
        <is>
          <t>A2  MQTT-Topics (Vorschlag – im Team abstimmen, To-Do 4.3)</t>
        </is>
      </c>
    </row>
    <row r="62">
      <c r="A62" s="481" t="inlineStr">
        <is>
          <t>Topic</t>
        </is>
      </c>
      <c r="B62" s="481" t="inlineStr">
        <is>
          <t>Payload (Beispiel)</t>
        </is>
      </c>
      <c r="C62" s="481" t="inlineStr">
        <is>
          <t>Zweck</t>
        </is>
      </c>
      <c r="D62" s="481" t="inlineStr">
        <is>
          <t>Status</t>
        </is>
      </c>
    </row>
    <row r="63" ht="43.5" customHeight="1" s="224">
      <c r="A63" s="484" t="inlineStr">
        <is>
          <t>sortieranlage/status</t>
        </is>
      </c>
      <c r="B63" s="484" t="inlineStr">
        <is>
          <t>{"zustand":"idle|running|fehler","ts":"ISO-8601"}</t>
        </is>
      </c>
      <c r="C63" s="484" t="inlineStr">
        <is>
          <t>Anlagenzustand</t>
        </is>
      </c>
      <c r="D63" s="487" t="inlineStr">
        <is>
          <t>VORSCHLAG</t>
        </is>
      </c>
    </row>
    <row r="64" ht="30" customHeight="1" s="224">
      <c r="A64" s="485" t="inlineStr">
        <is>
          <t>sortieranlage/zyklen</t>
        </is>
      </c>
      <c r="B64" s="485" t="inlineStr">
        <is>
          <t>{"gesamt":42}</t>
        </is>
      </c>
      <c r="C64" s="485" t="inlineStr">
        <is>
          <t>Zykluszahl / bearbeitete Werkstücke</t>
        </is>
      </c>
      <c r="D64" s="487" t="inlineStr">
        <is>
          <t>VORSCHLAG</t>
        </is>
      </c>
    </row>
    <row r="65" ht="30" customHeight="1" s="224">
      <c r="A65" s="484" t="inlineStr">
        <is>
          <t>sortieranlage/farbe/letzte</t>
        </is>
      </c>
      <c r="B65" s="484" t="inlineStr">
        <is>
          <t>{"farbe":"weiss|rot|blau","ts":"…"}</t>
        </is>
      </c>
      <c r="C65" s="484" t="inlineStr">
        <is>
          <t>zuletzt erkannte Farbe</t>
        </is>
      </c>
      <c r="D65" s="487" t="inlineStr">
        <is>
          <t>VORSCHLAG</t>
        </is>
      </c>
    </row>
    <row r="66" ht="30" customHeight="1" s="224">
      <c r="A66" s="485" t="inlineStr">
        <is>
          <t>sortieranlage/farbe/anzahl</t>
        </is>
      </c>
      <c r="B66" s="485" t="inlineStr">
        <is>
          <t>{"weiss":10,"rot":8,"blau":7}</t>
        </is>
      </c>
      <c r="C66" s="485" t="inlineStr">
        <is>
          <t>Sortierergebnis je Farbe</t>
        </is>
      </c>
      <c r="D66" s="487" t="inlineStr">
        <is>
          <t>VORSCHLAG</t>
        </is>
      </c>
    </row>
    <row r="67" ht="43.5" customHeight="1" s="224">
      <c r="A67" s="484" t="inlineStr">
        <is>
          <t>sortieranlage/fehler</t>
        </is>
      </c>
      <c r="B67" s="484" t="inlineStr">
        <is>
          <t>{"code":"TIMEOUT_AUSWURF","text":"…","ts":"…"}</t>
        </is>
      </c>
      <c r="C67" s="484" t="inlineStr">
        <is>
          <t>Fehler-/Statusmeldung</t>
        </is>
      </c>
      <c r="D67" s="487" t="inlineStr">
        <is>
          <t>VORSCHLAG</t>
        </is>
      </c>
    </row>
    <row r="69" ht="20" customHeight="1" s="224">
      <c r="A69" s="480" t="inlineStr">
        <is>
          <t>B  Schnittstellenmatrix (Komponenten × Komponenten)</t>
        </is>
      </c>
      <c r="B69" s="43" t="n"/>
      <c r="C69" s="43" t="n"/>
      <c r="D69" s="43" t="n"/>
      <c r="E69" s="43" t="n"/>
      <c r="F69" s="43" t="n"/>
      <c r="G69" s="43" t="n"/>
      <c r="H69" s="43" t="n"/>
      <c r="I69" s="43" t="n"/>
      <c r="J69" s="43" t="n"/>
      <c r="K69" s="43" t="n"/>
    </row>
    <row r="70" ht="30" customHeight="1" s="224">
      <c r="A70" s="489" t="inlineStr">
        <is>
          <t>Von ↓ / Nach →</t>
        </is>
      </c>
      <c r="B70" s="490" t="inlineStr">
        <is>
          <t>Laptop</t>
        </is>
      </c>
      <c r="C70" s="490" t="inlineStr">
        <is>
          <t>TP-Link-Router</t>
        </is>
      </c>
      <c r="D70" s="490" t="inlineStr">
        <is>
          <t>Raspberry Pi</t>
        </is>
      </c>
      <c r="E70" s="490" t="inlineStr">
        <is>
          <t>MQTT-Broker</t>
        </is>
      </c>
      <c r="F70" s="490" t="inlineStr">
        <is>
          <t>Peakboard Box</t>
        </is>
      </c>
      <c r="G70" s="490" t="inlineStr">
        <is>
          <t>Bildschirm</t>
        </is>
      </c>
      <c r="H70" s="490" t="inlineStr">
        <is>
          <t>Automation HAT</t>
        </is>
      </c>
      <c r="I70" s="490" t="inlineStr">
        <is>
          <t>Motor Driver HAT</t>
        </is>
      </c>
      <c r="J70" s="490" t="inlineStr">
        <is>
          <t>Sensorik</t>
        </is>
      </c>
      <c r="K70" s="490" t="inlineStr">
        <is>
          <t>Aktorik</t>
        </is>
      </c>
    </row>
    <row r="71" ht="44" customHeight="1" s="224">
      <c r="A71" s="489" t="inlineStr">
        <is>
          <t>Laptop</t>
        </is>
      </c>
      <c r="B71" s="491" t="inlineStr">
        <is>
          <t>—</t>
        </is>
      </c>
      <c r="C71" s="492" t="inlineStr">
        <is>
          <t>WLAN</t>
        </is>
      </c>
      <c r="D71" s="492" t="inlineStr">
        <is>
          <t>SSH / SCP
Remote-SSH</t>
        </is>
      </c>
      <c r="E71" s="493" t="inlineStr"/>
      <c r="F71" s="492" t="inlineStr">
        <is>
          <t>Designer-Deployment (LAN/WLAN)</t>
        </is>
      </c>
      <c r="G71" s="493" t="inlineStr"/>
      <c r="H71" s="493" t="inlineStr"/>
      <c r="I71" s="493" t="inlineStr"/>
      <c r="J71" s="493" t="inlineStr"/>
      <c r="K71" s="493" t="inlineStr"/>
    </row>
    <row r="72" ht="44" customHeight="1" s="224">
      <c r="A72" s="489" t="inlineStr">
        <is>
          <t>TP-Link-Router</t>
        </is>
      </c>
      <c r="B72" s="492" t="inlineStr">
        <is>
          <t>WLAN</t>
        </is>
      </c>
      <c r="C72" s="491" t="inlineStr">
        <is>
          <t>—</t>
        </is>
      </c>
      <c r="D72" s="492" t="inlineStr">
        <is>
          <t>WLAN oder LAN*</t>
        </is>
      </c>
      <c r="E72" s="493" t="inlineStr"/>
      <c r="F72" s="492" t="inlineStr">
        <is>
          <t>LAN oder WLAN*</t>
        </is>
      </c>
      <c r="G72" s="493" t="inlineStr"/>
      <c r="H72" s="493" t="inlineStr"/>
      <c r="I72" s="493" t="inlineStr"/>
      <c r="J72" s="493" t="inlineStr"/>
      <c r="K72" s="493" t="inlineStr"/>
    </row>
    <row r="73" ht="44" customHeight="1" s="224">
      <c r="A73" s="489" t="inlineStr">
        <is>
          <t>Raspberry Pi</t>
        </is>
      </c>
      <c r="B73" s="492" t="inlineStr">
        <is>
          <t>SSH / SCP
Remote-SSH</t>
        </is>
      </c>
      <c r="C73" s="492" t="inlineStr">
        <is>
          <t>WLAN oder LAN*</t>
        </is>
      </c>
      <c r="D73" s="491" t="inlineStr">
        <is>
          <t>—</t>
        </is>
      </c>
      <c r="E73" s="492" t="inlineStr">
        <is>
          <t>lokal, TCP 1883*</t>
        </is>
      </c>
      <c r="F73" s="493" t="inlineStr"/>
      <c r="G73" s="493" t="inlineStr"/>
      <c r="H73" s="492" t="inlineStr">
        <is>
          <t>40-Pin-GPIO / I²C</t>
        </is>
      </c>
      <c r="I73" s="492" t="inlineStr">
        <is>
          <t>40-Pin-GPIO / I²C</t>
        </is>
      </c>
      <c r="J73" s="493" t="inlineStr"/>
      <c r="K73" s="493" t="inlineStr"/>
    </row>
    <row r="74" ht="44" customHeight="1" s="224">
      <c r="A74" s="489" t="inlineStr">
        <is>
          <t>MQTT-Broker</t>
        </is>
      </c>
      <c r="B74" s="493" t="inlineStr"/>
      <c r="C74" s="493" t="inlineStr"/>
      <c r="D74" s="492" t="inlineStr">
        <is>
          <t>lokal, TCP 1883*</t>
        </is>
      </c>
      <c r="E74" s="491" t="inlineStr">
        <is>
          <t>—</t>
        </is>
      </c>
      <c r="F74" s="492" t="inlineStr">
        <is>
          <t>MQTT TCP 1883</t>
        </is>
      </c>
      <c r="G74" s="493" t="inlineStr"/>
      <c r="H74" s="493" t="inlineStr"/>
      <c r="I74" s="493" t="inlineStr"/>
      <c r="J74" s="493" t="inlineStr"/>
      <c r="K74" s="493" t="inlineStr"/>
    </row>
    <row r="75" ht="44" customHeight="1" s="224">
      <c r="A75" s="489" t="inlineStr">
        <is>
          <t>Peakboard Box</t>
        </is>
      </c>
      <c r="B75" s="492" t="inlineStr">
        <is>
          <t>Designer-Deployment (LAN/WLAN)</t>
        </is>
      </c>
      <c r="C75" s="492" t="inlineStr">
        <is>
          <t>LAN oder WLAN*</t>
        </is>
      </c>
      <c r="D75" s="493" t="inlineStr"/>
      <c r="E75" s="492" t="inlineStr">
        <is>
          <t>MQTT TCP 1883</t>
        </is>
      </c>
      <c r="F75" s="491" t="inlineStr">
        <is>
          <t>—</t>
        </is>
      </c>
      <c r="G75" s="492" t="inlineStr">
        <is>
          <t>HDMI</t>
        </is>
      </c>
      <c r="H75" s="493" t="inlineStr"/>
      <c r="I75" s="493" t="inlineStr"/>
      <c r="J75" s="493" t="inlineStr"/>
      <c r="K75" s="493" t="inlineStr"/>
    </row>
    <row r="76" ht="44" customHeight="1" s="224">
      <c r="A76" s="489" t="inlineStr">
        <is>
          <t>Bildschirm</t>
        </is>
      </c>
      <c r="B76" s="493" t="inlineStr"/>
      <c r="C76" s="493" t="inlineStr"/>
      <c r="D76" s="493" t="inlineStr"/>
      <c r="E76" s="493" t="inlineStr"/>
      <c r="F76" s="492" t="inlineStr">
        <is>
          <t>HDMI</t>
        </is>
      </c>
      <c r="G76" s="491" t="inlineStr">
        <is>
          <t>—</t>
        </is>
      </c>
      <c r="H76" s="493" t="inlineStr"/>
      <c r="I76" s="493" t="inlineStr"/>
      <c r="J76" s="493" t="inlineStr"/>
      <c r="K76" s="493" t="inlineStr"/>
    </row>
    <row r="77" ht="44" customHeight="1" s="224">
      <c r="A77" s="489" t="inlineStr">
        <is>
          <t>Automation HAT</t>
        </is>
      </c>
      <c r="B77" s="493" t="inlineStr"/>
      <c r="C77" s="493" t="inlineStr"/>
      <c r="D77" s="492" t="inlineStr">
        <is>
          <t>40-Pin-GPIO / I²C</t>
        </is>
      </c>
      <c r="E77" s="493" t="inlineStr"/>
      <c r="F77" s="493" t="inlineStr"/>
      <c r="G77" s="493" t="inlineStr"/>
      <c r="H77" s="491" t="inlineStr">
        <is>
          <t>—</t>
        </is>
      </c>
      <c r="I77" s="493" t="inlineStr"/>
      <c r="J77" s="492" t="inlineStr">
        <is>
          <t>Eingänge (Schraubklemmen)</t>
        </is>
      </c>
      <c r="K77" s="492" t="inlineStr">
        <is>
          <t>Relais-Ausgänge (Ventile, Kompressor)*</t>
        </is>
      </c>
    </row>
    <row r="78" ht="44" customHeight="1" s="224">
      <c r="A78" s="489" t="inlineStr">
        <is>
          <t>Motor Driver HAT</t>
        </is>
      </c>
      <c r="B78" s="493" t="inlineStr"/>
      <c r="C78" s="493" t="inlineStr"/>
      <c r="D78" s="492" t="inlineStr">
        <is>
          <t>40-Pin-GPIO / I²C</t>
        </is>
      </c>
      <c r="E78" s="493" t="inlineStr"/>
      <c r="F78" s="493" t="inlineStr"/>
      <c r="G78" s="493" t="inlineStr"/>
      <c r="H78" s="493" t="inlineStr"/>
      <c r="I78" s="491" t="inlineStr">
        <is>
          <t>—</t>
        </is>
      </c>
      <c r="J78" s="493" t="inlineStr"/>
      <c r="K78" s="492" t="inlineStr">
        <is>
          <t>Motorausgang M1</t>
        </is>
      </c>
    </row>
    <row r="79" ht="44" customHeight="1" s="224">
      <c r="A79" s="489" t="inlineStr">
        <is>
          <t>Sensorik</t>
        </is>
      </c>
      <c r="B79" s="493" t="inlineStr"/>
      <c r="C79" s="493" t="inlineStr"/>
      <c r="D79" s="493" t="inlineStr"/>
      <c r="E79" s="493" t="inlineStr"/>
      <c r="F79" s="493" t="inlineStr"/>
      <c r="G79" s="493" t="inlineStr"/>
      <c r="H79" s="492" t="inlineStr">
        <is>
          <t>Eingänge (Schraubklemmen)</t>
        </is>
      </c>
      <c r="I79" s="493" t="inlineStr"/>
      <c r="J79" s="491" t="inlineStr">
        <is>
          <t>—</t>
        </is>
      </c>
      <c r="K79" s="493" t="inlineStr"/>
    </row>
    <row r="80" ht="44" customHeight="1" s="224">
      <c r="A80" s="489" t="inlineStr">
        <is>
          <t>Aktorik</t>
        </is>
      </c>
      <c r="B80" s="493" t="inlineStr"/>
      <c r="C80" s="493" t="inlineStr"/>
      <c r="D80" s="493" t="inlineStr"/>
      <c r="E80" s="493" t="inlineStr"/>
      <c r="F80" s="493" t="inlineStr"/>
      <c r="G80" s="493" t="inlineStr"/>
      <c r="H80" s="492" t="inlineStr">
        <is>
          <t>Relais-Ausgänge (Ventile, Kompressor)*</t>
        </is>
      </c>
      <c r="I80" s="492" t="inlineStr">
        <is>
          <t>Motorausgang M1</t>
        </is>
      </c>
      <c r="J80" s="493" t="inlineStr"/>
      <c r="K80" s="491" t="inlineStr">
        <is>
          <t>—</t>
        </is>
      </c>
    </row>
    <row r="81" ht="30" customHeight="1" s="224">
      <c r="A81" s="486" t="inlineStr">
        <is>
          <t>* = Verbindungsart noch zu bestätigen / Vorschlag (z. B. Pi und Peakboard Box per WLAN oder LAN am TP-Link-Router; MQTT-Broker auf dem Pi). Die Matrix ist symmetrisch gelesen (Von ↔ Nach).</t>
        </is>
      </c>
      <c r="B81" s="43" t="n"/>
      <c r="C81" s="43" t="n"/>
      <c r="D81" s="43" t="n"/>
      <c r="E81" s="43" t="n"/>
      <c r="F81" s="43" t="n"/>
      <c r="G81" s="43" t="n"/>
      <c r="H81" s="43" t="n"/>
      <c r="I81" s="43" t="n"/>
      <c r="J81" s="43" t="n"/>
      <c r="K81" s="43" t="n"/>
    </row>
    <row r="83">
      <c r="A83" s="110" t="inlineStr">
        <is>
          <t>B1  Schnittstellenliste</t>
        </is>
      </c>
    </row>
    <row r="84">
      <c r="A84" s="481" t="inlineStr">
        <is>
          <t>ID</t>
        </is>
      </c>
      <c r="B84" s="481" t="inlineStr">
        <is>
          <t>Komponente A</t>
        </is>
      </c>
      <c r="C84" s="481" t="inlineStr">
        <is>
          <t>Komponente B</t>
        </is>
      </c>
      <c r="D84" s="481" t="inlineStr">
        <is>
          <t>Medium / Protokoll</t>
        </is>
      </c>
      <c r="E84" s="481" t="inlineStr">
        <is>
          <t>Spannung / Port</t>
        </is>
      </c>
      <c r="F84" s="481" t="inlineStr">
        <is>
          <t>Daten</t>
        </is>
      </c>
      <c r="G84" s="481" t="inlineStr">
        <is>
          <t>Status</t>
        </is>
      </c>
      <c r="H84" s="481" t="inlineStr">
        <is>
          <t>Quelle / Hinweis</t>
        </is>
      </c>
    </row>
    <row r="85" ht="57" customHeight="1" s="224">
      <c r="A85" s="484" t="inlineStr">
        <is>
          <t>S1</t>
        </is>
      </c>
      <c r="B85" s="484" t="inlineStr">
        <is>
          <t>Laptop</t>
        </is>
      </c>
      <c r="C85" s="484" t="inlineStr">
        <is>
          <t>TP-Link-Router</t>
        </is>
      </c>
      <c r="D85" s="484" t="inlineStr">
        <is>
          <t>WLAN (802.11)</t>
        </is>
      </c>
      <c r="E85" s="484" t="inlineStr">
        <is>
          <t>–</t>
        </is>
      </c>
      <c r="F85" s="484" t="inlineStr">
        <is>
          <t>Netzzugang Entwickler</t>
        </is>
      </c>
      <c r="G85" s="488" t="inlineStr">
        <is>
          <t>BESTÄTIGT</t>
        </is>
      </c>
      <c r="H85" s="484" t="inlineStr">
        <is>
          <t>Anhang 6 Nr. 2; SSID/Passwort von Prof. Kampker (nicht dokumentiert)</t>
        </is>
      </c>
    </row>
    <row r="86" ht="43.5" customHeight="1" s="224">
      <c r="A86" s="485" t="inlineStr">
        <is>
          <t>S2</t>
        </is>
      </c>
      <c r="B86" s="485" t="inlineStr">
        <is>
          <t>Laptop</t>
        </is>
      </c>
      <c r="C86" s="485" t="inlineStr">
        <is>
          <t>Raspberry Pi hsnrpi1</t>
        </is>
      </c>
      <c r="D86" s="485" t="inlineStr">
        <is>
          <t>SSH, SCP, VS Code Remote-SSH</t>
        </is>
      </c>
      <c r="E86" s="485" t="inlineStr">
        <is>
          <t>TCP 22</t>
        </is>
      </c>
      <c r="F86" s="485" t="inlineStr">
        <is>
          <t>Code, Befehle, Konsole</t>
        </is>
      </c>
      <c r="G86" s="488" t="inlineStr">
        <is>
          <t>BESTÄTIGT</t>
        </is>
      </c>
      <c r="H86" s="485" t="inlineStr">
        <is>
          <t>Anhang 6 Nr. 4/7/8; Benutzer admin, Host hsnrpi1.local</t>
        </is>
      </c>
    </row>
    <row r="87" ht="45" customHeight="1" s="224">
      <c r="A87" s="484" t="inlineStr">
        <is>
          <t>S3</t>
        </is>
      </c>
      <c r="B87" s="484" t="inlineStr">
        <is>
          <t>TP-Link-Router</t>
        </is>
      </c>
      <c r="C87" s="484" t="inlineStr">
        <is>
          <t>Raspberry Pi</t>
        </is>
      </c>
      <c r="D87" s="484" t="inlineStr">
        <is>
          <t xml:space="preserve">LAN (eth0) und WLAN (wlan0) – beide aktiv</t>
        </is>
      </c>
      <c r="E87" s="484" t="inlineStr">
        <is>
          <t>–</t>
        </is>
      </c>
      <c r="F87" s="484" t="inlineStr">
        <is>
          <t>Netzanbindung Pi</t>
        </is>
      </c>
      <c r="G87" s="488" t="inlineStr">
        <is>
          <t xml:space="preserve">BESTÄTIGT</t>
        </is>
      </c>
      <c r="H87" s="484" t="inlineStr">
        <is>
          <t xml:space="preserve">Verbindungstest 13.10.2026: eth0 192.168.1.103, wlan0 192.168.1.180, Gateway 192.168.1.1</t>
        </is>
      </c>
    </row>
    <row r="88" ht="30" customHeight="1" s="224">
      <c r="A88" s="485" t="inlineStr">
        <is>
          <t>S4</t>
        </is>
      </c>
      <c r="B88" s="485" t="inlineStr">
        <is>
          <t>TP-Link-Router</t>
        </is>
      </c>
      <c r="C88" s="485" t="inlineStr">
        <is>
          <t>Peakboard Box</t>
        </is>
      </c>
      <c r="D88" s="485" t="inlineStr">
        <is>
          <t>LAN oder WLAN</t>
        </is>
      </c>
      <c r="E88" s="485" t="inlineStr">
        <is>
          <t>–</t>
        </is>
      </c>
      <c r="F88" s="485" t="inlineStr">
        <is>
          <t>Netzanbindung Box</t>
        </is>
      </c>
      <c r="G88" s="494" t="inlineStr">
        <is>
          <t>OFFEN</t>
        </is>
      </c>
      <c r="H88" s="485" t="inlineStr">
        <is>
          <t>Verbindungsart nicht dokumentiert</t>
        </is>
      </c>
    </row>
    <row r="89" ht="16.5" customHeight="1" s="224">
      <c r="A89" s="484" t="inlineStr">
        <is>
          <t>S5</t>
        </is>
      </c>
      <c r="B89" s="484" t="inlineStr">
        <is>
          <t>Raspberry Pi</t>
        </is>
      </c>
      <c r="C89" s="484" t="inlineStr">
        <is>
          <t>MQTT-Broker</t>
        </is>
      </c>
      <c r="D89" s="484" t="inlineStr">
        <is>
          <t>lokal (localhost)</t>
        </is>
      </c>
      <c r="E89" s="484" t="inlineStr">
        <is>
          <t>TCP 1883</t>
        </is>
      </c>
      <c r="F89" s="484" t="inlineStr">
        <is>
          <t>Publish</t>
        </is>
      </c>
      <c r="G89" s="487" t="inlineStr">
        <is>
          <t>VORSCHLAG</t>
        </is>
      </c>
      <c r="H89" s="484" t="inlineStr">
        <is>
          <t>Broker-Ort offen</t>
        </is>
      </c>
    </row>
    <row r="90" ht="30" customHeight="1" s="224">
      <c r="A90" s="485" t="inlineStr">
        <is>
          <t>S6</t>
        </is>
      </c>
      <c r="B90" s="485" t="inlineStr">
        <is>
          <t>MQTT-Broker</t>
        </is>
      </c>
      <c r="C90" s="485" t="inlineStr">
        <is>
          <t>Peakboard Box</t>
        </is>
      </c>
      <c r="D90" s="485" t="inlineStr">
        <is>
          <t>MQTT</t>
        </is>
      </c>
      <c r="E90" s="485" t="inlineStr">
        <is>
          <t>TCP 1883</t>
        </is>
      </c>
      <c r="F90" s="485" t="inlineStr">
        <is>
          <t>Subscribe → Dashboard</t>
        </is>
      </c>
      <c r="G90" s="488" t="inlineStr">
        <is>
          <t>BESTÄTIGT</t>
        </is>
      </c>
      <c r="H90" s="485" t="inlineStr">
        <is>
          <t>Projektauftrag: MQTT → Peakboard</t>
        </is>
      </c>
    </row>
    <row r="91" ht="30" customHeight="1" s="224">
      <c r="A91" s="484" t="inlineStr">
        <is>
          <t>S7</t>
        </is>
      </c>
      <c r="B91" s="484" t="inlineStr">
        <is>
          <t>Peakboard Box</t>
        </is>
      </c>
      <c r="C91" s="484" t="inlineStr">
        <is>
          <t>Bildschirm</t>
        </is>
      </c>
      <c r="D91" s="484" t="inlineStr">
        <is>
          <t>HDMI</t>
        </is>
      </c>
      <c r="E91" s="484" t="inlineStr">
        <is>
          <t>–</t>
        </is>
      </c>
      <c r="F91" s="484" t="inlineStr">
        <is>
          <t>Anzeige</t>
        </is>
      </c>
      <c r="G91" s="488" t="inlineStr">
        <is>
          <t>BESTÄTIGT</t>
        </is>
      </c>
      <c r="H91" s="484" t="inlineStr">
        <is>
          <t>Projektauftrag Abschn. 7</t>
        </is>
      </c>
    </row>
    <row r="92" ht="43.5" customHeight="1" s="224">
      <c r="A92" s="485" t="inlineStr">
        <is>
          <t>S8</t>
        </is>
      </c>
      <c r="B92" s="485" t="inlineStr">
        <is>
          <t>Raspberry Pi</t>
        </is>
      </c>
      <c r="C92" s="485" t="inlineStr">
        <is>
          <t>Automation HAT (PIM213)</t>
        </is>
      </c>
      <c r="D92" s="485" t="inlineStr">
        <is>
          <t>40-Pin-GPIO-Header</t>
        </is>
      </c>
      <c r="E92" s="485" t="inlineStr">
        <is>
          <t>3,3/5 V Logik</t>
        </is>
      </c>
      <c r="F92" s="485" t="inlineStr">
        <is>
          <t>Ein-/Ausgänge, Relais</t>
        </is>
      </c>
      <c r="G92" s="487" t="inlineStr">
        <is>
          <t>VORSCHLAG</t>
        </is>
      </c>
      <c r="H92" s="485" t="inlineStr">
        <is>
          <t>Bauteil im Projektauftrag „vorrangig zu prüfen“</t>
        </is>
      </c>
    </row>
    <row r="93" ht="43.5" customHeight="1" s="224">
      <c r="A93" s="484" t="inlineStr">
        <is>
          <t>S9</t>
        </is>
      </c>
      <c r="B93" s="484" t="inlineStr">
        <is>
          <t>Raspberry Pi</t>
        </is>
      </c>
      <c r="C93" s="484" t="inlineStr">
        <is>
          <t>Motor Driver HAT (Waveshare SKU 15364)</t>
        </is>
      </c>
      <c r="D93" s="484" t="inlineStr">
        <is>
          <t>40-Pin-GPIO-Header</t>
        </is>
      </c>
      <c r="E93" s="484" t="inlineStr">
        <is>
          <t>3,3/5 V Logik</t>
        </is>
      </c>
      <c r="F93" s="484" t="inlineStr">
        <is>
          <t>Motoransteuerung M1</t>
        </is>
      </c>
      <c r="G93" s="487" t="inlineStr">
        <is>
          <t>VORSCHLAG</t>
        </is>
      </c>
      <c r="H93" s="484" t="inlineStr">
        <is>
          <t>Bauteil im Projektauftrag „vorrangig zu prüfen“</t>
        </is>
      </c>
    </row>
    <row r="94" ht="57" customHeight="1" s="224">
      <c r="A94" s="485" t="inlineStr">
        <is>
          <t>S10</t>
        </is>
      </c>
      <c r="B94" s="485" t="inlineStr">
        <is>
          <t>Automation HAT</t>
        </is>
      </c>
      <c r="C94" s="485" t="inlineStr">
        <is>
          <t>Sensorik</t>
        </is>
      </c>
      <c r="D94" s="485" t="inlineStr">
        <is>
          <t>Schraubklemmen, Eingänge</t>
        </is>
      </c>
      <c r="E94" s="485" t="inlineStr">
        <is>
          <t>Signal 9 V-Anlage; HAT-Eingangsbereich gegen Datenblatt prüfen</t>
        </is>
      </c>
      <c r="F94" s="485" t="inlineStr">
        <is>
          <t>Lichtschranken, Farbsensor, Impulstaster</t>
        </is>
      </c>
      <c r="G94" s="487" t="inlineStr">
        <is>
          <t>VORSCHLAG</t>
        </is>
      </c>
      <c r="H94" s="485" t="inlineStr">
        <is>
          <t>Zuordnung siehe B2</t>
        </is>
      </c>
    </row>
    <row r="95" ht="43.5" customHeight="1" s="224">
      <c r="A95" s="484" t="inlineStr">
        <is>
          <t>S11</t>
        </is>
      </c>
      <c r="B95" s="484" t="inlineStr">
        <is>
          <t>Automation HAT</t>
        </is>
      </c>
      <c r="C95" s="484" t="inlineStr">
        <is>
          <t>Aktorik (Ventile, Kompressor)</t>
        </is>
      </c>
      <c r="D95" s="484" t="inlineStr">
        <is>
          <t>Relais-Kontakte</t>
        </is>
      </c>
      <c r="E95" s="484" t="inlineStr">
        <is>
          <t>9 V DC (FT-Netzteil)</t>
        </is>
      </c>
      <c r="F95" s="484" t="inlineStr">
        <is>
          <t>Schalten 9-V-Lasten</t>
        </is>
      </c>
      <c r="G95" s="487" t="inlineStr">
        <is>
          <t>VORSCHLAG</t>
        </is>
      </c>
      <c r="H95" s="484" t="inlineStr">
        <is>
          <t>Zahl der Relais prüfen (siehe B2/Offene Punkte)</t>
        </is>
      </c>
    </row>
    <row r="96" ht="30" customHeight="1" s="224">
      <c r="A96" s="485" t="inlineStr">
        <is>
          <t>S12</t>
        </is>
      </c>
      <c r="B96" s="485" t="inlineStr">
        <is>
          <t>Motor Driver HAT</t>
        </is>
      </c>
      <c r="C96" s="485" t="inlineStr">
        <is>
          <t>Förderband-Motor M1</t>
        </is>
      </c>
      <c r="D96" s="485" t="inlineStr">
        <is>
          <t>Motorausgang</t>
        </is>
      </c>
      <c r="E96" s="485" t="inlineStr">
        <is>
          <t>9 V DC</t>
        </is>
      </c>
      <c r="F96" s="485" t="inlineStr">
        <is>
          <t>Drehrichtung/Geschwindigkeit</t>
        </is>
      </c>
      <c r="G96" s="487" t="inlineStr">
        <is>
          <t>VORSCHLAG</t>
        </is>
      </c>
      <c r="H96" s="485" t="inlineStr">
        <is>
          <t>Motorversorgung 9 V prüfen</t>
        </is>
      </c>
    </row>
    <row r="98">
      <c r="A98" s="110" t="inlineStr">
        <is>
          <t>B2  I/O-Zuordnung Sortierstrecke (Quelle: fischertechnik Fabrik Simulation 9V, Belegungsplan; „Alt“ = bisheriger TXT-Controller)</t>
        </is>
      </c>
    </row>
    <row r="99">
      <c r="A99" s="481" t="inlineStr">
        <is>
          <t>Nr.</t>
        </is>
      </c>
      <c r="B99" s="481" t="inlineStr">
        <is>
          <t>Funktion</t>
        </is>
      </c>
      <c r="C99" s="481" t="inlineStr">
        <is>
          <t>Anschluss Alt (TXT)</t>
        </is>
      </c>
      <c r="D99" s="481" t="inlineStr">
        <is>
          <t>Signalart</t>
        </is>
      </c>
      <c r="E99" s="481" t="inlineStr">
        <is>
          <t>Neue Schnittstelle (Vorschlag)</t>
        </is>
      </c>
      <c r="F99" s="481" t="inlineStr">
        <is>
          <t>Im Projektumfang?</t>
        </is>
      </c>
      <c r="G99" s="481" t="inlineStr">
        <is>
          <t>Status</t>
        </is>
      </c>
      <c r="H99" s="481" t="inlineStr">
        <is>
          <t>Hinweis</t>
        </is>
      </c>
    </row>
    <row r="100" ht="43.5" customHeight="1" s="224">
      <c r="A100" s="484" t="n">
        <v>1</v>
      </c>
      <c r="B100" s="484" t="inlineStr">
        <is>
          <t>Fototransistor Farbsensor (Lichtschranke vor Farbsensor)</t>
        </is>
      </c>
      <c r="C100" s="484" t="inlineStr">
        <is>
          <t>I1</t>
        </is>
      </c>
      <c r="D100" s="484" t="inlineStr">
        <is>
          <t>Eingang digital</t>
        </is>
      </c>
      <c r="E100" s="484" t="inlineStr">
        <is>
          <t xml:space="preserve">Automation HAT Mini – Eingang 1 (VORSCHLAG)</t>
        </is>
      </c>
      <c r="F100" s="484" t="inlineStr">
        <is>
          <t>ja</t>
        </is>
      </c>
      <c r="G100" s="487" t="inlineStr">
        <is>
          <t>VORSCHLAG</t>
        </is>
      </c>
      <c r="H100" s="484" t="inlineStr">
        <is>
          <t>startet Prozess, wenn Werkstück ankommt</t>
        </is>
      </c>
    </row>
    <row r="101" ht="57" customHeight="1" s="224">
      <c r="A101" s="485" t="n">
        <v>2</v>
      </c>
      <c r="B101" s="485" t="inlineStr">
        <is>
          <t>Farbsensor (Reflexion rotes Licht)</t>
        </is>
      </c>
      <c r="C101" s="485" t="inlineStr">
        <is>
          <t>I2</t>
        </is>
      </c>
      <c r="D101" s="485" t="inlineStr">
        <is>
          <t>Eingang analog</t>
        </is>
      </c>
      <c r="E101" s="485" t="inlineStr">
        <is>
          <t xml:space="preserve">Automation HAT Mini – Analog 1 (VORSCHLAG)</t>
        </is>
      </c>
      <c r="F101" s="485" t="inlineStr">
        <is>
          <t>ja</t>
        </is>
      </c>
      <c r="G101" s="487" t="inlineStr">
        <is>
          <t>VORSCHLAG</t>
        </is>
      </c>
      <c r="H101" s="485" t="inlineStr">
        <is>
          <t>Schwellwerte je Farbe kalibrieren (Handbuch: Sensoren unterscheiden sich)</t>
        </is>
      </c>
    </row>
    <row r="102" ht="30" customHeight="1" s="224">
      <c r="A102" s="484" t="n">
        <v>3</v>
      </c>
      <c r="B102" s="484" t="inlineStr">
        <is>
          <t>Fototransistor Auswurf</t>
        </is>
      </c>
      <c r="C102" s="484" t="inlineStr">
        <is>
          <t>I3</t>
        </is>
      </c>
      <c r="D102" s="484" t="inlineStr">
        <is>
          <t>Eingang digital</t>
        </is>
      </c>
      <c r="E102" s="484" t="inlineStr">
        <is>
          <t xml:space="preserve">Automation HAT Mini – Eingang 2 (VORSCHLAG)</t>
        </is>
      </c>
      <c r="F102" s="484" t="inlineStr">
        <is>
          <t>ja</t>
        </is>
      </c>
      <c r="G102" s="487" t="inlineStr">
        <is>
          <t>VORSCHLAG</t>
        </is>
      </c>
      <c r="H102" s="484" t="inlineStr">
        <is>
          <t>Auswurf verzögert nach Impulsen</t>
        </is>
      </c>
    </row>
    <row r="103" ht="43.5" customHeight="1" s="224">
      <c r="A103" s="485" t="n">
        <v>4</v>
      </c>
      <c r="B103" s="485" t="inlineStr">
        <is>
          <t>Fototransistor Weiß (Lagerstelle)</t>
        </is>
      </c>
      <c r="C103" s="485" t="inlineStr">
        <is>
          <t>I6</t>
        </is>
      </c>
      <c r="D103" s="485" t="inlineStr">
        <is>
          <t>Eingang digital</t>
        </is>
      </c>
      <c r="E103" s="485" t="inlineStr">
        <is>
          <t>offen</t>
        </is>
      </c>
      <c r="F103" s="485" t="inlineStr">
        <is>
          <t>laut Auftrag zunächst nein (Füllstand nicht Teil)</t>
        </is>
      </c>
      <c r="G103" s="494" t="inlineStr">
        <is>
          <t>OFFEN</t>
        </is>
      </c>
      <c r="H103" s="485" t="inlineStr">
        <is>
          <t>Lagerstelle gefüllt ja/nein</t>
        </is>
      </c>
    </row>
    <row r="104" ht="30" customHeight="1" s="224">
      <c r="A104" s="484" t="n">
        <v>5</v>
      </c>
      <c r="B104" s="484" t="inlineStr">
        <is>
          <t>Fototransistor Rot (Lagerstelle)</t>
        </is>
      </c>
      <c r="C104" s="484" t="inlineStr">
        <is>
          <t>I7</t>
        </is>
      </c>
      <c r="D104" s="484" t="inlineStr">
        <is>
          <t>Eingang digital</t>
        </is>
      </c>
      <c r="E104" s="484" t="inlineStr">
        <is>
          <t>offen</t>
        </is>
      </c>
      <c r="F104" s="484" t="inlineStr">
        <is>
          <t>zunächst nein</t>
        </is>
      </c>
      <c r="G104" s="494" t="inlineStr">
        <is>
          <t>OFFEN</t>
        </is>
      </c>
      <c r="H104" s="484" t="inlineStr"/>
    </row>
    <row r="105" ht="30" customHeight="1" s="224">
      <c r="A105" s="485" t="n">
        <v>6</v>
      </c>
      <c r="B105" s="485" t="inlineStr">
        <is>
          <t>Fototransistor Blau (Lagerstelle)</t>
        </is>
      </c>
      <c r="C105" s="485" t="inlineStr">
        <is>
          <t>I8</t>
        </is>
      </c>
      <c r="D105" s="485" t="inlineStr">
        <is>
          <t>Eingang digital</t>
        </is>
      </c>
      <c r="E105" s="485" t="inlineStr">
        <is>
          <t>offen</t>
        </is>
      </c>
      <c r="F105" s="485" t="inlineStr">
        <is>
          <t>zunächst nein</t>
        </is>
      </c>
      <c r="G105" s="494" t="inlineStr">
        <is>
          <t>OFFEN</t>
        </is>
      </c>
      <c r="H105" s="485" t="inlineStr"/>
    </row>
    <row r="106" ht="43.5" customHeight="1" s="224">
      <c r="A106" s="484" t="n">
        <v>7</v>
      </c>
      <c r="B106" s="484" t="inlineStr">
        <is>
          <t>Impulstaster Förderband (Wegmessung)</t>
        </is>
      </c>
      <c r="C106" s="484" t="inlineStr">
        <is>
          <t>C1</t>
        </is>
      </c>
      <c r="D106" s="484" t="inlineStr">
        <is>
          <t>Zähleingang</t>
        </is>
      </c>
      <c r="E106" s="484" t="inlineStr">
        <is>
          <t xml:space="preserve">Automation HAT Mini – Eingang 3, Impulse zählen (VORSCHLAG)</t>
        </is>
      </c>
      <c r="F106" s="484" t="inlineStr">
        <is>
          <t>ja</t>
        </is>
      </c>
      <c r="G106" s="487" t="inlineStr">
        <is>
          <t>VORSCHLAG</t>
        </is>
      </c>
      <c r="H106" s="484" t="inlineStr">
        <is>
          <t>Zählfrequenz prüfen</t>
        </is>
      </c>
    </row>
    <row r="107" ht="30" customHeight="1" s="224">
      <c r="A107" s="485" t="n">
        <v>8</v>
      </c>
      <c r="B107" s="485" t="inlineStr">
        <is>
          <t>Motor Förderband</t>
        </is>
      </c>
      <c r="C107" s="485" t="inlineStr">
        <is>
          <t>M1</t>
        </is>
      </c>
      <c r="D107" s="485" t="inlineStr">
        <is>
          <t>Motorausgang</t>
        </is>
      </c>
      <c r="E107" s="485" t="inlineStr">
        <is>
          <t xml:space="preserve">Waveshare Motor Driver HAT – Motor A (bestellt)</t>
        </is>
      </c>
      <c r="F107" s="485" t="inlineStr">
        <is>
          <t>ja</t>
        </is>
      </c>
      <c r="G107" s="487" t="inlineStr">
        <is>
          <t>VORSCHLAG</t>
        </is>
      </c>
      <c r="H107" s="485" t="inlineStr"/>
    </row>
    <row r="108" ht="16.5" customHeight="1" s="224">
      <c r="A108" s="484" t="n">
        <v>9</v>
      </c>
      <c r="B108" s="484" t="inlineStr">
        <is>
          <t>Ventil Auswurf weiß</t>
        </is>
      </c>
      <c r="C108" s="484" t="inlineStr">
        <is>
          <t>O5</t>
        </is>
      </c>
      <c r="D108" s="484" t="inlineStr">
        <is>
          <t>Ausgang 9 V</t>
        </is>
      </c>
      <c r="E108" s="484" t="inlineStr">
        <is>
          <t xml:space="preserve">Automation HAT Mini – Ausgang 1 (VORSCHLAG)</t>
        </is>
      </c>
      <c r="F108" s="484" t="inlineStr">
        <is>
          <t>ja</t>
        </is>
      </c>
      <c r="G108" s="487" t="inlineStr">
        <is>
          <t>VORSCHLAG</t>
        </is>
      </c>
      <c r="H108" s="484" t="inlineStr"/>
    </row>
    <row r="109" ht="16.5" customHeight="1" s="224">
      <c r="A109" s="485" t="n">
        <v>10</v>
      </c>
      <c r="B109" s="485" t="inlineStr">
        <is>
          <t>Ventil Auswurf rot</t>
        </is>
      </c>
      <c r="C109" s="485" t="inlineStr">
        <is>
          <t>O6</t>
        </is>
      </c>
      <c r="D109" s="485" t="inlineStr">
        <is>
          <t>Ausgang 9 V</t>
        </is>
      </c>
      <c r="E109" s="485" t="inlineStr">
        <is>
          <t xml:space="preserve">Automation HAT Mini – Ausgang 2 (VORSCHLAG)</t>
        </is>
      </c>
      <c r="F109" s="485" t="inlineStr">
        <is>
          <t>ja</t>
        </is>
      </c>
      <c r="G109" s="487" t="inlineStr">
        <is>
          <t>VORSCHLAG</t>
        </is>
      </c>
      <c r="H109" s="485" t="inlineStr"/>
    </row>
    <row r="110" ht="16.5" customHeight="1" s="224">
      <c r="A110" s="484" t="n">
        <v>11</v>
      </c>
      <c r="B110" s="484" t="inlineStr">
        <is>
          <t>Ventil Auswurf blau</t>
        </is>
      </c>
      <c r="C110" s="484" t="inlineStr">
        <is>
          <t>O7</t>
        </is>
      </c>
      <c r="D110" s="484" t="inlineStr">
        <is>
          <t>Ausgang 9 V</t>
        </is>
      </c>
      <c r="E110" s="484" t="inlineStr">
        <is>
          <t xml:space="preserve">Automation HAT Mini – Ausgang 3 (VORSCHLAG)</t>
        </is>
      </c>
      <c r="F110" s="484" t="inlineStr">
        <is>
          <t>ja</t>
        </is>
      </c>
      <c r="G110" s="487" t="inlineStr">
        <is>
          <t>VORSCHLAG</t>
        </is>
      </c>
      <c r="H110" s="484" t="inlineStr"/>
    </row>
    <row r="111" ht="45" customHeight="1" s="224">
      <c r="A111" s="485" t="n">
        <v>12</v>
      </c>
      <c r="B111" s="485" t="inlineStr">
        <is>
          <t>Kompressor</t>
        </is>
      </c>
      <c r="C111" s="485" t="inlineStr">
        <is>
          <t>O8</t>
        </is>
      </c>
      <c r="D111" s="485" t="inlineStr">
        <is>
          <t>Ausgang 9 V</t>
        </is>
      </c>
      <c r="E111" s="485" t="inlineStr">
        <is>
          <t xml:space="preserve">Automation HAT Mini – Relais 1 (VORSCHLAG)</t>
        </is>
      </c>
      <c r="F111" s="485" t="inlineStr">
        <is>
          <t>ja</t>
        </is>
      </c>
      <c r="G111" s="487" t="inlineStr">
        <is>
          <t xml:space="preserve">VORSCHLAG</t>
        </is>
      </c>
      <c r="H111" s="485" t="inlineStr">
        <is>
          <t xml:space="preserve">Bestellliste 15.10.: Automation HAT Mini hat 1 Relais + 3 Ausgänge = 4 Lasten → passt genau, keine Reserve</t>
        </is>
      </c>
    </row>
    <row r="113" ht="32" customHeight="1" s="224">
      <c r="A113" s="486" t="inlineStr">
        <is>
          <t>Hinweis zu Nr. 4–6: Das Handbuch führt dieselben Eingänge I6–I8 zusätzlich als „(VSG)“ der Variante mit Vakuum-Sauggreifer; für die Sortierstrecke allein gelten I1–I3, I6–I8, C1, M1, O5–O8 (15 Positionen laut Handbuch).</t>
        </is>
      </c>
      <c r="B113" s="43" t="n"/>
      <c r="C113" s="43" t="n"/>
      <c r="D113" s="43" t="n"/>
      <c r="E113" s="43" t="n"/>
      <c r="F113" s="43" t="n"/>
      <c r="G113" s="43" t="n"/>
      <c r="H113" s="43" t="n"/>
      <c r="I113" s="43" t="n"/>
      <c r="J113" s="43" t="n"/>
      <c r="K113" s="43" t="n"/>
    </row>
    <row r="115">
      <c r="A115" s="110" t="inlineStr">
        <is>
          <t>B3  Offene Punkte aus der Schnittstellenbetrachtung</t>
        </is>
      </c>
    </row>
    <row r="116">
      <c r="A116" s="481" t="inlineStr">
        <is>
          <t>Nr.</t>
        </is>
      </c>
      <c r="B116" s="481" t="inlineStr">
        <is>
          <t>Offener Punkt</t>
        </is>
      </c>
      <c r="C116" s="481" t="inlineStr">
        <is>
          <t>Warum wichtig</t>
        </is>
      </c>
      <c r="D116" s="481" t="inlineStr">
        <is>
          <t>Vorschlag / nächster Schritt</t>
        </is>
      </c>
    </row>
    <row r="117" ht="90" customHeight="1" s="224">
      <c r="A117" s="484" t="n">
        <v>1</v>
      </c>
      <c r="B117" s="484" t="inlineStr">
        <is>
          <t>Kapazität Automation HAT: Eingänge (laut Datenblatt-Wissen 3 digital + 3 analog) und Relais (3) gegenüber Bedarf: 3 digitale + 1 analoger Eingang + 4 schaltbare Lasten</t>
        </is>
      </c>
      <c r="C117" s="484" t="inlineStr">
        <is>
          <t>Projektauftrag verlangt sichere Trennung 9 V/GPIO; Bauteilwahl muss vor Beschaffung mit Prof. Kampker abgestimmt werden</t>
        </is>
      </c>
      <c r="D117" s="484" t="inlineStr">
        <is>
          <t xml:space="preserve">Bestellliste 15.10.2026: Automation HAT Mini (3 digital, 3 analog, 3 Ausgänge, 1 Relais) + Waveshare Motor Driver HAT + GPIO-Multiplexer → Bedarf gedeckt, keine Reserve. Offen: Spannungen / Anschluss ohne Zusatzbauteile (Anhang 10, J6); 9-V-Netzteil.</t>
        </is>
      </c>
    </row>
    <row r="118" ht="72" customHeight="1" s="224">
      <c r="A118" s="485" t="n">
        <v>2</v>
      </c>
      <c r="B118" s="485" t="inlineStr">
        <is>
          <t>Verbindungsart und IP-Adressen von Pi und Peakboard Box im TP-Link-Netz</t>
        </is>
      </c>
      <c r="C118" s="485" t="inlineStr">
        <is>
          <t>Für Monitoring, MQTT-Konfiguration und Fehlersuche nötig</t>
        </is>
      </c>
      <c r="D118" s="485" t="inlineStr">
        <is>
          <t xml:space="preserve">Stand 15.10.2026: Pi gemessen (192.168.1.103 LAN / 192.168.1.180 WLAN, Router 192.168.1.1). Offen bleibt nur die Peakboard Box (Client-Liste im Router auslesen).</t>
        </is>
      </c>
    </row>
    <row r="119" ht="60" customHeight="1" s="224">
      <c r="A119" s="484" t="n">
        <v>3</v>
      </c>
      <c r="B119" s="484" t="inlineStr">
        <is>
          <t>Ort des MQTT-Brokers</t>
        </is>
      </c>
      <c r="C119" s="484" t="inlineStr">
        <is>
          <t>Bestimmt, wohin Pi und Peakboard verbinden</t>
        </is>
      </c>
      <c r="D119" s="484" t="inlineStr">
        <is>
          <t xml:space="preserve">Entschieden: Mosquitto auf dem Pi – laut Prof. Kampker installiert (15.10.2026). Netzfreigabe für die Peakboard Box noch prüfen (piverbindungtest2, Anhang 10 J1).</t>
        </is>
      </c>
    </row>
    <row r="120" ht="57" customHeight="1" s="224">
      <c r="A120" s="485" t="n">
        <v>4</v>
      </c>
      <c r="B120" s="485" t="inlineStr">
        <is>
          <t>Projektordner auf dem Pi und Start des Programms</t>
        </is>
      </c>
      <c r="C120" s="485" t="inlineStr">
        <is>
          <t>Ein anderes Team muss Lösung starten können (Projektauftrag)</t>
        </is>
      </c>
      <c r="D120" s="485" t="inlineStr">
        <is>
          <t>Ordnerstruktur von Prof. Kampker erfragen; Startbefehl in Anhang 8 ergänzen</t>
        </is>
      </c>
    </row>
    <row r="121" ht="57" customHeight="1" s="224">
      <c r="A121" s="484" t="n">
        <v>5</v>
      </c>
      <c r="B121" s="484" t="inlineStr">
        <is>
          <t>Farb-Schwellwerte und Kalibrierung</t>
        </is>
      </c>
      <c r="C121" s="484" t="inlineStr">
        <is>
          <t>Farbsensor ist Reflexionssensor, Messwerte hängen von Licht/Abstand ab</t>
        </is>
      </c>
      <c r="D121" s="484" t="inlineStr">
        <is>
          <t>Kalibrierroutine in inputs.py; Testfälle in M6</t>
        </is>
      </c>
    </row>
    <row r="123" ht="20" customHeight="1" s="224">
      <c r="A123" s="480" t="inlineStr">
        <is>
          <t>C  Netzwerkplan</t>
        </is>
      </c>
      <c r="B123" s="43" t="n"/>
      <c r="C123" s="43" t="n"/>
      <c r="D123" s="43" t="n"/>
      <c r="E123" s="43" t="n"/>
      <c r="F123" s="43" t="n"/>
      <c r="G123" s="43" t="n"/>
      <c r="H123" s="43" t="n"/>
      <c r="I123" s="43" t="n"/>
      <c r="J123" s="43" t="n"/>
      <c r="K123" s="43" t="n"/>
    </row>
    <row r="154">
      <c r="A154" s="110" t="inlineStr">
        <is>
          <t>C1  Netzwerkknoten</t>
        </is>
      </c>
    </row>
    <row r="155">
      <c r="A155" s="481" t="inlineStr">
        <is>
          <t>Knoten</t>
        </is>
      </c>
      <c r="B155" s="481" t="inlineStr">
        <is>
          <t>Rolle</t>
        </is>
      </c>
      <c r="C155" s="481" t="inlineStr">
        <is>
          <t>Name / Adresse</t>
        </is>
      </c>
      <c r="D155" s="481" t="inlineStr">
        <is>
          <t>Dienste / Ports</t>
        </is>
      </c>
      <c r="E155" s="481" t="inlineStr">
        <is>
          <t>Zugang</t>
        </is>
      </c>
      <c r="F155" s="481" t="inlineStr">
        <is>
          <t>Status</t>
        </is>
      </c>
      <c r="G155" s="481" t="inlineStr">
        <is>
          <t>Hinweis</t>
        </is>
      </c>
    </row>
    <row r="156" ht="43.5" customHeight="1" s="224">
      <c r="A156" s="484" t="inlineStr">
        <is>
          <t>Entwickler-Laptop</t>
        </is>
      </c>
      <c r="B156" s="484" t="inlineStr">
        <is>
          <t>SSH-/SCP-Client, VS Code, Peakboard Designer</t>
        </is>
      </c>
      <c r="C156" s="484" t="inlineStr">
        <is>
          <t xml:space="preserve">192.168.1.187 (per DHCP, WLAN) – gemessen 13.10.2026</t>
        </is>
      </c>
      <c r="D156" s="484" t="inlineStr">
        <is>
          <t>ssh, scp, ping, VS Code Remote-SSH</t>
        </is>
      </c>
      <c r="E156" s="484" t="inlineStr">
        <is>
          <t>WLAN des TP-Link-Routers</t>
        </is>
      </c>
      <c r="F156" s="488" t="inlineStr">
        <is>
          <t>BESTÄTIGT</t>
        </is>
      </c>
      <c r="G156" s="484" t="inlineStr">
        <is>
          <t xml:space="preserve">Anhang 6; Verbindungstest 13.10.2026 (Abschnitt D)</t>
        </is>
      </c>
    </row>
    <row r="157" ht="30" customHeight="1" s="224">
      <c r="A157" s="485" t="inlineStr">
        <is>
          <t>TP-Link-Router</t>
        </is>
      </c>
      <c r="B157" s="485" t="inlineStr">
        <is>
          <t>lokales Anlagennetz, DHCP</t>
        </is>
      </c>
      <c r="C157" s="485" t="inlineStr">
        <is>
          <t xml:space="preserve">Gateway 192.168.1.1 · Netz 192.168.1.0/24</t>
        </is>
      </c>
      <c r="D157" s="485" t="inlineStr">
        <is>
          <t>WLAN/LAN, kein Internet erforderlich</t>
        </is>
      </c>
      <c r="E157" s="485" t="inlineStr">
        <is>
          <t>SSID/Passwort von Prof. Kampker (hier nicht gespeichert)</t>
        </is>
      </c>
      <c r="F157" s="488" t="inlineStr">
        <is>
          <t>BESTÄTIGT</t>
        </is>
      </c>
      <c r="G157" s="485" t="inlineStr">
        <is>
          <t>Projektauftrag Abschn. 4</t>
        </is>
      </c>
    </row>
    <row r="158" ht="72" customHeight="1" s="224">
      <c r="A158" s="484" t="inlineStr">
        <is>
          <t>Raspberry Pi</t>
        </is>
      </c>
      <c r="B158" s="484" t="inlineStr">
        <is>
          <t>Steuerung (Python), SSH-Server</t>
        </is>
      </c>
      <c r="C158" s="484" t="inlineStr">
        <is>
          <t xml:space="preserve">hsnrpi1 (hsnrpi1.local), Benutzer admin · LAN eth0 192.168.1.103 · WLAN wlan0 192.168.1.180 · Raspberry Pi 4 Model B, Debian 13, Python 3.13.5</t>
        </is>
      </c>
      <c r="D158" s="484" t="inlineStr">
        <is>
          <t>SSH TCP 22; MQTT 1883 (falls Broker hier)</t>
        </is>
      </c>
      <c r="E158" s="484" t="inlineStr">
        <is>
          <t>Passwort von Prof. Kampker (nicht dokumentiert)</t>
        </is>
      </c>
      <c r="F158" s="488" t="inlineStr">
        <is>
          <t>BESTÄTIGT</t>
        </is>
      </c>
      <c r="G158" s="484" t="inlineStr">
        <is>
          <t xml:space="preserve">Anhang 6 Nr. 3/4; IPs/Hardware durch Verbindungstest 13.10.2026 bestätigt; Mosquitto laut Prof. Kampker installiert (15.10.), Prüfung offen</t>
        </is>
      </c>
    </row>
    <row r="159" ht="57" customHeight="1" s="224">
      <c r="A159" s="485" t="inlineStr">
        <is>
          <t>Peakboard Box</t>
        </is>
      </c>
      <c r="B159" s="485" t="inlineStr">
        <is>
          <t>Dashboard / MQTT-Subscriber</t>
        </is>
      </c>
      <c r="C159" s="485" t="inlineStr">
        <is>
          <t>IP offen</t>
        </is>
      </c>
      <c r="D159" s="485" t="inlineStr">
        <is>
          <t>MQTT-Client TCP 1883; HDMI-Ausgang</t>
        </is>
      </c>
      <c r="E159" s="485" t="inlineStr">
        <is>
          <t>Peakboard Designer (Deployment)</t>
        </is>
      </c>
      <c r="F159" s="488" t="inlineStr">
        <is>
          <t>BESTÄTIGT</t>
        </is>
      </c>
      <c r="G159" s="485" t="inlineStr">
        <is>
          <t>Projektauftrag Abschn. 4/7; Rechnung: Peakboard Enterprise-Mietlizenz (Box)</t>
        </is>
      </c>
    </row>
    <row r="160" ht="43.5" customHeight="1" s="224">
      <c r="A160" s="484" t="inlineStr">
        <is>
          <t>Bildschirm</t>
        </is>
      </c>
      <c r="B160" s="484" t="inlineStr">
        <is>
          <t>Anzeige</t>
        </is>
      </c>
      <c r="C160" s="484" t="inlineStr">
        <is>
          <t>–</t>
        </is>
      </c>
      <c r="D160" s="484" t="inlineStr">
        <is>
          <t>HDMI an Peakboard Box</t>
        </is>
      </c>
      <c r="E160" s="484" t="inlineStr">
        <is>
          <t>–</t>
        </is>
      </c>
      <c r="F160" s="488" t="inlineStr">
        <is>
          <t>BESTÄTIGT</t>
        </is>
      </c>
      <c r="G160" s="484" t="inlineStr">
        <is>
          <t>alternativ Dell-Laptop für Entwicklung/Tests</t>
        </is>
      </c>
    </row>
    <row r="162" ht="22" customHeight="1">
      <c r="A162" s="480" t="inlineStr">
        <is>
          <t xml:space="preserve">D  Verbindungstest Laptop → Raspberry Pi am 13.10.2026 (Skript piverbindungtest1, ohne Internet)</t>
        </is>
      </c>
      <c r="B162" s="480"/>
      <c r="C162" s="480"/>
      <c r="D162" s="480"/>
      <c r="E162" s="480"/>
      <c r="F162" s="480"/>
      <c r="G162" s="480"/>
      <c r="H162" s="480"/>
      <c r="I162" s="480"/>
      <c r="J162" s="480"/>
      <c r="K162" s="480"/>
    </row>
    <row r="163" ht="32" customHeight="1">
      <c r="A163" s="486" t="inlineStr">
        <is>
          <t xml:space="preserve">Durchgeführt im Anlagennetz. Bericht: pi_berichte/piverbindungtest1_2026-10-13_1740.txt. Am Pi wurde nichts installiert und an der Anlage nichts geschaltet; der Steuerungscode lief nur als Simulation im Testordner ~/sortieranlage_test.</t>
        </is>
      </c>
      <c r="B163" s="486"/>
      <c r="C163" s="486"/>
      <c r="D163" s="486"/>
      <c r="E163" s="486"/>
      <c r="F163" s="486"/>
      <c r="G163" s="486"/>
      <c r="H163" s="486"/>
      <c r="I163" s="486"/>
      <c r="J163" s="486"/>
      <c r="K163" s="486"/>
    </row>
    <row r="164" ht="20" customHeight="1">
      <c r="A164" s="481" t="inlineStr">
        <is>
          <t xml:space="preserve">Nr.</t>
        </is>
      </c>
      <c r="B164" s="481" t="inlineStr">
        <is>
          <t xml:space="preserve">Prüfung</t>
        </is>
      </c>
      <c r="C164" s="481"/>
      <c r="D164" s="481" t="inlineStr">
        <is>
          <t xml:space="preserve">Ergebnis</t>
        </is>
      </c>
      <c r="E164" s="481"/>
      <c r="F164" s="481"/>
      <c r="G164" s="481" t="inlineStr">
        <is>
          <t xml:space="preserve">Status</t>
        </is>
      </c>
      <c r="H164" s="481" t="inlineStr">
        <is>
          <t xml:space="preserve">Bedeutung / nächster Schritt</t>
        </is>
      </c>
      <c r="I164" s="481"/>
      <c r="J164" s="481"/>
      <c r="K164" s="481"/>
    </row>
    <row r="165" ht="32" customHeight="1">
      <c r="A165" s="484" t="inlineStr">
        <is>
          <t xml:space="preserve">1</t>
        </is>
      </c>
      <c r="B165" s="484" t="inlineStr">
        <is>
          <t xml:space="preserve">Laptop im Anlagennetz</t>
        </is>
      </c>
      <c r="C165" s="484"/>
      <c r="D165" s="484" t="inlineStr">
        <is>
          <t xml:space="preserve">192.168.1.187/24 per WLAN, Gateway 192.168.1.1</t>
        </is>
      </c>
      <c r="E165" s="484"/>
      <c r="F165" s="484"/>
      <c r="G165" s="488" t="inlineStr">
        <is>
          <t xml:space="preserve">BESTÄTIGT</t>
        </is>
      </c>
      <c r="H165" s="484" t="inlineStr">
        <is>
          <t xml:space="preserve">–</t>
        </is>
      </c>
      <c r="I165" s="484"/>
      <c r="J165" s="484"/>
      <c r="K165" s="484"/>
    </row>
    <row r="166" ht="32" customHeight="1">
      <c r="A166" s="485" t="inlineStr">
        <is>
          <t xml:space="preserve">2</t>
        </is>
      </c>
      <c r="B166" s="485" t="inlineStr">
        <is>
          <t xml:space="preserve">Raspberry Pi gefunden</t>
        </is>
      </c>
      <c r="C166" s="485"/>
      <c r="D166" s="485" t="inlineStr">
        <is>
          <t xml:space="preserve">Name hsnrpi1 → 192.168.1.103 (eth0); zusätzlich wlan0 192.168.1.180</t>
        </is>
      </c>
      <c r="E166" s="485"/>
      <c r="F166" s="485"/>
      <c r="G166" s="488" t="inlineStr">
        <is>
          <t xml:space="preserve">BESTÄTIGT</t>
        </is>
      </c>
      <c r="H166" s="485" t="inlineStr">
        <is>
          <t xml:space="preserve">Name hsnrpi1 gilt (nicht „hsnrrp1“)</t>
        </is>
      </c>
      <c r="I166" s="485"/>
      <c r="J166" s="485"/>
      <c r="K166" s="485"/>
    </row>
    <row r="167" ht="32" customHeight="1">
      <c r="A167" s="484" t="inlineStr">
        <is>
          <t xml:space="preserve">3</t>
        </is>
      </c>
      <c r="B167" s="484" t="inlineStr">
        <is>
          <t xml:space="preserve">Ping</t>
        </is>
      </c>
      <c r="C167" s="484"/>
      <c r="D167" s="484" t="inlineStr">
        <is>
          <t xml:space="preserve">3/3 Antworten, ca. 2 ms</t>
        </is>
      </c>
      <c r="E167" s="484"/>
      <c r="F167" s="484"/>
      <c r="G167" s="488" t="inlineStr">
        <is>
          <t xml:space="preserve">BESTÄTIGT</t>
        </is>
      </c>
      <c r="H167" s="484" t="inlineStr">
        <is>
          <t xml:space="preserve">–</t>
        </is>
      </c>
      <c r="I167" s="484"/>
      <c r="J167" s="484"/>
      <c r="K167" s="484"/>
    </row>
    <row r="168" ht="32" customHeight="1">
      <c r="A168" s="485" t="inlineStr">
        <is>
          <t xml:space="preserve">4</t>
        </is>
      </c>
      <c r="B168" s="485" t="inlineStr">
        <is>
          <t xml:space="preserve">SSH-Dienst (Port 22)</t>
        </is>
      </c>
      <c r="C168" s="485"/>
      <c r="D168" s="485" t="inlineStr">
        <is>
          <t xml:space="preserve">erreichbar, Anmeldung als admin erfolgreich</t>
        </is>
      </c>
      <c r="E168" s="485"/>
      <c r="F168" s="485"/>
      <c r="G168" s="488" t="inlineStr">
        <is>
          <t xml:space="preserve">BESTÄTIGT</t>
        </is>
      </c>
      <c r="H168" s="485" t="inlineStr">
        <is>
          <t xml:space="preserve">SSH-Schlüssel fertig einrichten (Anhang 10, J2)</t>
        </is>
      </c>
      <c r="I168" s="485"/>
      <c r="J168" s="485"/>
      <c r="K168" s="485"/>
    </row>
    <row r="169" ht="32" customHeight="1">
      <c r="A169" s="484" t="inlineStr">
        <is>
          <t xml:space="preserve">5</t>
        </is>
      </c>
      <c r="B169" s="484" t="inlineStr">
        <is>
          <t xml:space="preserve">Hardware / System</t>
        </is>
      </c>
      <c r="C169" s="484"/>
      <c r="D169" s="484" t="inlineStr">
        <is>
          <t xml:space="preserve">Raspberry Pi 4 Model B, Debian 13 (trixie), Python 3.13.5, 14 GB SD (51 % belegt)</t>
        </is>
      </c>
      <c r="E169" s="484"/>
      <c r="F169" s="484"/>
      <c r="G169" s="488" t="inlineStr">
        <is>
          <t xml:space="preserve">BESTÄTIGT</t>
        </is>
      </c>
      <c r="H169" s="484" t="inlineStr">
        <is>
          <t xml:space="preserve">–</t>
        </is>
      </c>
      <c r="I169" s="484"/>
      <c r="J169" s="484"/>
      <c r="K169" s="484"/>
    </row>
    <row r="170" ht="32" customHeight="1">
      <c r="A170" s="485" t="inlineStr">
        <is>
          <t xml:space="preserve">6</t>
        </is>
      </c>
      <c r="B170" s="485" t="inlineStr">
        <is>
          <t xml:space="preserve">Selbsttest Steuerung (Simulation)</t>
        </is>
      </c>
      <c r="C170" s="485"/>
      <c r="D170" s="485" t="inlineStr">
        <is>
          <t xml:space="preserve">4/4 Szenarien bestanden (3 Farben, 6 gemischt, Band blockiert, unbekannte Farbe)</t>
        </is>
      </c>
      <c r="E170" s="485"/>
      <c r="F170" s="485"/>
      <c r="G170" s="488" t="inlineStr">
        <is>
          <t xml:space="preserve">BESTÄTIGT</t>
        </is>
      </c>
      <c r="H170" s="485" t="inlineStr">
        <is>
          <t xml:space="preserve">Python-Grundgerüst läuft auf dem Pi</t>
        </is>
      </c>
      <c r="I170" s="485"/>
      <c r="J170" s="485"/>
      <c r="K170" s="485"/>
    </row>
    <row r="171" ht="32" customHeight="1">
      <c r="A171" s="484" t="inlineStr">
        <is>
          <t xml:space="preserve">7</t>
        </is>
      </c>
      <c r="B171" s="484" t="inlineStr">
        <is>
          <t xml:space="preserve">MQTT-Broker (Port 1883)</t>
        </is>
      </c>
      <c r="C171" s="484"/>
      <c r="D171" s="484" t="inlineStr">
        <is>
          <t xml:space="preserve">13.10.: nicht installiert. 15.10.: laut Prof. Kampker installiert – noch nicht geprüft</t>
        </is>
      </c>
      <c r="E171" s="484"/>
      <c r="F171" s="484"/>
      <c r="G171" s="494" t="inlineStr">
        <is>
          <t xml:space="preserve">OFFEN</t>
        </is>
      </c>
      <c r="H171" s="484" t="inlineStr">
        <is>
          <t xml:space="preserve">Prüfen mit piverbindungtest2.bat (Anhang 10, J1)</t>
        </is>
      </c>
      <c r="I171" s="484"/>
      <c r="J171" s="484"/>
      <c r="K171" s="484"/>
    </row>
    <row r="172" ht="32" customHeight="1">
      <c r="A172" s="485" t="inlineStr">
        <is>
          <t xml:space="preserve">8</t>
        </is>
      </c>
      <c r="B172" s="485" t="inlineStr">
        <is>
          <t xml:space="preserve">Administratorrechte (sudo)</t>
        </is>
      </c>
      <c r="C172" s="485"/>
      <c r="D172" s="485" t="inlineStr">
        <is>
          <t xml:space="preserve">verlangt Passwort</t>
        </is>
      </c>
      <c r="E172" s="485"/>
      <c r="F172" s="485"/>
      <c r="G172" s="494" t="inlineStr">
        <is>
          <t xml:space="preserve">OFFEN</t>
        </is>
      </c>
      <c r="H172" s="485" t="inlineStr">
        <is>
          <t xml:space="preserve">Installationen nur durch Berechtigte am Pi</t>
        </is>
      </c>
      <c r="I172" s="485"/>
      <c r="J172" s="485"/>
      <c r="K172" s="485"/>
    </row>
    <row r="173" ht="32" customHeight="1">
      <c r="A173" s="484" t="inlineStr">
        <is>
          <t xml:space="preserve">9</t>
        </is>
      </c>
      <c r="B173" s="484" t="inlineStr">
        <is>
          <t xml:space="preserve">GPIO-I2C für Automation HAT</t>
        </is>
      </c>
      <c r="C173" s="484"/>
      <c r="D173" s="484" t="inlineStr">
        <is>
          <t xml:space="preserve">/dev/i2c-1 nicht aktiv (nur HDMI-Busse i2c-20/21)</t>
        </is>
      </c>
      <c r="E173" s="484"/>
      <c r="F173" s="484"/>
      <c r="G173" s="494" t="inlineStr">
        <is>
          <t xml:space="preserve">OFFEN</t>
        </is>
      </c>
      <c r="H173" s="484" t="inlineStr">
        <is>
          <t xml:space="preserve">I2C einschalten mit Prof. Kampker (Anhang 10, J3)</t>
        </is>
      </c>
      <c r="I173" s="484"/>
      <c r="J173" s="484"/>
      <c r="K173" s="484"/>
    </row>
    <row r="174" ht="32" customHeight="1">
      <c r="A174" s="485" t="inlineStr">
        <is>
          <t xml:space="preserve">10</t>
        </is>
      </c>
      <c r="B174" s="485" t="inlineStr">
        <is>
          <t xml:space="preserve">Systemzeit des Pi</t>
        </is>
      </c>
      <c r="C174" s="485"/>
      <c r="D174" s="485" t="inlineStr">
        <is>
          <t xml:space="preserve">falsch (kein Zeitabgleich ohne Internet)</t>
        </is>
      </c>
      <c r="E174" s="485"/>
      <c r="F174" s="485"/>
      <c r="G174" s="494" t="inlineStr">
        <is>
          <t xml:space="preserve">OFFEN</t>
        </is>
      </c>
      <c r="H174" s="485" t="inlineStr">
        <is>
          <t xml:space="preserve">Uhrzeit stellen mit Prof. Kampker (Anhang 10, J3)</t>
        </is>
      </c>
      <c r="I174" s="485"/>
      <c r="J174" s="485"/>
      <c r="K174" s="485"/>
    </row>
    <row r="176" ht="22" customHeight="1">
      <c r="A176" s="480" t="inlineStr">
        <is>
          <t xml:space="preserve">E  Datenflussplan Version 2 (13.10.2026): einmalige Laptop-Anbindung → autonomer Betrieb des Raspberry Pi</t>
        </is>
      </c>
      <c r="B176" s="480"/>
      <c r="C176" s="480"/>
      <c r="D176" s="480"/>
      <c r="E176" s="480"/>
      <c r="F176" s="480"/>
      <c r="G176" s="480"/>
      <c r="H176" s="480"/>
      <c r="I176" s="480"/>
      <c r="J176" s="480"/>
      <c r="K176" s="480"/>
    </row>
    <row r="177" ht="32" customHeight="1">
      <c r="A177" s="486" t="inlineStr">
        <is>
          <t xml:space="preserve">Phase A: Laptop wird einmal angebunden (SSH-Schlüssel, Einspielen per scp, Einrichtungsskript, Bericht zurück). Phase B: Pi arbeitet ohne Laptop (systemd-Autostart, Mosquitto-Broker, MQTT an die Peakboard Box). Datei: Datenflussplan_V2_13-10-2026.pdf/.png</t>
        </is>
      </c>
      <c r="B177" s="486"/>
      <c r="C177" s="486"/>
      <c r="D177" s="486"/>
      <c r="E177" s="486"/>
      <c r="F177" s="486"/>
      <c r="G177" s="486"/>
      <c r="H177" s="486"/>
      <c r="I177" s="486"/>
      <c r="J177" s="486"/>
      <c r="K177" s="486"/>
    </row>
  </sheetData>
  <mergeCells count="52">
    <mergeCell ref="A162:K162"/>
    <mergeCell ref="A163:K163"/>
    <mergeCell ref="B164:C164"/>
    <mergeCell ref="D164:F164"/>
    <mergeCell ref="H164:K164"/>
    <mergeCell ref="B165:C165"/>
    <mergeCell ref="D165:F165"/>
    <mergeCell ref="H165:K165"/>
    <mergeCell ref="B166:C166"/>
    <mergeCell ref="D166:F166"/>
    <mergeCell ref="H166:K166"/>
    <mergeCell ref="B167:C167"/>
    <mergeCell ref="D167:F167"/>
    <mergeCell ref="H167:K167"/>
    <mergeCell ref="B168:C168"/>
    <mergeCell ref="D168:F168"/>
    <mergeCell ref="H168:K168"/>
    <mergeCell ref="B169:C169"/>
    <mergeCell ref="D169:F169"/>
    <mergeCell ref="H169:K169"/>
    <mergeCell ref="B170:C170"/>
    <mergeCell ref="D170:F170"/>
    <mergeCell ref="H170:K170"/>
    <mergeCell ref="B171:C171"/>
    <mergeCell ref="D171:F171"/>
    <mergeCell ref="H171:K171"/>
    <mergeCell ref="B172:C172"/>
    <mergeCell ref="D172:F172"/>
    <mergeCell ref="H172:K172"/>
    <mergeCell ref="B173:C173"/>
    <mergeCell ref="D173:F173"/>
    <mergeCell ref="H173:K173"/>
    <mergeCell ref="B174:C174"/>
    <mergeCell ref="D174:F174"/>
    <mergeCell ref="H174:K174"/>
    <mergeCell ref="A176:K176"/>
    <mergeCell ref="A177:K177"/>
    <mergeCell ref="A69:K69"/>
    <mergeCell ref="B8:K8"/>
    <mergeCell ref="B11:K11"/>
    <mergeCell ref="B9:K9"/>
    <mergeCell ref="A81:K81"/>
    <mergeCell ref="A113:K113"/>
    <mergeCell ref="A45:K45"/>
    <mergeCell ref="A123:K123"/>
    <mergeCell ref="B7:K7"/>
    <mergeCell ref="A2:K3"/>
    <mergeCell ref="B6:K6"/>
    <mergeCell ref="A5:K5"/>
    <mergeCell ref="A13:K13"/>
    <mergeCell ref="B10:K10"/>
    <mergeCell ref="A1:K1"/>
  </mergeCells>
  <pageMargins left="0.75" right="0.75" top="1" bottom="1" header="0.5" footer="0.5"/>
  <pageSetup orientation="landscape" fitToHeight="0" fitToWidth="1"/>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D42"/>
  <sheetViews>
    <sheetView showGridLines="0" workbookViewId="0">
      <selection activeCell="A1" sqref="A1"/>
    </sheetView>
  </sheetViews>
  <sheetFormatPr baseColWidth="8" defaultRowHeight="15"/>
  <cols>
    <col width="8" customWidth="1" style="224" min="1" max="1"/>
    <col width="46" customWidth="1" style="224" min="2" max="2"/>
    <col width="70" customWidth="1" style="224" min="3" max="3"/>
    <col width="36" customWidth="1" style="224" min="4" max="4"/>
  </cols>
  <sheetData>
    <row r="1" ht="28" customHeight="1" s="224">
      <c r="A1" s="478" t="inlineStr">
        <is>
          <t>Anhang 8 – Kurzanleitung: Programm auf den Raspberry Pi bringen und starten</t>
        </is>
      </c>
      <c r="B1" s="43" t="n"/>
      <c r="C1" s="43" t="n"/>
      <c r="D1" s="43" t="n"/>
    </row>
    <row r="2">
      <c r="A2" s="479" t="inlineStr">
        <is>
          <t>Stand 13.10.2026. Quellen: Anhang 5/6 (Terminal-Test 06.10.2026: ping, ssh, python3-Testskript), Projektauftrag, Standardbefehle von OpenSSH/VS Code. Die im Kurs genannten Folien zu SSH/SCP waren auf der Moodle-Kursseite nicht auffindbar (Abschnitte „Teilprojekt SW“ und „Regelmeetings“ leer) – falls Folien vorliegen, bitte abgleichen.</t>
        </is>
      </c>
      <c r="B2" s="43" t="n"/>
      <c r="C2" s="43" t="n"/>
      <c r="D2" s="43" t="n"/>
    </row>
    <row r="3">
      <c r="A3" s="43" t="n"/>
      <c r="B3" s="43" t="n"/>
      <c r="C3" s="43" t="n"/>
      <c r="D3" s="43" t="n"/>
    </row>
    <row r="5" ht="20" customHeight="1" s="224">
      <c r="A5" s="480" t="inlineStr">
        <is>
          <t>0  Voraussetzungen</t>
        </is>
      </c>
      <c r="B5" s="43" t="n"/>
      <c r="C5" s="43" t="n"/>
      <c r="D5" s="43" t="n"/>
    </row>
    <row r="6">
      <c r="A6" s="481" t="inlineStr">
        <is>
          <t>Nr.</t>
        </is>
      </c>
      <c r="B6" s="481" t="inlineStr">
        <is>
          <t>Punkt</t>
        </is>
      </c>
      <c r="C6" s="481" t="inlineStr">
        <is>
          <t>Was</t>
        </is>
      </c>
      <c r="D6" s="481" t="inlineStr">
        <is>
          <t>Status</t>
        </is>
      </c>
    </row>
    <row r="7" ht="43.5" customHeight="1" s="224">
      <c r="A7" s="484" t="n">
        <v>1</v>
      </c>
      <c r="B7" s="484" t="inlineStr">
        <is>
          <t>Strom &amp; Netz</t>
        </is>
      </c>
      <c r="C7" s="484" t="inlineStr">
        <is>
          <t>Raspberry Pi und TP-Link-Router eingeschaltet; Laptop im TP-Link-WLAN der Anlage (SSID/Passwort von Prof. Kampker). Laptop und Pi müssen im selben lokalen Netz sein; Internet ist nicht nötig.</t>
        </is>
      </c>
      <c r="D7" s="488" t="inlineStr">
        <is>
          <t>BESTÄTIGT</t>
        </is>
      </c>
    </row>
    <row r="8" ht="30" customHeight="1" s="224">
      <c r="A8" s="485" t="n">
        <v>2</v>
      </c>
      <c r="B8" s="485" t="inlineStr">
        <is>
          <t>Zugangsdaten</t>
        </is>
      </c>
      <c r="C8" s="485" t="inlineStr">
        <is>
          <t>Host hsnrpi1.local, Benutzer admin (laut Anhang 6); Passwort von Prof. Kampker – nicht im Leistungsnachweis speichern.</t>
        </is>
      </c>
      <c r="D8" s="488" t="inlineStr">
        <is>
          <t>BESTÄTIGT</t>
        </is>
      </c>
    </row>
    <row r="9" ht="30" customHeight="1" s="224">
      <c r="A9" s="484" t="n">
        <v>3</v>
      </c>
      <c r="B9" s="484" t="inlineStr">
        <is>
          <t>Software am Laptop</t>
        </is>
      </c>
      <c r="C9" s="484" t="inlineStr">
        <is>
          <t>Windows PowerShell mit ssh/scp (OpenSSH-Client), VS Code mit Erweiterung „Remote - SSH“ (ms-vscode-remote.remote-ssh).</t>
        </is>
      </c>
      <c r="D9" s="487" t="inlineStr">
        <is>
          <t>VORSCHLAG</t>
        </is>
      </c>
    </row>
    <row r="11" ht="20" customHeight="1" s="224">
      <c r="A11" s="480" t="inlineStr">
        <is>
          <t>1  Verbindung testen und anmelden</t>
        </is>
      </c>
      <c r="B11" s="43" t="n"/>
      <c r="C11" s="43" t="n"/>
      <c r="D11" s="43" t="n"/>
    </row>
    <row r="12">
      <c r="A12" s="481" t="inlineStr">
        <is>
          <t>Schritt</t>
        </is>
      </c>
      <c r="B12" s="481" t="inlineStr">
        <is>
          <t>Befehl (PowerShell)</t>
        </is>
      </c>
      <c r="C12" s="481" t="inlineStr">
        <is>
          <t>Erwartung / Hinweis</t>
        </is>
      </c>
      <c r="D12" s="481" t="inlineStr">
        <is>
          <t>Status</t>
        </is>
      </c>
    </row>
    <row r="13" ht="30" customHeight="1" s="224">
      <c r="A13" s="484" t="inlineStr">
        <is>
          <t>1.1</t>
        </is>
      </c>
      <c r="B13" s="484" t="inlineStr">
        <is>
          <t>ping hsnrpi1.local</t>
        </is>
      </c>
      <c r="C13" s="484" t="inlineStr">
        <is>
          <t>Antworten kommen zurück = Pi erreichbar. Sonst: WLAN prüfen, Router/Pi-Strom, IP aus Router-Clientliste (dann ping &lt;IP&gt;).</t>
        </is>
      </c>
      <c r="D13" s="488" t="inlineStr">
        <is>
          <t>BESTÄTIGT</t>
        </is>
      </c>
    </row>
    <row r="14" ht="30" customHeight="1" s="224">
      <c r="A14" s="485" t="inlineStr">
        <is>
          <t>1.2</t>
        </is>
      </c>
      <c r="B14" s="485" t="inlineStr">
        <is>
          <t>ssh admin@hsnrpi1.local</t>
        </is>
      </c>
      <c r="C14" s="485" t="inlineStr">
        <is>
          <t>Beim ersten Mal Host-Schlüssel mit yes bestätigen, dann Passwort (wird nicht angezeigt). Prompt wechselt auf den Pi.</t>
        </is>
      </c>
      <c r="D14" s="488" t="inlineStr">
        <is>
          <t>BESTÄTIGT</t>
        </is>
      </c>
    </row>
    <row r="15" ht="16.5" customHeight="1" s="224">
      <c r="A15" s="484" t="inlineStr">
        <is>
          <t>1.3</t>
        </is>
      </c>
      <c r="B15" s="484" t="inlineStr">
        <is>
          <t>pwd · ls -la · python3 --version</t>
        </is>
      </c>
      <c r="C15" s="484" t="inlineStr">
        <is>
          <t>Orientierung: aktueller Ordner, Dateien, Python-Version.</t>
        </is>
      </c>
      <c r="D15" s="488" t="inlineStr">
        <is>
          <t>BESTÄTIGT</t>
        </is>
      </c>
    </row>
    <row r="16" ht="16.5" customHeight="1" s="224">
      <c r="A16" s="485" t="inlineStr">
        <is>
          <t>1.4</t>
        </is>
      </c>
      <c r="B16" s="485" t="inlineStr">
        <is>
          <t>exit</t>
        </is>
      </c>
      <c r="C16" s="485" t="inlineStr">
        <is>
          <t>Verbindung beenden.</t>
        </is>
      </c>
      <c r="D16" s="487" t="inlineStr">
        <is>
          <t>VORSCHLAG</t>
        </is>
      </c>
    </row>
    <row r="18" ht="20" customHeight="1" s="224">
      <c r="A18" s="480" t="inlineStr">
        <is>
          <t>2  Variante A (empfohlen): VS Code Remote-SSH – direkt auf dem Pi arbeiten</t>
        </is>
      </c>
      <c r="B18" s="43" t="n"/>
      <c r="C18" s="43" t="n"/>
      <c r="D18" s="43" t="n"/>
    </row>
    <row r="19">
      <c r="A19" s="481" t="inlineStr">
        <is>
          <t>Schritt</t>
        </is>
      </c>
      <c r="B19" s="481" t="inlineStr">
        <is>
          <t>Aktion</t>
        </is>
      </c>
      <c r="C19" s="481" t="inlineStr">
        <is>
          <t>Details</t>
        </is>
      </c>
      <c r="D19" s="481" t="inlineStr">
        <is>
          <t>Status</t>
        </is>
      </c>
    </row>
    <row r="20" ht="57" customHeight="1" s="224">
      <c r="A20" s="484" t="inlineStr">
        <is>
          <t>A1</t>
        </is>
      </c>
      <c r="B20" s="484" t="inlineStr">
        <is>
          <t>Remote-Verbindung öffnen</t>
        </is>
      </c>
      <c r="C20" s="484" t="inlineStr">
        <is>
          <t>VS Code: F1 (oder Strg+Shift+P) → „Remote-SSH: Connect to Host…“ → admin@hsnrpi1.local eingeben (alternativ links „Remote Explorer“ → SSH → Host auswählen). Neues Fenster öffnet sich; unten links steht „SSH: hsnrpi1.local“.</t>
        </is>
      </c>
      <c r="D20" s="488" t="inlineStr">
        <is>
          <t>BESTÄTIGT</t>
        </is>
      </c>
    </row>
    <row r="21" ht="57" customHeight="1" s="224">
      <c r="A21" s="485" t="inlineStr">
        <is>
          <t>A2</t>
        </is>
      </c>
      <c r="B21" s="485" t="inlineStr">
        <is>
          <t>Optional: Host dauerhaft eintragen</t>
        </is>
      </c>
      <c r="C21" s="485" t="inlineStr">
        <is>
          <t>„Remote-SSH: Open SSH Configuration File…“ und ergänzen:
Host hsnrpi1
    HostName hsnrpi1.local
    User admin</t>
        </is>
      </c>
      <c r="D21" s="487" t="inlineStr">
        <is>
          <t>VORSCHLAG</t>
        </is>
      </c>
    </row>
    <row r="22" ht="30" customHeight="1" s="224">
      <c r="A22" s="484" t="inlineStr">
        <is>
          <t>A3</t>
        </is>
      </c>
      <c r="B22" s="484" t="inlineStr">
        <is>
          <t>Projektordner öffnen</t>
        </is>
      </c>
      <c r="C22" s="484" t="inlineStr">
        <is>
          <t>Datei → Ordner öffnen → Projektordner auf dem Pi (z. B. /home/admin/&lt;Projekt&gt;; endgültiger Ordner von Prof. Kampker/Beispielcode vorgegeben).</t>
        </is>
      </c>
      <c r="D22" s="494" t="inlineStr">
        <is>
          <t>OFFEN</t>
        </is>
      </c>
    </row>
    <row r="23" ht="16.5" customHeight="1" s="224">
      <c r="A23" s="485" t="inlineStr">
        <is>
          <t>A4</t>
        </is>
      </c>
      <c r="B23" s="485" t="inlineStr">
        <is>
          <t>Code bearbeiten</t>
        </is>
      </c>
      <c r="C23" s="485" t="inlineStr">
        <is>
          <t>Dateien werden direkt auf dem Pi gespeichert – kein Kopieren nötig.</t>
        </is>
      </c>
      <c r="D23" s="488" t="inlineStr">
        <is>
          <t>BESTÄTIGT</t>
        </is>
      </c>
    </row>
    <row r="24" ht="30" customHeight="1" s="224">
      <c r="A24" s="484" t="inlineStr">
        <is>
          <t>A5</t>
        </is>
      </c>
      <c r="B24" s="484" t="inlineStr">
        <is>
          <t>Starten</t>
        </is>
      </c>
      <c r="C24" s="484" t="inlineStr">
        <is>
          <t>Terminal im VS Code (Strg+Ö bzw. Terminal → Neues Terminal) öffnen: python3 main.py bzw. python3 &lt;datei&gt;.py. Beenden mit Strg+C.</t>
        </is>
      </c>
      <c r="D24" s="488" t="inlineStr">
        <is>
          <t>BESTÄTIGT</t>
        </is>
      </c>
    </row>
    <row r="26" ht="32" customHeight="1" s="224">
      <c r="A26" s="495" t="inlineStr">
        <is>
          <t>Hinweis: „Remote Repositories → Open Remote Repository“ öffnet GitHub-/Azure-Repos und verbindet NICHT mit dem Pi. Für hsnrpi1 immer „Remote-SSH: Connect to Host…“ verwenden.</t>
        </is>
      </c>
      <c r="B26" s="43" t="n"/>
      <c r="C26" s="43" t="n"/>
      <c r="D26" s="43" t="n"/>
    </row>
    <row r="28" ht="20" customHeight="1" s="224">
      <c r="A28" s="480" t="inlineStr">
        <is>
          <t>3  Variante B: Dateien per SCP kopieren und per SSH starten</t>
        </is>
      </c>
      <c r="B28" s="43" t="n"/>
      <c r="C28" s="43" t="n"/>
      <c r="D28" s="43" t="n"/>
    </row>
    <row r="29">
      <c r="A29" s="481" t="inlineStr">
        <is>
          <t>Schritt</t>
        </is>
      </c>
      <c r="B29" s="481" t="inlineStr">
        <is>
          <t>Befehl (PowerShell, im Projektordner am Laptop)</t>
        </is>
      </c>
      <c r="C29" s="481" t="inlineStr">
        <is>
          <t>Erklärung</t>
        </is>
      </c>
      <c r="D29" s="481" t="inlineStr">
        <is>
          <t>Status</t>
        </is>
      </c>
    </row>
    <row r="30" ht="16.5" customHeight="1" s="224">
      <c r="A30" s="484" t="inlineStr">
        <is>
          <t>B1</t>
        </is>
      </c>
      <c r="B30" s="484" t="inlineStr">
        <is>
          <t>scp .\main.py admin@hsnrpi1.local:/home/admin/</t>
        </is>
      </c>
      <c r="C30" s="484" t="inlineStr">
        <is>
          <t>Einzelne Datei auf den Pi kopieren (Ziel: Home-Ordner von admin).</t>
        </is>
      </c>
      <c r="D30" s="488" t="inlineStr">
        <is>
          <t>BESTÄTIGT</t>
        </is>
      </c>
    </row>
    <row r="31" ht="30" customHeight="1" s="224">
      <c r="A31" s="485" t="inlineStr">
        <is>
          <t>B2</t>
        </is>
      </c>
      <c r="B31" s="485" t="inlineStr">
        <is>
          <t>scp -r .\sortieranlage admin@hsnrpi1.local:/home/admin/</t>
        </is>
      </c>
      <c r="C31" s="485" t="inlineStr">
        <is>
          <t>Kompletten Ordner (rekursiv) kopieren. Zielpfad später an Struktur von Prof. Kampker anpassen.</t>
        </is>
      </c>
      <c r="D31" s="488" t="inlineStr">
        <is>
          <t>BESTÄTIGT</t>
        </is>
      </c>
    </row>
    <row r="32" ht="16.5" customHeight="1" s="224">
      <c r="A32" s="484" t="inlineStr">
        <is>
          <t>B3</t>
        </is>
      </c>
      <c r="B32" s="484" t="inlineStr">
        <is>
          <t>ssh admin@hsnrpi1.local</t>
        </is>
      </c>
      <c r="C32" s="484" t="inlineStr">
        <is>
          <t>Auf dem Pi anmelden.</t>
        </is>
      </c>
      <c r="D32" s="488" t="inlineStr">
        <is>
          <t>BESTÄTIGT</t>
        </is>
      </c>
    </row>
    <row r="33" ht="30" customHeight="1" s="224">
      <c r="A33" s="485" t="inlineStr">
        <is>
          <t>B4</t>
        </is>
      </c>
      <c r="B33" s="485" t="inlineStr">
        <is>
          <t>cd sortieranlage
ls</t>
        </is>
      </c>
      <c r="C33" s="485" t="inlineStr">
        <is>
          <t>In den kopierten Ordner wechseln und Dateien prüfen.</t>
        </is>
      </c>
      <c r="D33" s="488" t="inlineStr">
        <is>
          <t>BESTÄTIGT</t>
        </is>
      </c>
    </row>
    <row r="34" ht="30" customHeight="1" s="224">
      <c r="A34" s="484" t="inlineStr">
        <is>
          <t>B5</t>
        </is>
      </c>
      <c r="B34" s="484" t="inlineStr">
        <is>
          <t>python3 main.py</t>
        </is>
      </c>
      <c r="C34" s="484" t="inlineStr">
        <is>
          <t>Programm starten; beenden mit Strg+C. Beispiel Testskript 06.10.: python3 test.py (erwartet Eingaben weiss / rot / blau / ende).</t>
        </is>
      </c>
      <c r="D34" s="488" t="inlineStr">
        <is>
          <t>BESTÄTIGT</t>
        </is>
      </c>
    </row>
    <row r="35" ht="30" customHeight="1" s="224">
      <c r="A35" s="485" t="inlineStr">
        <is>
          <t>B6</t>
        </is>
      </c>
      <c r="B35" s="485" t="inlineStr">
        <is>
          <t>scp admin@hsnrpi1.local:/home/admin/sortieranlage/log.txt .</t>
        </is>
      </c>
      <c r="C35" s="485" t="inlineStr">
        <is>
          <t>Datei vom Pi zurück zum Laptop holen (z. B. Logs, Testergebnisse).</t>
        </is>
      </c>
      <c r="D35" s="487" t="inlineStr">
        <is>
          <t>VORSCHLAG</t>
        </is>
      </c>
    </row>
    <row r="37" ht="20" customHeight="1" s="224">
      <c r="A37" s="480" t="inlineStr">
        <is>
          <t>4  Fehlersuche &amp; Sicherheit</t>
        </is>
      </c>
      <c r="B37" s="43" t="n"/>
      <c r="C37" s="43" t="n"/>
      <c r="D37" s="43" t="n"/>
    </row>
    <row r="38">
      <c r="A38" s="481" t="inlineStr">
        <is>
          <t>Nr.</t>
        </is>
      </c>
      <c r="B38" s="481" t="inlineStr">
        <is>
          <t>Problem</t>
        </is>
      </c>
      <c r="C38" s="481" t="inlineStr">
        <is>
          <t>Lösung</t>
        </is>
      </c>
      <c r="D38" s="481" t="inlineStr">
        <is>
          <t>Status</t>
        </is>
      </c>
    </row>
    <row r="39" ht="30" customHeight="1" s="224">
      <c r="A39" s="484" t="n">
        <v>1</v>
      </c>
      <c r="B39" s="484" t="inlineStr">
        <is>
          <t>ping/ssh nicht erreichbar</t>
        </is>
      </c>
      <c r="C39" s="484" t="inlineStr">
        <is>
          <t>Gleiches WLAN? Router und Pi an? Namen hsnrpi1.local funktioniert nicht → IP aus Router-Clientliste verwenden.</t>
        </is>
      </c>
      <c r="D39" s="487" t="inlineStr">
        <is>
          <t>VORSCHLAG</t>
        </is>
      </c>
    </row>
    <row r="40" ht="30" customHeight="1" s="224">
      <c r="A40" s="485" t="n">
        <v>2</v>
      </c>
      <c r="B40" s="485" t="inlineStr">
        <is>
          <t>Warnung „REMOTE HOST IDENTIFICATION HAS CHANGED“</t>
        </is>
      </c>
      <c r="C40" s="485" t="inlineStr">
        <is>
          <t>ssh-keygen -R hsnrpi1.local ausführen und neu verbinden (nur wenn Pi tatsächlich neu aufgesetzt wurde).</t>
        </is>
      </c>
      <c r="D40" s="487" t="inlineStr">
        <is>
          <t>VORSCHLAG</t>
        </is>
      </c>
    </row>
    <row r="41" ht="30" customHeight="1" s="224">
      <c r="A41" s="484" t="n">
        <v>3</v>
      </c>
      <c r="B41" s="484" t="inlineStr">
        <is>
          <t>Permission denied beim Start</t>
        </is>
      </c>
      <c r="C41" s="484" t="inlineStr">
        <is>
          <t>Skript im Home-Ordner ausführen oder Rechte prüfen (ls -l); Passwort bei Prof. Kampker erfragen.</t>
        </is>
      </c>
      <c r="D41" s="487" t="inlineStr">
        <is>
          <t>VORSCHLAG</t>
        </is>
      </c>
    </row>
    <row r="42" ht="30" customHeight="1" s="224">
      <c r="A42" s="485" t="n">
        <v>4</v>
      </c>
      <c r="B42" s="485" t="inlineStr">
        <is>
          <t>Aktorik ansteuern</t>
        </is>
      </c>
      <c r="C42" s="485" t="inlineStr">
        <is>
          <t>Erst nach bestätigter I/O-Liste und Verdrahtung. 9-V-Aktoren nie direkt an Pi-GPIOs. Erst Simulation, dann Einzeltests (Anhang 6 Nr. 10/11).</t>
        </is>
      </c>
      <c r="D42" s="488" t="inlineStr">
        <is>
          <t>BESTÄTIGT</t>
        </is>
      </c>
    </row>
  </sheetData>
  <mergeCells count="8">
    <mergeCell ref="A1:D1"/>
    <mergeCell ref="A5:D5"/>
    <mergeCell ref="A18:D18"/>
    <mergeCell ref="A37:D37"/>
    <mergeCell ref="A26:D26"/>
    <mergeCell ref="A11:D11"/>
    <mergeCell ref="A2:D3"/>
    <mergeCell ref="A28:D28"/>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33"/>
  <sheetViews>
    <sheetView showGridLines="0" workbookViewId="0">
      <pane ySplit="5" topLeftCell="A6" activePane="bottomLeft" state="frozen"/>
      <selection pane="bottomLeft" activeCell="A1" sqref="A1"/>
    </sheetView>
  </sheetViews>
  <sheetFormatPr baseColWidth="8" defaultRowHeight="15"/>
  <cols>
    <col width="5" customWidth="1" style="224" min="1" max="1"/>
    <col width="16" customWidth="1" style="224" min="2" max="2"/>
    <col width="38" customWidth="1" style="224" min="3" max="3"/>
    <col width="8" customWidth="1" style="224" min="4" max="4"/>
    <col width="11" customWidth="1" style="224" min="5" max="5"/>
    <col width="20" customWidth="1" style="224" min="6" max="6"/>
    <col width="70" customWidth="1" style="224" min="7" max="7"/>
    <col width="46" customWidth="1" style="224" min="8" max="8"/>
  </cols>
  <sheetData>
    <row r="1" ht="28" customHeight="1" s="224">
      <c r="A1" s="478" t="inlineStr">
        <is>
          <t>Anhang 9 – Moodle-Kursmaterial (Index und Auswertung)</t>
        </is>
      </c>
      <c r="B1" s="43" t="n"/>
      <c r="C1" s="43" t="n"/>
      <c r="D1" s="43" t="n"/>
      <c r="E1" s="43" t="n"/>
      <c r="F1" s="43" t="n"/>
      <c r="G1" s="43" t="n"/>
      <c r="H1" s="43" t="n"/>
    </row>
    <row r="2">
      <c r="A2" s="479" t="inlineStr">
        <is>
          <t>Kurs „Projektmanagement (IoT und Digitalisierung) WS 26/27“, Moodle der Hochschule Niederrhein, Stand 13.10.2026. Alle Dateien wurden abgerufen und ausgelesen, soweit technisch möglich. Preise und Bankdaten der Rechnung wurden bewusst nicht übernommen.</t>
        </is>
      </c>
      <c r="B2" s="43" t="n"/>
      <c r="C2" s="43" t="n"/>
      <c r="D2" s="43" t="n"/>
      <c r="E2" s="43" t="n"/>
      <c r="F2" s="43" t="n"/>
      <c r="G2" s="43" t="n"/>
      <c r="H2" s="43" t="n"/>
    </row>
    <row r="3">
      <c r="A3" s="43" t="n"/>
      <c r="B3" s="43" t="n"/>
      <c r="C3" s="43" t="n"/>
      <c r="D3" s="43" t="n"/>
      <c r="E3" s="43" t="n"/>
      <c r="F3" s="43" t="n"/>
      <c r="G3" s="43" t="n"/>
      <c r="H3" s="43" t="n"/>
    </row>
    <row r="5">
      <c r="A5" s="481" t="inlineStr">
        <is>
          <t>Nr.</t>
        </is>
      </c>
      <c r="B5" s="481" t="inlineStr">
        <is>
          <t>Abschnitt</t>
        </is>
      </c>
      <c r="C5" s="481" t="inlineStr">
        <is>
          <t>Datei</t>
        </is>
      </c>
      <c r="D5" s="481" t="inlineStr">
        <is>
          <t>Typ</t>
        </is>
      </c>
      <c r="E5" s="481" t="inlineStr">
        <is>
          <t>Größe (KB)</t>
        </is>
      </c>
      <c r="F5" s="481" t="inlineStr">
        <is>
          <t>Status</t>
        </is>
      </c>
      <c r="G5" s="481" t="inlineStr">
        <is>
          <t>Inhalt / Kernaussage</t>
        </is>
      </c>
      <c r="H5" s="481" t="inlineStr">
        <is>
          <t>Relevanz Software-Team</t>
        </is>
      </c>
    </row>
    <row r="6" ht="16.5" customHeight="1" s="224">
      <c r="A6" s="484" t="n">
        <v>1</v>
      </c>
      <c r="B6" s="484" t="inlineStr">
        <is>
          <t>Allgemeines</t>
        </is>
      </c>
      <c r="C6" s="484" t="inlineStr">
        <is>
          <t>Newsletter (Forum)</t>
        </is>
      </c>
      <c r="D6" s="484" t="inlineStr">
        <is>
          <t>Forum</t>
        </is>
      </c>
      <c r="E6" s="484" t="inlineStr">
        <is>
          <t>–</t>
        </is>
      </c>
      <c r="F6" s="484" t="inlineStr">
        <is>
          <t>nicht ausgewertet</t>
        </is>
      </c>
      <c r="G6" s="484" t="inlineStr">
        <is>
          <t>Ankündigungsforum des Kurses.</t>
        </is>
      </c>
      <c r="H6" s="484" t="inlineStr">
        <is>
          <t>–</t>
        </is>
      </c>
    </row>
    <row r="7" ht="111" customHeight="1" s="224">
      <c r="A7" s="485" t="n">
        <v>2</v>
      </c>
      <c r="B7" s="485" t="inlineStr">
        <is>
          <t>Allgemeines</t>
        </is>
      </c>
      <c r="C7" s="485" t="inlineStr">
        <is>
          <t>Projektauftrag Modernisierung Sortieranlage HSNR V2</t>
        </is>
      </c>
      <c r="D7" s="485" t="inlineStr">
        <is>
          <t>DOCX</t>
        </is>
      </c>
      <c r="E7" s="485" t="n">
        <v>37</v>
      </c>
      <c r="F7" s="485" t="inlineStr">
        <is>
          <t>ausgelesen</t>
        </is>
      </c>
      <c r="G7" s="485" t="inlineStr">
        <is>
          <t>Auftrag: fischertechnik-Sortierstrecke von TXT-Controller auf Raspberry Pi + Python (VS Code) umstellen, Daten per MQTT an Peakboard Box. Laufzeit 29.09.2026–02.02.2027, max. 15 Einheiten, Budget max. 250 € (Vorschlag: Pimoroni Automation HAT PIM213, Waveshare Motor Driver HAT SKU 15364, 9-V-Netzteil), TP-Link-Router als lokales Netz. Meilensteine M1 Verstehen, M2 Entwerfen, M3 Inbetriebnehmen, M4 Automatisieren, M5 Vernetzen, M6 Abnehmen. Abnahme an realer Anlage mit mehreren Sortierzyklen und einem Fehlerfall. Siehe KI-Kontext.</t>
        </is>
      </c>
      <c r="H7" s="485" t="inlineStr">
        <is>
          <t>Sehr hoch – Grundlage aller Anforderungen</t>
        </is>
      </c>
    </row>
    <row r="8" ht="57" customHeight="1" s="224">
      <c r="A8" s="484" t="n">
        <v>3</v>
      </c>
      <c r="B8" s="484" t="inlineStr">
        <is>
          <t>Allgemeines</t>
        </is>
      </c>
      <c r="C8" s="484" t="inlineStr">
        <is>
          <t>PBDE-25-0362</t>
        </is>
      </c>
      <c r="D8" s="484" t="inlineStr">
        <is>
          <t>PDF</t>
        </is>
      </c>
      <c r="E8" s="484" t="n">
        <v>76</v>
      </c>
      <c r="F8" s="484" t="inlineStr">
        <is>
          <t>ausgelesen (Rechnung)</t>
        </is>
      </c>
      <c r="G8" s="484" t="inlineStr">
        <is>
          <t>Rechnung der Peakboard GmbH vom 21.11.2025 an Hochschule Niederrhein (Prof. Kampker): Peakboard Enterprise-Mietlizenz inkl. Hardware (Peakboard Box) mit 3 Jahren Laufzeit sowie Peakboard Hub online Starter (1 Jahr, max. 5 Boxen/BYODs und 5 Hub-Listen). Bank-/Preisdaten nicht übernommen.</t>
        </is>
      </c>
      <c r="H8" s="484" t="inlineStr">
        <is>
          <t>Mittel – belegt, dass Peakboard Box + Hub-Lizenz vorhanden sind</t>
        </is>
      </c>
    </row>
    <row r="9" ht="16.5" customHeight="1" s="224">
      <c r="A9" s="485" t="n">
        <v>4</v>
      </c>
      <c r="B9" s="485" t="inlineStr">
        <is>
          <t>Peakboard</t>
        </is>
      </c>
      <c r="C9" s="485" t="inlineStr">
        <is>
          <t>Peakboard team</t>
        </is>
      </c>
      <c r="D9" s="485" t="inlineStr">
        <is>
          <t>Aufgabe</t>
        </is>
      </c>
      <c r="E9" s="485" t="inlineStr">
        <is>
          <t>–</t>
        </is>
      </c>
      <c r="F9" s="485" t="inlineStr">
        <is>
          <t>nicht ausgewertet</t>
        </is>
      </c>
      <c r="G9" s="485" t="inlineStr">
        <is>
          <t>Abgabe-Aufgabe zum Peakboard-Teilthema (Inhalt in Moodle nicht gelesen).</t>
        </is>
      </c>
      <c r="H9" s="485" t="inlineStr">
        <is>
          <t>offen</t>
        </is>
      </c>
    </row>
    <row r="10" ht="57" customHeight="1" s="224">
      <c r="A10" s="484" t="n">
        <v>5</v>
      </c>
      <c r="B10" s="484" t="inlineStr">
        <is>
          <t>Peakboard</t>
        </is>
      </c>
      <c r="C10" s="484" t="inlineStr">
        <is>
          <t>Peakboard Materialfluss Folie Hamza Ihadian</t>
        </is>
      </c>
      <c r="D10" s="484" t="inlineStr">
        <is>
          <t>PPTX</t>
        </is>
      </c>
      <c r="E10" s="484" t="n">
        <v>83</v>
      </c>
      <c r="F10" s="484" t="inlineStr">
        <is>
          <t>ausgelesen</t>
        </is>
      </c>
      <c r="G10" s="484" t="inlineStr">
        <is>
          <t>Materialfluss mit Peakboard: Wareneingang → Lager → Kommissionierung → interner Transport → Warenausgang; Peakboard verbindet ERP/SAP, WMS, Maschinen, Sensoren und visualisiert in Echtzeit (Kleinteilekommissionierung, Staplerleitsystem, Warenausgangs-Board).</t>
        </is>
      </c>
      <c r="H10" s="484" t="inlineStr">
        <is>
          <t>niedrig – Anwendungsbeispiele</t>
        </is>
      </c>
    </row>
    <row r="11" ht="43.5" customHeight="1" s="224">
      <c r="A11" s="485" t="n">
        <v>6</v>
      </c>
      <c r="B11" s="485" t="inlineStr">
        <is>
          <t>Peakboard</t>
        </is>
      </c>
      <c r="C11" s="485" t="inlineStr">
        <is>
          <t>Peakboard-Prozessautomatisierung</t>
        </is>
      </c>
      <c r="D11" s="485" t="inlineStr">
        <is>
          <t>PPTX</t>
        </is>
      </c>
      <c r="E11" s="485" t="n">
        <v>42</v>
      </c>
      <c r="F11" s="485" t="inlineStr">
        <is>
          <t>ausgelesen</t>
        </is>
      </c>
      <c r="G11" s="485" t="inlineStr">
        <is>
          <t>No-Code-Dashboards und Industrie-Apps; Daten aus ERP/MES/SQL/Excel verbinden, Prozesse automatisieren, Echtzeit-Visualisierung. Beispiel: Maschinendaten → Peakboard → Dashboard/Workflow.</t>
        </is>
      </c>
      <c r="H11" s="485" t="inlineStr">
        <is>
          <t>niedrig</t>
        </is>
      </c>
    </row>
    <row r="12" ht="70.5" customHeight="1" s="224">
      <c r="A12" s="484" t="n">
        <v>7</v>
      </c>
      <c r="B12" s="484" t="inlineStr">
        <is>
          <t>Peakboard</t>
        </is>
      </c>
      <c r="C12" s="484" t="inlineStr">
        <is>
          <t>Peakboard Logistik</t>
        </is>
      </c>
      <c r="D12" s="484" t="inlineStr">
        <is>
          <t>PPTX</t>
        </is>
      </c>
      <c r="E12" s="484" t="n">
        <v>2490</v>
      </c>
      <c r="F12" s="484" t="inlineStr">
        <is>
          <t>ausgelesen</t>
        </is>
      </c>
      <c r="G12" s="484" t="inlineStr">
        <is>
          <t>„Sortieranlage digitalisieren mit Peakboard“: Datenfluss Sensoren → Raspberry Pi (verarbeitet, publiziert Zustände) → MQTT (Publish/Subscribe) → Peakboard live. Anzeige: Anlagenstatus, Durchsatz, Sortierergebnis, Boxfüllstände, Störmeldungen. Prinzip: Steuerung und Sicherheitsfunktionen getrennt von der Visualisierung.</t>
        </is>
      </c>
      <c r="H12" s="484" t="inlineStr">
        <is>
          <t>hoch – deckt sich mit unserem Datenflussplan</t>
        </is>
      </c>
    </row>
    <row r="13" ht="30" customHeight="1" s="224">
      <c r="A13" s="485" t="n">
        <v>8</v>
      </c>
      <c r="B13" s="485" t="inlineStr">
        <is>
          <t>Peakboard</t>
        </is>
      </c>
      <c r="C13" s="485" t="inlineStr">
        <is>
          <t>Peakboard Box David Giskes</t>
        </is>
      </c>
      <c r="D13" s="485" t="inlineStr">
        <is>
          <t>PDF</t>
        </is>
      </c>
      <c r="E13" s="485" t="n">
        <v>67</v>
      </c>
      <c r="F13" s="485" t="inlineStr">
        <is>
          <t>ausgelesen</t>
        </is>
      </c>
      <c r="G13" s="485" t="inlineStr">
        <is>
          <t>Peakboard Box: zeigt Informationen in Echtzeit, interaktive Dashboards, integriert sich in bestehende Infrastruktur ohne Cloud oder komplexe IT.</t>
        </is>
      </c>
      <c r="H13" s="485" t="inlineStr">
        <is>
          <t>mittel</t>
        </is>
      </c>
    </row>
    <row r="14" ht="43.5" customHeight="1" s="224">
      <c r="A14" s="484" t="n">
        <v>9</v>
      </c>
      <c r="B14" s="484" t="inlineStr">
        <is>
          <t>Peakboard</t>
        </is>
      </c>
      <c r="C14" s="484" t="inlineStr">
        <is>
          <t>Peakboard Designer</t>
        </is>
      </c>
      <c r="D14" s="484" t="inlineStr">
        <is>
          <t>PPTX</t>
        </is>
      </c>
      <c r="E14" s="484" t="n">
        <v>29</v>
      </c>
      <c r="F14" s="484" t="inlineStr">
        <is>
          <t>ausgelesen</t>
        </is>
      </c>
      <c r="G14" s="484" t="inlineStr">
        <is>
          <t>Entwicklungsumgebung: Oberflächen per Drag &amp; Drop, Datenanbindung (DB, APIs), Interaktionen/Logik, Bereitstellung auf Peakboard-Geräte (Daten → Design → Logik).</t>
        </is>
      </c>
      <c r="H14" s="484" t="inlineStr">
        <is>
          <t>hoch – Werkzeug für Dashboard</t>
        </is>
      </c>
    </row>
    <row r="15" ht="30" customHeight="1" s="224">
      <c r="A15" s="485" t="n">
        <v>10</v>
      </c>
      <c r="B15" s="485" t="inlineStr">
        <is>
          <t>Peakboard</t>
        </is>
      </c>
      <c r="C15" s="485" t="inlineStr">
        <is>
          <t>Peakboard – Kommunikation (Brian Pietzik)</t>
        </is>
      </c>
      <c r="D15" s="485" t="inlineStr">
        <is>
          <t>PPTX</t>
        </is>
      </c>
      <c r="E15" s="485" t="n">
        <v>1830</v>
      </c>
      <c r="F15" s="485" t="inlineStr">
        <is>
          <t>ausgelesen</t>
        </is>
      </c>
      <c r="G15" s="485" t="inlineStr">
        <is>
          <t>Peakboard macht Informationen sichtbar, leitet sie an die richtigen Personen weiter und dokumentiert sie (Kommunikation im Projekt).</t>
        </is>
      </c>
      <c r="H15" s="485" t="inlineStr">
        <is>
          <t>niedrig</t>
        </is>
      </c>
    </row>
    <row r="16" ht="30" customHeight="1" s="224">
      <c r="A16" s="484" t="n">
        <v>11</v>
      </c>
      <c r="B16" s="484" t="inlineStr">
        <is>
          <t>Peakboard</t>
        </is>
      </c>
      <c r="C16" s="484" t="inlineStr">
        <is>
          <t>Peakboard Hub</t>
        </is>
      </c>
      <c r="D16" s="484" t="inlineStr">
        <is>
          <t>PDF</t>
        </is>
      </c>
      <c r="E16" s="484" t="n">
        <v>153</v>
      </c>
      <c r="F16" s="484" t="inlineStr">
        <is>
          <t>Text nicht extrahierbar</t>
        </is>
      </c>
      <c r="G16" s="484" t="inlineStr">
        <is>
          <t>Titel: Peakboard Hub (Cloud-/Server-Dienst von Peakboard). Inhalt nicht auslesbar – Datei bitte direkt ansehen.</t>
        </is>
      </c>
      <c r="H16" s="484" t="inlineStr">
        <is>
          <t>mittel</t>
        </is>
      </c>
    </row>
    <row r="17" ht="43.5" customHeight="1" s="224">
      <c r="A17" s="485" t="n">
        <v>12</v>
      </c>
      <c r="B17" s="485" t="inlineStr">
        <is>
          <t>Peakboard</t>
        </is>
      </c>
      <c r="C17" s="485" t="inlineStr">
        <is>
          <t>Peakboard Schnittstellen Anbindung</t>
        </is>
      </c>
      <c r="D17" s="485" t="inlineStr">
        <is>
          <t>PPTX</t>
        </is>
      </c>
      <c r="E17" s="485" t="n">
        <v>26</v>
      </c>
      <c r="F17" s="485" t="inlineStr">
        <is>
          <t>ausgelesen</t>
        </is>
      </c>
      <c r="G17" s="485" t="inlineStr">
        <is>
          <t>4 Folien: Schnittstelle = vereinbarter Datenweg; Peakboard kann SAP, Excel, SQL/REST, OPC UA/MQTT (Maschinenstatus, Stückzahlen, Sensordaten) anbinden; Lesen vs. Zurückschreiben getrennt planen.</t>
        </is>
      </c>
      <c r="H17" s="485" t="inlineStr">
        <is>
          <t>hoch – MQTT-Anbindung</t>
        </is>
      </c>
    </row>
    <row r="18" ht="30" customHeight="1" s="224">
      <c r="A18" s="484" t="n">
        <v>13</v>
      </c>
      <c r="B18" s="484" t="inlineStr">
        <is>
          <t>Peakboard</t>
        </is>
      </c>
      <c r="C18" s="484" t="inlineStr">
        <is>
          <t>Effizienz</t>
        </is>
      </c>
      <c r="D18" s="484" t="inlineStr">
        <is>
          <t>PDF</t>
        </is>
      </c>
      <c r="E18" s="484" t="n">
        <v>102</v>
      </c>
      <c r="F18" s="484" t="inlineStr">
        <is>
          <t>Text nicht extrahierbar</t>
        </is>
      </c>
      <c r="G18" s="484" t="inlineStr">
        <is>
          <t>Titel: Effizienz (Peakboard-Thema). Inhalt nicht auslesbar – Datei bitte direkt ansehen.</t>
        </is>
      </c>
      <c r="H18" s="484" t="inlineStr">
        <is>
          <t>niedrig</t>
        </is>
      </c>
    </row>
    <row r="19" ht="30" customHeight="1" s="224">
      <c r="A19" s="485" t="n">
        <v>14</v>
      </c>
      <c r="B19" s="485" t="inlineStr">
        <is>
          <t>Peakboard</t>
        </is>
      </c>
      <c r="C19" s="485" t="inlineStr">
        <is>
          <t>Nachhaltige Modernisierung Sortieranlage</t>
        </is>
      </c>
      <c r="D19" s="485" t="inlineStr">
        <is>
          <t>PPTX</t>
        </is>
      </c>
      <c r="E19" s="485" t="n">
        <v>2540</v>
      </c>
      <c r="F19" s="485" t="inlineStr">
        <is>
          <t>ausgelesen</t>
        </is>
      </c>
      <c r="G19" s="485" t="inlineStr">
        <is>
          <t>Neue Steuerung → MQTT-Daten → Peakboard → Optimierung. Nachhaltigkeits-KPIs: Energie je Werkstück, Leerlaufzeit, Fehlerquote, Betriebsstunden.</t>
        </is>
      </c>
      <c r="H19" s="485" t="inlineStr">
        <is>
          <t>mittel – KPI-Ideen für Datenpunkte</t>
        </is>
      </c>
    </row>
    <row r="20" ht="30" customHeight="1" s="224">
      <c r="A20" s="484" t="n">
        <v>15</v>
      </c>
      <c r="B20" s="484" t="inlineStr">
        <is>
          <t>Peakboard</t>
        </is>
      </c>
      <c r="C20" s="484" t="inlineStr">
        <is>
          <t>Peakboard Guides &amp; Services</t>
        </is>
      </c>
      <c r="D20" s="484" t="inlineStr">
        <is>
          <t>PPTX</t>
        </is>
      </c>
      <c r="E20" s="484" t="n">
        <v>157</v>
      </c>
      <c r="F20" s="484" t="inlineStr">
        <is>
          <t>ausgelesen</t>
        </is>
      </c>
      <c r="G20" s="484" t="inlineStr">
        <is>
          <t>Low-Code-Enabler: Guides (Befähigung) und Services (Direktsupport, Consulting/Workshops, Helpsite, FAQs, Dokumente).</t>
        </is>
      </c>
      <c r="H20" s="484" t="inlineStr">
        <is>
          <t>niedrig</t>
        </is>
      </c>
    </row>
    <row r="21" ht="30" customHeight="1" s="224">
      <c r="A21" s="485" t="n">
        <v>16</v>
      </c>
      <c r="B21" s="485" t="inlineStr">
        <is>
          <t>Peakboard</t>
        </is>
      </c>
      <c r="C21" s="485" t="inlineStr">
        <is>
          <t>Pickboard BYOD (Alhassane Barry)</t>
        </is>
      </c>
      <c r="D21" s="485" t="inlineStr">
        <is>
          <t>PDF</t>
        </is>
      </c>
      <c r="E21" s="485" t="n">
        <v>144</v>
      </c>
      <c r="F21" s="485" t="inlineStr">
        <is>
          <t>Text nicht extrahierbar</t>
        </is>
      </c>
      <c r="G21" s="485" t="inlineStr">
        <is>
          <t>Titel: Peakboard BYOD (Bring your own device). Inhalt nicht auslesbar.</t>
        </is>
      </c>
      <c r="H21" s="485" t="inlineStr">
        <is>
          <t>niedrig</t>
        </is>
      </c>
    </row>
    <row r="22" ht="43.5" customHeight="1" s="224">
      <c r="A22" s="484" t="n">
        <v>17</v>
      </c>
      <c r="B22" s="484" t="inlineStr">
        <is>
          <t>Leistungsnachweise</t>
        </is>
      </c>
      <c r="C22" s="484" t="inlineStr">
        <is>
          <t>Leistungsnachweis KWxx</t>
        </is>
      </c>
      <c r="D22" s="484" t="inlineStr">
        <is>
          <t>XLS</t>
        </is>
      </c>
      <c r="E22" s="484" t="n">
        <v>41</v>
      </c>
      <c r="F22" s="484" t="inlineStr">
        <is>
          <t>Vorlage (binär)</t>
        </is>
      </c>
      <c r="G22" s="484" t="inlineStr">
        <is>
          <t>Vorlage des Leistungsnachweises (Datum, Arbeitsort, Kurzbeschrieb, PSP-Element, Arbeitszeit, Reisezeit); unser Leistungsnachweis folgt diesem Aufbau.</t>
        </is>
      </c>
      <c r="H22" s="484" t="inlineStr">
        <is>
          <t>hoch – Abgabeformat</t>
        </is>
      </c>
    </row>
    <row r="23" ht="16.5" customHeight="1" s="224">
      <c r="A23" s="485" t="n">
        <v>18</v>
      </c>
      <c r="B23" s="485" t="inlineStr">
        <is>
          <t>Teambildung</t>
        </is>
      </c>
      <c r="C23" s="485" t="inlineStr">
        <is>
          <t>Belbin Test pur (DOCX)</t>
        </is>
      </c>
      <c r="D23" s="485" t="inlineStr">
        <is>
          <t>DOCX</t>
        </is>
      </c>
      <c r="E23" s="485" t="n">
        <v>25</v>
      </c>
      <c r="F23" s="485" t="inlineStr">
        <is>
          <t>ausgelesen</t>
        </is>
      </c>
      <c r="G23" s="485" t="inlineStr">
        <is>
          <t>Belbin-Teamrollentest (Fragebogen).</t>
        </is>
      </c>
      <c r="H23" s="485" t="inlineStr">
        <is>
          <t>niedrig</t>
        </is>
      </c>
    </row>
    <row r="24" ht="16.5" customHeight="1" s="224">
      <c r="A24" s="484" t="n">
        <v>19</v>
      </c>
      <c r="B24" s="484" t="inlineStr">
        <is>
          <t>Teambildung</t>
        </is>
      </c>
      <c r="C24" s="484" t="inlineStr">
        <is>
          <t>Belbin Test pur (PDF)</t>
        </is>
      </c>
      <c r="D24" s="484" t="inlineStr">
        <is>
          <t>PDF</t>
        </is>
      </c>
      <c r="E24" s="484" t="n">
        <v>60</v>
      </c>
      <c r="F24" s="484" t="inlineStr">
        <is>
          <t>nicht ausgewertet</t>
        </is>
      </c>
      <c r="G24" s="484" t="inlineStr">
        <is>
          <t>Belbin-Teamrollentest als PDF.</t>
        </is>
      </c>
      <c r="H24" s="484" t="inlineStr">
        <is>
          <t>niedrig</t>
        </is>
      </c>
    </row>
    <row r="25" ht="16.5" customHeight="1" s="224">
      <c r="A25" s="485" t="n">
        <v>20</v>
      </c>
      <c r="B25" s="485" t="inlineStr">
        <is>
          <t>Teambildung</t>
        </is>
      </c>
      <c r="C25" s="485" t="inlineStr">
        <is>
          <t>Belbin Spider Map</t>
        </is>
      </c>
      <c r="D25" s="485" t="inlineStr">
        <is>
          <t>PDF</t>
        </is>
      </c>
      <c r="E25" s="485" t="n">
        <v>4</v>
      </c>
      <c r="F25" s="485" t="inlineStr">
        <is>
          <t>nicht ausgewertet</t>
        </is>
      </c>
      <c r="G25" s="485" t="inlineStr">
        <is>
          <t>Auswertungsdiagramm Belbin.</t>
        </is>
      </c>
      <c r="H25" s="485" t="inlineStr">
        <is>
          <t>niedrig</t>
        </is>
      </c>
    </row>
    <row r="26" ht="16.5" customHeight="1" s="224">
      <c r="A26" s="484" t="n">
        <v>21</v>
      </c>
      <c r="B26" s="484" t="inlineStr">
        <is>
          <t>Teambildung</t>
        </is>
      </c>
      <c r="C26" s="484" t="inlineStr">
        <is>
          <t>Belbin Test Kopiervorlage</t>
        </is>
      </c>
      <c r="D26" s="484" t="inlineStr">
        <is>
          <t>PDF</t>
        </is>
      </c>
      <c r="E26" s="484" t="n">
        <v>64</v>
      </c>
      <c r="F26" s="484" t="inlineStr">
        <is>
          <t>nicht ausgewertet</t>
        </is>
      </c>
      <c r="G26" s="484" t="inlineStr">
        <is>
          <t>Kopiervorlage Belbin-Test.</t>
        </is>
      </c>
      <c r="H26" s="484" t="inlineStr">
        <is>
          <t>niedrig</t>
        </is>
      </c>
    </row>
    <row r="27" ht="97.5" customHeight="1" s="224">
      <c r="A27" s="485" t="n">
        <v>22</v>
      </c>
      <c r="B27" s="485" t="inlineStr">
        <is>
          <t>Fischertechnik Anlage</t>
        </is>
      </c>
      <c r="C27" s="485" t="inlineStr">
        <is>
          <t>Fischertechnik-Fabrik Simulation 9V</t>
        </is>
      </c>
      <c r="D27" s="485" t="inlineStr">
        <is>
          <t>PDF</t>
        </is>
      </c>
      <c r="E27" s="485" t="n">
        <v>2225</v>
      </c>
      <c r="F27" s="485" t="inlineStr">
        <is>
          <t>ausgelesen</t>
        </is>
      </c>
      <c r="G27" s="485" t="inlineStr">
        <is>
          <t>Handbuch der Fabrik-Simulation (5 TXT-Controller, ROBO Pro). Belegungsplan Sortierstrecke: I1 Fototransistor Farbsensor, I2 Farbsensor, I3 Fototransistor Auswurf, I6/I7/I8 Fototransistoren Weiß/Rot/Blau, C1 Impulstaster, M1 Förderband, O5/O6/O7 Ventile weiß/rot/blau, O8 Kompressor. Funktionsbeschreibung: Farbsensor = Reflexionssensor (rotes Licht), Schwellwerte je Farbe, Auswurf verzögert über Lichtschranke + Impulstaster, drei Rutschen/Lagerstellen mit Lichtschranken.</t>
        </is>
      </c>
      <c r="H27" s="485" t="inlineStr">
        <is>
          <t>sehr hoch – I/O-Liste</t>
        </is>
      </c>
    </row>
    <row r="28" ht="30" customHeight="1" s="224">
      <c r="A28" s="484" t="n">
        <v>23</v>
      </c>
      <c r="B28" s="484" t="inlineStr">
        <is>
          <t>Fischertechnik Anlage</t>
        </is>
      </c>
      <c r="C28" s="484" t="inlineStr">
        <is>
          <t>Multi Processing Station (RPP)</t>
        </is>
      </c>
      <c r="D28" s="484" t="inlineStr">
        <is>
          <t>RPP</t>
        </is>
      </c>
      <c r="E28" s="484" t="n">
        <v>356</v>
      </c>
      <c r="F28" s="484" t="inlineStr">
        <is>
          <t>abgerufen, nicht im Detail ausgewertet</t>
        </is>
      </c>
      <c r="G28" s="484" t="inlineStr">
        <is>
          <t>ROBO-Pro-Projekt (XML) Multi-Bearbeitungsstation – nicht Teil unserer Sortierstrecke.</t>
        </is>
      </c>
      <c r="H28" s="484" t="inlineStr">
        <is>
          <t>niedrig</t>
        </is>
      </c>
    </row>
    <row r="29" ht="30" customHeight="1" s="224">
      <c r="A29" s="485" t="n">
        <v>24</v>
      </c>
      <c r="B29" s="485" t="inlineStr">
        <is>
          <t>Fischertechnik Anlage</t>
        </is>
      </c>
      <c r="C29" s="485" t="inlineStr">
        <is>
          <t>README (TXT)</t>
        </is>
      </c>
      <c r="D29" s="485" t="inlineStr">
        <is>
          <t>TXT</t>
        </is>
      </c>
      <c r="E29" s="485" t="n">
        <v>0.2</v>
      </c>
      <c r="F29" s="485" t="inlineStr">
        <is>
          <t>nicht abrufbar</t>
        </is>
      </c>
      <c r="G29" s="485" t="inlineStr">
        <is>
          <t>Datei lieferte auf dem Moodle-Server „404 Not Found“.</t>
        </is>
      </c>
      <c r="H29" s="485" t="inlineStr">
        <is>
          <t>–</t>
        </is>
      </c>
    </row>
    <row r="30" ht="30" customHeight="1" s="224">
      <c r="A30" s="484" t="n">
        <v>25</v>
      </c>
      <c r="B30" s="484" t="inlineStr">
        <is>
          <t>Fischertechnik Anlage</t>
        </is>
      </c>
      <c r="C30" s="484" t="inlineStr">
        <is>
          <t>Sorting Line (RPP)</t>
        </is>
      </c>
      <c r="D30" s="484" t="inlineStr">
        <is>
          <t>RPP</t>
        </is>
      </c>
      <c r="E30" s="484" t="n">
        <v>201</v>
      </c>
      <c r="F30" s="484" t="inlineStr">
        <is>
          <t>abgerufen, nicht im Detail ausgewertet</t>
        </is>
      </c>
      <c r="G30" s="484" t="inlineStr">
        <is>
          <t>ROBO-Pro-Projekt der Sortierstrecke (XML) – bisheriger Ablauf als Referenz; in ROBO Pro öffnen.</t>
        </is>
      </c>
      <c r="H30" s="484" t="inlineStr">
        <is>
          <t>sehr hoch – Referenzlogik</t>
        </is>
      </c>
    </row>
    <row r="31" ht="30" customHeight="1" s="224">
      <c r="A31" s="485" t="n">
        <v>26</v>
      </c>
      <c r="B31" s="485" t="inlineStr">
        <is>
          <t>Fischertechnik Anlage</t>
        </is>
      </c>
      <c r="C31" s="485" t="inlineStr">
        <is>
          <t>Warehouse+Gripper (RPP)</t>
        </is>
      </c>
      <c r="D31" s="485" t="inlineStr">
        <is>
          <t>RPP</t>
        </is>
      </c>
      <c r="E31" s="485" t="n">
        <v>1880</v>
      </c>
      <c r="F31" s="485" t="inlineStr">
        <is>
          <t>abgerufen, nicht im Detail ausgewertet</t>
        </is>
      </c>
      <c r="G31" s="485" t="inlineStr">
        <is>
          <t>ROBO-Pro-Projekt Hochregallager + Sauggreifer – nicht Teil unserer Sortierstrecke.</t>
        </is>
      </c>
      <c r="H31" s="485" t="inlineStr">
        <is>
          <t>niedrig</t>
        </is>
      </c>
    </row>
    <row r="32" ht="30" customHeight="1" s="224">
      <c r="A32" s="484" t="n">
        <v>27</v>
      </c>
      <c r="B32" s="484" t="inlineStr">
        <is>
          <t>Fischertechnik Anlage</t>
        </is>
      </c>
      <c r="C32" s="484" t="inlineStr">
        <is>
          <t>Ursprungscode Robopro</t>
        </is>
      </c>
      <c r="D32" s="484" t="inlineStr">
        <is>
          <t>DOCX</t>
        </is>
      </c>
      <c r="E32" s="484" t="n">
        <v>318</v>
      </c>
      <c r="F32" s="484" t="inlineStr">
        <is>
          <t>abgerufen (Bilder)</t>
        </is>
      </c>
      <c r="G32" s="484" t="inlineStr">
        <is>
          <t>Word-Datei mit Code als Bilder (kaum Text extrahierbar) – bitte direkt öffnen.</t>
        </is>
      </c>
      <c r="H32" s="484" t="inlineStr">
        <is>
          <t>hoch – Referenz</t>
        </is>
      </c>
    </row>
    <row r="33" ht="57" customHeight="1" s="224">
      <c r="A33" s="485" t="n">
        <v>28</v>
      </c>
      <c r="B33" s="485" t="inlineStr">
        <is>
          <t>Teilprojekt HW / SW / QM-Netzwerk / Regelmeetings</t>
        </is>
      </c>
      <c r="C33" s="485" t="inlineStr">
        <is>
          <t>(Abschnitte)</t>
        </is>
      </c>
      <c r="D33" s="485" t="inlineStr">
        <is>
          <t>–</t>
        </is>
      </c>
      <c r="E33" s="485" t="inlineStr">
        <is>
          <t>–</t>
        </is>
      </c>
      <c r="F33" s="485" t="inlineStr">
        <is>
          <t>leer</t>
        </is>
      </c>
      <c r="G33" s="485" t="inlineStr">
        <is>
          <t>Zum Zeitpunkt 13.10.2026 enthielten diese vier Abschnitte keine sichtbaren Aktivitäten (auch keine SSH/SCP-Folien).</t>
        </is>
      </c>
      <c r="H33" s="485" t="inlineStr">
        <is>
          <t>–</t>
        </is>
      </c>
    </row>
  </sheetData>
  <mergeCells count="2">
    <mergeCell ref="A2:H3"/>
    <mergeCell ref="A1:H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39"/>
  <sheetViews>
    <sheetView showGridLines="0" workbookViewId="0">
      <selection activeCell="A1" sqref="A1"/>
    </sheetView>
  </sheetViews>
  <sheetFormatPr baseColWidth="8" defaultRowHeight="15"/>
  <cols>
    <col width="30" customWidth="1" style="224" min="1" max="1"/>
    <col width="110" customWidth="1" style="224" min="2" max="2"/>
  </cols>
  <sheetData>
    <row r="1" ht="28" customHeight="1" s="224">
      <c r="A1" s="478" t="inlineStr">
        <is>
          <t>KI-Kontext – Lies mich zuerst (Gesamtüberblick für jede KI)</t>
        </is>
      </c>
      <c r="B1" s="43" t="n"/>
    </row>
    <row r="2">
      <c r="A2" s="479" t="inlineStr">
        <is>
          <t>Dieses Blatt fasst die Arbeitsmappe zusammen, damit eine KI ohne Vorwissen weiterarbeiten kann. Alle Angaben mit Quelle; Unbekanntes ist als OFFEN markiert und wurde nicht erfunden (keine Passwörter, SSID oder IP-Adressen).</t>
        </is>
      </c>
      <c r="B2" s="43" t="n"/>
    </row>
    <row r="3">
      <c r="A3" s="43" t="n"/>
      <c r="B3" s="43" t="n"/>
    </row>
    <row r="5" ht="44.5" customHeight="1" s="224">
      <c r="A5" s="496" t="inlineStr">
        <is>
          <t>PROJEKT</t>
        </is>
      </c>
      <c r="B5" s="484" t="inlineStr">
        <is>
          <t>Modernisierung einer fischertechnik-Sortieranlage (Fabrik Simulation 9V) – Hochschule Niederrhein, FB Wirtschaftsingenieurwesen, Kurs „Projektmanagement (IoT und Digitalisierung)“ WS 26/27. Auftraggeber/Berater: Prof. Kampker. Laufzeit 29.09.2026–02.02.2027, max. 15 Projekteinheiten, wöchentliches Abstimmungsmeeting.</t>
        </is>
      </c>
    </row>
    <row r="6" ht="44.5" customHeight="1" s="224">
      <c r="A6" s="496" t="inlineStr">
        <is>
          <t>ZIEL</t>
        </is>
      </c>
      <c r="B6" s="484" t="inlineStr">
        <is>
          <t>TXT-Controller der Sortierstrecke durch Raspberry Pi (Python, VS Code) ersetzen; Werkstückfarbe erkennen, Förderband steuern, pneumatisch ausschleusen; Zustand/Zyklen/Farben/Fehler per MQTT an Peakboard Box visualisieren. Keine eigene Elektronik/Lötarbeit; 9-V-Aktoren nie direkt an GPIO; Budget max. 250 €.</t>
        </is>
      </c>
    </row>
    <row r="7" ht="31" customHeight="1" s="224">
      <c r="A7" s="496" t="inlineStr">
        <is>
          <t>TEAM</t>
        </is>
      </c>
      <c r="B7" s="484" t="inlineStr">
        <is>
          <t>Team Software (5er-Gruppe, Rollenvorschlag P1–P5 in Anhang 4). Rushit Vlasi: Softwareleitung. Externe Gruppen: Hardware und Testung (nur als Schnittstellen im Gantt).</t>
        </is>
      </c>
    </row>
    <row r="8" ht="120" customHeight="1" s="224">
      <c r="A8" s="496" t="inlineStr">
        <is>
          <t>TECHNIK</t>
        </is>
      </c>
      <c r="B8" s="484" t="inlineStr">
        <is>
          <t xml:space="preserve">Raspberry Pi „hsnrpi1“ (hsnrpi1.local, Benutzer admin), TP-Link-Router als lokales Anlagennetz (kein Internet nötig), Peakboard Box (Lizenz vorhanden), MQTT, Python, VS Code Remote-SSH/scp. Geprüfte Bauteile: Pimoroni Automation HAT PIM213, Waveshare Motor Driver HAT SKU 15364. BESTELLT laut Bestellliste 15.10.2026 (92,50 €): Automation HAT MINI (statt PIM213: 1 Relais), Waveshare Motor Driver HAT, GPIO-Multiplexer, GPIO-Kabel, WAGO-Klemmen, Jumper-Kabel; kein 9-V-Netzteil auf der Liste. BESTÄTIGT durch Verbindungstest 13.10.2026: Raspberry Pi 4 Model B, Debian 13, Python 3.13.5; Netz 192.168.1.0/24, Router 192.168.1.1, Pi LAN 192.168.1.103 / WLAN 192.168.1.180; Mosquitto am 15.10. von Prof. Kampker installiert (Prüfung offen), GPIO-I2C aus, sudo mit Passwort, kein Internet.</t>
        </is>
      </c>
    </row>
    <row r="9" ht="18" customHeight="1" s="224">
      <c r="A9" s="496" t="inlineStr">
        <is>
          <t>MEILENSTEINE (Projektauftrag)</t>
        </is>
      </c>
      <c r="B9" s="484" t="inlineStr">
        <is>
          <t>M1 Verstehen · M2 Entwerfen · M3 Inbetriebnehmen · M4 Automatisieren · M5 Vernetzen · M6 Abnehmen.</t>
        </is>
      </c>
    </row>
    <row r="10" ht="58" customHeight="1" s="224">
      <c r="A10" s="496" t="inlineStr">
        <is>
          <t>MEILENSTEINE (Team, Anhang 4/Gantt)</t>
        </is>
      </c>
      <c r="B10" s="484" t="inlineStr">
        <is>
          <t>M1 Anforderungsanalyse (29.09.–13.10.) · M2 Input-/Output-Analyse (06.10.–20.10.) · M3 Coding aufteilen &amp; Module (13.10.–24.11.) · M4 Peakboard-Anbindungsanalyse (20.10.–01.12.) · M5 Hardware-Einspielungsanalyse (27.10.–10.11.) · M6 Code-Testing (01.12.–19.01.) · Abschluss (12.01.–02.02.). Achtung: Die Nummerierung weicht von der des Projektauftrags ab.</t>
        </is>
      </c>
    </row>
    <row r="11" ht="31" customHeight="1" s="224">
      <c r="A11" s="496" t="inlineStr">
        <is>
          <t>ABNAHME</t>
        </is>
      </c>
      <c r="B11" s="484" t="inlineStr">
        <is>
          <t>An realer Anlage: mehrere Sortierzyklen mit verschiedenen Farben, Architekturerklärung, Prozessdaten auf Peakboard, mindestens ein definierter Fehlerfall.</t>
        </is>
      </c>
    </row>
    <row r="12" ht="31" customHeight="1" s="224">
      <c r="A12" s="496" t="inlineStr">
        <is>
          <t>SHEET: Leistungsnachweis</t>
        </is>
      </c>
      <c r="B12" s="484" t="inlineStr">
        <is>
          <t xml:space="preserve">Offizieller Leistungsnachweis (Datum, Ort, Tätigkeit, Stunden). Einträge: 29.09. (2 h), 06.10. (2 h), 13.10. (2 h), 15.10. (0,5 h, remote). Summenformeln in E22/F22.</t>
        </is>
      </c>
    </row>
    <row r="13" ht="18" customHeight="1" s="224">
      <c r="A13" s="496" t="inlineStr">
        <is>
          <t>SHEET: Anhang</t>
        </is>
      </c>
      <c r="B13" s="484" t="inlineStr">
        <is>
          <t>Fotos vom 29.09.2026 (Kennenlernen, Themensammlung).</t>
        </is>
      </c>
    </row>
    <row r="14" ht="18" customHeight="1" s="224">
      <c r="A14" s="496" t="inlineStr">
        <is>
          <t>SHEET: Anhang 3 - Notizen</t>
        </is>
      </c>
      <c r="B14" s="484" t="inlineStr">
        <is>
          <t>Notizen 06.10.2026 (Meilensteinplanung, Peakboard).</t>
        </is>
      </c>
    </row>
    <row r="15" ht="18" customHeight="1" s="224">
      <c r="A15" s="496" t="inlineStr">
        <is>
          <t>SHEET: Anhang 4 - Meilensteine</t>
        </is>
      </c>
      <c r="B15" s="484" t="inlineStr">
        <is>
          <t>Meilensteine und To-Dos 1.x–6.x mit Verantwortlichen P1–P5, Abhängigkeiten, Status.</t>
        </is>
      </c>
    </row>
    <row r="16" ht="18" customHeight="1" s="224">
      <c r="A16" s="496" t="inlineStr">
        <is>
          <t>SHEET: Gantt - Software</t>
        </is>
      </c>
      <c r="B16" s="484" t="inlineStr">
        <is>
          <t>Gantt-Plan der Softwaregruppe plus externe Abhängigkeiten.</t>
        </is>
      </c>
    </row>
    <row r="17" ht="31" customHeight="1" s="224">
      <c r="A17" s="496" t="inlineStr">
        <is>
          <t>SHEET: Anhang 5 - Praxis 06.10</t>
        </is>
      </c>
      <c r="B17" s="484" t="inlineStr">
        <is>
          <t>Tagesdokumentation 06.10.2026 (Pi-Zugang, Terminal-Test). Hinweis: Die vier Fotos waren in der hochgeladenen Datei leer (0 Bytes) und müssen neu eingefügt werden.</t>
        </is>
      </c>
    </row>
    <row r="18" ht="18" customHeight="1" s="224">
      <c r="A18" s="496" t="inlineStr">
        <is>
          <t>SHEET: Anhang 6 - Pi Tutorial</t>
        </is>
      </c>
      <c r="B18" s="484" t="inlineStr">
        <is>
          <t>Tutorial Pi-Zugriff, ping/ssh/scp, Python-Struktur, Testreihenfolge.</t>
        </is>
      </c>
    </row>
    <row r="19" ht="31" customHeight="1" s="224">
      <c r="A19" s="496" t="inlineStr">
        <is>
          <t>SHEET: Anhang 7 - Datenfluss+Netz</t>
        </is>
      </c>
      <c r="B19" s="484" t="inlineStr">
        <is>
          <t xml:space="preserve">Regelmeeting 13.10.2026: A Datenflussplan (Hauptabgabe), B Schnittstellenmatrix + I/O-Zuordnung + offene Punkte, C Netzwerkplan. Ergänzt 15.10.2026: gemessene IP-Adressen (C1, S3), D Verbindungstest 13.10., E Datenflussplan Version 2.</t>
        </is>
      </c>
    </row>
    <row r="20" ht="18" customHeight="1" s="224">
      <c r="A20" s="496" t="inlineStr">
        <is>
          <t>SHEET: Anhang 8 - Pi SSH-SCP</t>
        </is>
      </c>
      <c r="B20" s="484" t="inlineStr">
        <is>
          <t>Schritt-für-Schritt: Programm per VS Code Remote-SSH oder scp auf den Pi bringen und starten.</t>
        </is>
      </c>
    </row>
    <row r="21" ht="18" customHeight="1" s="224">
      <c r="A21" s="496" t="inlineStr">
        <is>
          <t>SHEET: Anhang 9 - Kursmaterial</t>
        </is>
      </c>
      <c r="B21" s="484" t="inlineStr">
        <is>
          <t>Index und Inhaltsauswertung aller Moodle-Dateien.</t>
        </is>
      </c>
    </row>
    <row r="22" ht="44.5" customHeight="1" s="224">
      <c r="A22" s="496" t="inlineStr">
        <is>
          <t>KERNFAKTEN I/O Sortierstrecke</t>
        </is>
      </c>
      <c r="B22" s="484" t="inlineStr">
        <is>
          <t>Eingänge: I1 Fototransistor Farbsensor, I2 Farbsensor (analog), I3 Fototransistor Auswurf, I6/I7/I8 Lagerstellen weiß/rot/blau, C1 Impulstaster. Ausgänge: M1 Förderband, O5/O6/O7 Ventile weiß/rot/blau, O8 Kompressor. Füllstandsüberwachung (I6–I8) ist laut Auftrag zunächst nicht im Umfang.</t>
        </is>
      </c>
    </row>
    <row r="23" ht="44.5" customHeight="1" s="224">
      <c r="A23" s="496" t="inlineStr">
        <is>
          <t>ABLAUF SORTIERUNG</t>
        </is>
      </c>
      <c r="B23" s="484" t="inlineStr">
        <is>
          <t>Werkstück unterbricht erste Lichtschranke → Förderband startet → Farbsensor misst Reflexion → Farbe über Schwellwerte → nach Lichtschranke vor dem ersten Auswurf zählt der Impulstaster bis zur Zielposition → Ventil der Farbe schiebt Werkstück auf Rutsche (Lagerstelle).</t>
        </is>
      </c>
    </row>
    <row r="24" ht="90" customHeight="1" s="224">
      <c r="A24" s="496" t="inlineStr">
        <is>
          <t>OFFENE PUNKTE</t>
        </is>
      </c>
      <c r="B24" s="484" t="inlineStr">
        <is>
          <t xml:space="preserve">Aktuelle Liste: Anhang 10, Abschnitt „PFLICHT JETZT“ (J1–J16) und „ERST NACH DEM TESTING“ (T1–T10). Kurz: MQTT-Broker prüfen/fürs Netz freigeben, SSH-Schlüssel, I2C + HAT-Bibliothek + Uhrzeit + Projektordner (Prof. Kampker), Bauteile, Motor-Entscheidung, Anschlussfrage Eingänge, Fehler-Quittierung, Ausgangsprüfung, Bedienregel ein Werkstück, ROBO-Pro-Programm aus Moodle, Peakboard-IP/Designer, Nachrichtenformat, Testplan. Daneben: Fotos Anhang 5, E-Mail Prof. Kampker.</t>
        </is>
      </c>
    </row>
    <row r="25" ht="31" customHeight="1" s="224">
      <c r="A25" s="496" t="inlineStr">
        <is>
          <t>KONVENTIONEN</t>
        </is>
      </c>
      <c r="B25" s="484" t="inlineStr">
        <is>
          <t>Status: BESTÄTIGT = belegt in Quelle · VORSCHLAG = Team-Entwurf · OFFEN = unbekannt. Sprache: Deutsch. Zugangsdaten werden nicht in diese Datei geschrieben.</t>
        </is>
      </c>
    </row>
    <row r="26" ht="44.5" customHeight="1" s="224">
      <c r="A26" s="496" t="inlineStr">
        <is>
          <t>SHEET: Anhang 10 - Auftraege M2</t>
        </is>
      </c>
      <c r="B26" s="484" t="inlineStr">
        <is>
          <t xml:space="preserve">Arbeitsaufträge M2 (To-Dos 2.1–2.4) für P1–P4 bis Regelmeeting 20.10.2026 sowie (15.10.) Pflichtaufgaben Richtung Pre-Production J1–J14 und Messaufgaben nach dem Testing T1–T10 – alles für Einsteiger formuliert; Zeitplan, Regeln, Glossar.</t>
        </is>
      </c>
    </row>
    <row r="27" ht="44.5" customHeight="1" s="224">
      <c r="A27" s="496" t="inlineStr">
        <is>
          <t>SHEETS: M2 2.1 – M2 2.4</t>
        </is>
      </c>
      <c r="B27" s="484" t="inlineStr">
        <is>
          <t>Vorbefüllte Arbeitsblätter: Input-Liste (P2), Output-Liste (P3), Ablaufmodell (P1), Datenpunkte/Topics (P4). Hinweis: MQTT-Schema in Anhang 7 A2 weicht vom Code (peakboard/MQTT_Schnittstelle.md) ab – Entscheidung P4.</t>
        </is>
      </c>
    </row>
    <row r="28" ht="60" customHeight="1">
      <c r="A28" s="496" t="inlineStr">
        <is>
          <t xml:space="preserve">PROJEKTDATEIEN (Laptop)</t>
        </is>
      </c>
      <c r="B28" s="484" t="inlineStr">
        <is>
          <t xml:space="preserve">Ordner projektmanagement: README.txt (Ablauf, NEEDTODO, Peakboard-Vorgehen), sortieranlage/ (Python-Steuerung, Simulation, selbsttest.py), pi/ (pi_setup.sh, systemd-Dienst, Mosquitto-Konfiguration), laptop/ (SSH-Schlüssel, Einspielen), peakboard/ (MQTT-Schnittstelle), piverbindungtest1.bat (Verbindungstest), pi_berichte/ (Berichte vom Pi), M2_Arbeitsauftraege/.</t>
        </is>
      </c>
    </row>
    <row r="29" ht="60" customHeight="1">
      <c r="A29" s="496" t="inlineStr">
        <is>
          <t xml:space="preserve">TEAM-ORDNER (Google Drive)</t>
        </is>
      </c>
      <c r="B29" s="484" t="inlineStr">
        <is>
          <t xml:space="preserve">https://drive.google.com/drive/folders/1Y78I7ZrLTqD7yeOHkOy1qJUV80fm9HNn (Konto kubilayff@gmail.com): Arbeitsaufträge M2 als Google Doc, Listen 2.1–2.4 als Google Sheets.</t>
        </is>
      </c>
    </row>
    <row r="30" ht="75" customHeight="1">
      <c r="A30" s="496" t="inlineStr">
        <is>
          <t xml:space="preserve">CODE-STAND (15.10.2026)</t>
        </is>
      </c>
      <c r="B30" s="484" t="inlineStr">
        <is>
          <t xml:space="preserve">sortieranlage/: Simulation + Selbsttest 5/5 bestanden (inkl. prellender Taster). MQTT-Versand im Hintergrund-Thread (blockiert die Steuerung nie), Entprellung C1 (IMPULS_STABIL_ABTASTUNGEN, IMPULS_ZAEHLT), Farbbereiche + Messrichtung (FARB_BEREICHE, FARB_MESSUNG), Eingangs-Monitor io_monitor.py (nur lesen). Noch nicht umgesetzt (wartet auf Entscheidungen J5/J7/J8/J9): Motor-Driver-HAT, Fehler-Quittierung im Hardware-Modus, Ausgangsprüfung, Erkennung zweites Werkstück. Aktorik gesperrt (HARDWARE_FREIGEGEBEN = False).</t>
        </is>
      </c>
    </row>
    <row r="31" ht="60" customHeight="1">
      <c r="A31" s="496" t="inlineStr">
        <is>
          <t xml:space="preserve">PLAN KW 43</t>
        </is>
      </c>
      <c r="B31" s="484" t="inlineStr">
        <is>
          <t xml:space="preserve">Code-Einspielung in der Woche ab 19.10.2026, sobald Team Hardware angeschlossen hat (Anhang 10 J15/J16). Ablauf Schritt 0–6 im Blatt „LIES MICH - Einfach erklaert“ (erst prüfen und messen, dann mit Freigabe schalten).</t>
        </is>
      </c>
    </row>
    <row r="32" ht="60" customHeight="1">
      <c r="A32" s="496" t="inlineStr">
        <is>
          <t xml:space="preserve">SHEET: LIES MICH</t>
        </is>
      </c>
      <c r="B32" s="484" t="inlineStr">
        <is>
          <t xml:space="preserve">Einfache Erklärung für Laien: Projekt in 4 Sätzen, Ablauf eines Zyklus, Teile, Ablauf Einspieltag, Anschlussplan-Vorschlag (= Voreinstellung in config.py), Datei-Wegweiser, Aufgaben je Person, Wörterbuch.</t>
        </is>
      </c>
    </row>
    <row r="33" ht="90" customHeight="1">
      <c r="A33" s="496" t="inlineStr">
        <is>
          <t>EINRICHTUNG PI</t>
        </is>
      </c>
      <c r="B33" s="484" t="inlineStr">
        <is>
          <t>PI_EINRICHTEN.bat (Laptop, Doppelklick, kein Internet): kopiert Programm nach ~/sortieranlage, hinterlegt SSH-Schlüssel, startet mit sudo pi/pi_installieren.sh (Uhrzeit vom Laptop, I2C an, Mosquitto-Netzfreigabe falls keine eigene listener-Konfig, Treiberprüfung, Selbsttest + Ersatztest, Dienst sortieranlage.service – Autostart nur mit -Autostart, Platinen-Erkennung 0x48/0x40, ggf. Neustart), holt Bericht, startet piverbindungtest2. Treiber: hat_mini.py (gpiozero + ADS1015 per I2C) falls automationhat fehlt.</t>
        </is>
      </c>
    </row>
    <row r="34" ht="90" customHeight="1">
      <c r="A34" s="496" t="inlineStr">
        <is>
          <t>SHEET: ARBEITSKARTEN</t>
        </is>
      </c>
      <c r="B34" s="484" t="inlineStr">
        <is>
          <t>Blatt „ARBEITSKARTEN“ (+ PDF Arbeitskarten/…pdf, Google Doc im Drive): alle Aufgaben, die Menschen erledigen müssen, je Person (Softwareleitung S1–S8, P1–P5, Team Hardware H-1) mit Schritten, Fertig-Kriterium, Problemlösung, Verbot; Vorlagen A–G (Mail Prof. Kampker, Entscheidungen J7–J9 mit Empfehlung, Testplan, Messprotokoll, Nachricht Team Hardware, Anschlussplan zum Abhaken, Schild). PI_INTERNET.bat (optional): Pi kurz per Handy-Hotspot ins Internet (nur mit eth0-Verbindung, danach automatische Trennung).</t>
        </is>
      </c>
    </row>
    <row r="35" ht="105" customHeight="1">
      <c r="A35" s="496" t="inlineStr">
        <is>
          <t>MOODLE 15.10.</t>
        </is>
      </c>
      <c r="B35" s="484" t="inlineStr">
        <is>
          <t>Sorting_Line.rpp (ROBO-Pro „Farbsortierer“): Farbe = kleinster I2-Wert bis I3 frei/unterbrochen; weiß &lt; 1160 ≤ rot &lt; 1500 ≤ blau; WaitCount C1 (beide Flanken) weiß 5 / rot 15 / blau 26; Ventile O5/O6/O7 je 0,5 s; O8 Kompressor an; M1 Band; zusätzlich M2 3 s (unklar). Kursfolien „HSNR MQTT Raspberry Peakboard“ (13.10.): Designer Data → Add data source → MQTT, Subscription, Enable listener, Data paths; Beispiel-Topic hsnr/sortieranlage/event {event,color,cycle_count,timestamp}; Abnahmetest 7 Punkte.</t>
        </is>
      </c>
    </row>
    <row r="36" ht="105" customHeight="1">
      <c r="A36" s="496" t="inlineStr">
        <is>
          <t>PEAKBOARD-PLAN</t>
        </is>
      </c>
      <c r="B36" s="484" t="inlineStr">
        <is>
          <t>13 Schritte (Blatt ARBEITSKARTEN): Internet via Router-Kaskade (S9) → PI_EINRICHTEN (S2) → Designer (P4-5) → Testdaten PEAKBOARD_TESTDATEN.bat (S10, auch zuhause über test.mosquitto.org, Topic-Anfang hsnr-sortieranlage-teamsoftware) → Datenquelle (P4-6, Topics sortieranlage/wert/*) → Texte/Farben (P1-5) → Board (P4-7) → Prüfen (P2-5) → Box+Bildschirm (P3-4) → Box-IP (P4-1) → Upload (P4-8) → Abnahme (P5-3).</t>
        </is>
      </c>
    </row>
    <row r="37" ht="120" customHeight="1">
      <c r="A37" s="496" t="inlineStr">
        <is>
          <t>GANTT / KRITISCHER PFAD</t>
        </is>
      </c>
      <c r="B37" s="484" t="inlineStr">
        <is>
          <t>Blatt „GANTT ab 15.10 (krit. Pfad)“ = Arbeitsgrundlage ab 15.10.2026: Tagesspalten 12.10.26–07.02.27, Balken per bedingter Formatierung aus Start/Ende/Status/Kritisch (Ende ändern → Balken wandert), heute gelb, Wochenende/Weihnachtspause grau, Regelmeeting dienstags. Netzplan in Arbeitstagen (scratchpad gantt.py): kritischer Pfad H4→H5→H6→H7→E1→E3→E4→T1→T2→A1→A2→A3→A4 (Team Hardware: Anschlussfragen bis 20.10., Plan 21.10., Anschluss 22.10., Übergabe 23.10.; Messen 26.10., Ausgänge 27.10., erster Zyklus 28.–29.10.; Abnahme 02.02.2027). P3 = Draht zu Team Hardware (HW1–HW10, Mo+Do nachfragen, Vorlage J).</t>
        </is>
      </c>
    </row>
    <row r="38" ht="120" customHeight="1">
      <c r="A38" s="496" t="inlineStr">
        <is>
          <t>TEAM / ROLLEN</t>
        </is>
      </c>
      <c r="B38" s="484" t="inlineStr">
        <is>
          <t>Stand 15.10.2026: P1 Rushit Vlasi = Leitung (koordiniert, spricht mit Prof. Kampker, KEINE eigenen Gantt-Aufgaben) · P2 Sensoren + Peakboard-Texte · P3 Aktoren + Draht zu Team Hardware · P4 Daten/Peakboard-Board · P5 Hassan = Testen, Doku, Ablaufmodell 2.3, Abnahme · P6 Dogukan = Pi, Netzwerk, Organisation, leitet den Einspieltag. Namen von P2–P4 OFFEN: im GANTT-Blatt in der Team-Tabelle eintragen, sie erscheinen dann per SVERWEIS in Spalte D. Arbeitskarten umbenannt: S1/S9/S2/S3/S10/S8 → P6-1…P6-6, P1-1/2/3 → P5-4/5/6, P1-4 → P4-9, P1-5 → P2-6, S4–S7 → L-1…L-4 (nur Verwaltung). Blatt „M2 2.3 Ablaufmodell (P1)“ heißt jetzt „(Hassan)“; die Drive-Datei trägt noch den alten Namen. Generatoren: werkzeuge/excel (gantt_team.py, karten_team.py, anhang10_v7.py, lies_mich_v3.py).</t>
        </is>
      </c>
    </row>
    <row r="39" ht="90" customHeight="1">
      <c r="A39" s="496" t="inlineStr">
        <is>
          <t>MQTT-ANMELDUNG</t>
        </is>
      </c>
      <c r="B39" s="484" t="inlineStr">
        <is>
          <t>16.10.2026: Prof. Kampker hat Zugangsdaten für Mosquitto (MQTT-Benutzer) und die Peakboard Box geschickt – NICHT in Dateien gespeichert. Broker verlangt Anmeldung. Code: config.mqtt_zugang() liest SORTIER_MQTT_USER/SORTIER_MQTT_PASS oder ~/.sortieranlage_mqtt (Pi, chmod 600, legt PI_EINRICHTEN nach Eingabe an); mqtt_client sendet CONNECT mit Benutzer/Passwort; Laptop-Skripte fragen den Zugang ab (gilt nur im Fenster). pi_installieren.sh legt KEINE anonyme Freigabe an, wenn Mosquitto schon listener/password_file/allow_anonymous hat.</t>
        </is>
      </c>
    </row>
  </sheetData>
  <mergeCells count="2">
    <mergeCell ref="A1:B1"/>
    <mergeCell ref="A2:B3"/>
  </mergeCells>
  <pageMargins left="0.75" right="0.75" top="1" bottom="1" header="0.5" footer="0.5"/>
</worksheet>
</file>

<file path=xl/worksheets/sheet12.xml><?xml version="1.0" encoding="utf-8"?>
<worksheet xmlns="http://schemas.openxmlformats.org/spreadsheetml/2006/main">
  <sheetPr>
    <tabColor rgb="FFC55A11"/>
    <pageSetUpPr fitToPage="1"/>
  </sheetPr>
  <dimension ref="A1:F156"/>
  <sheetViews>
    <sheetView showGridLines="0" workbookViewId="0">
      <selection activeCell="A1" sqref="A1"/>
    </sheetView>
  </sheetViews>
  <sheetFormatPr defaultRowHeight="15"/>
  <cols>
    <col min="1" max="1" width="16" customWidth="1"/>
    <col min="2" max="2" width="64" customWidth="1"/>
    <col min="3" max="3" width="12" customWidth="1"/>
    <col min="4" max="4" width="34" customWidth="1"/>
    <col min="5" max="5" width="16" customWidth="1"/>
    <col min="6" max="6" width="16" customWidth="1"/>
  </cols>
  <sheetData>
    <row r="1" ht="28.0" customHeight="1">
      <c r="A1" s="478" t="inlineStr">
        <is>
          <t xml:space="preserve">Anhang 10 – Arbeitsaufträge M2 und Pflichtaufgaben Richtung Pre-Production (Stand 15.10.2026)</t>
        </is>
      </c>
      <c r="B1" s="478"/>
      <c r="C1" s="478"/>
      <c r="D1" s="478"/>
      <c r="E1" s="478"/>
      <c r="F1" s="478"/>
    </row>
    <row r="2" ht="18.5" customHeight="1">
      <c r="A2" s="486" t="inlineStr">
        <is>
          <t xml:space="preserve">Neu hier? Zuerst das Blatt „LIES MICH - Einfach erklaert“ lesen – dort steht alles in einfachen Worten, inklusive Ablauf für nächste Woche.</t>
        </is>
      </c>
      <c r="B2" s="486"/>
      <c r="C2" s="486"/>
      <c r="D2" s="486"/>
      <c r="E2" s="486"/>
      <c r="F2" s="486"/>
    </row>
    <row r="3" ht="62.0" customHeight="1">
      <c r="A3" s="479" t="inlineStr">
        <is>
          <t xml:space="preserve">To-Dos 2.1–2.4 aus Anhang 4, verteilt am 13.10.2026, am 15.10. neu verteilt auf P2–P6 (P5 Hassan, P6 Dogukan; Rushit leitet ohne eigene Aufgaben – maßgeblich ist das Gantt-Blatt); Pflichtaufgaben J1–J14 und Messaufgaben T1–T10 ergänzt am 15.10.2026. Für Einsteiger geschrieben. Die Arbeitsblätter „M2 2.1 …“ bis „M2 2.4 …“ in dieser Mappe sind vorbefüllt: gefüllte Zellen = Vorschlag zum Prüfen, leere Zellen = eure Aufgabe. Status: BESTÄTIGT = belegt · VORSCHLAG = Team-Entwurf · OFFEN = unbekannt.</t>
        </is>
      </c>
      <c r="B3" s="479"/>
      <c r="C3" s="479"/>
      <c r="D3" s="479"/>
      <c r="E3" s="479"/>
      <c r="F3" s="479"/>
    </row>
    <row r="4" ht="33.0" customHeight="1">
      <c r="A4" s="496" t="inlineStr">
        <is>
          <t xml:space="preserve">Ziel der Woche</t>
        </is>
      </c>
      <c r="B4" s="484" t="inlineStr">
        <is>
          <t xml:space="preserve">Am 20.10. wissen wir für jedes Bauteil der Sortierstrecke, welches Signal es liefert bzw. was es tun soll, in welcher Reihenfolge die Anlage arbeitet und welche Daten später auf dem Peakboard-Bildschirm erscheinen. Grundlage für M3 (Programmierung).</t>
        </is>
      </c>
      <c r="C4" s="484"/>
      <c r="D4" s="484"/>
      <c r="E4" s="484"/>
      <c r="F4" s="484"/>
    </row>
    <row r="6" ht="22.0" customHeight="1">
      <c r="A6" s="480" t="inlineStr">
        <is>
          <t xml:space="preserve">Wer macht was?</t>
        </is>
      </c>
      <c r="B6" s="480"/>
      <c r="C6" s="480"/>
      <c r="D6" s="480"/>
      <c r="E6" s="480"/>
      <c r="F6" s="480"/>
    </row>
    <row r="7" ht="33.0" customHeight="1">
      <c r="A7" s="481" t="inlineStr">
        <is>
          <t xml:space="preserve">To-Do</t>
        </is>
      </c>
      <c r="B7" s="481" t="inlineStr">
        <is>
          <t xml:space="preserve">Aufgabe</t>
        </is>
      </c>
      <c r="C7" s="481" t="inlineStr">
        <is>
          <t xml:space="preserve">Wer</t>
        </is>
      </c>
      <c r="D7" s="481" t="inlineStr">
        <is>
          <t xml:space="preserve">Name / Ergebnis-Blatt</t>
        </is>
      </c>
      <c r="E7" s="481" t="inlineStr">
        <is>
          <t xml:space="preserve">Entwurf teilen bis</t>
        </is>
      </c>
      <c r="F7" s="481" t="inlineStr">
        <is>
          <t xml:space="preserve">Fertig bis</t>
        </is>
      </c>
    </row>
    <row r="8" ht="33.0" customHeight="1">
      <c r="A8" s="484" t="inlineStr">
        <is>
          <t xml:space="preserve">2.1</t>
        </is>
      </c>
      <c r="B8" s="484" t="inlineStr">
        <is>
          <t xml:space="preserve">Input-Liste: Welcher Sensor liefert welches Signal und wann?</t>
        </is>
      </c>
      <c r="C8" s="484" t="inlineStr">
        <is>
          <t xml:space="preserve">P2</t>
        </is>
      </c>
      <c r="D8" s="484" t="inlineStr">
        <is>
          <t xml:space="preserve">Jan · Blatt „M2 2.1 Input-Liste (P2)“</t>
        </is>
      </c>
      <c r="E8" s="484" t="inlineStr">
        <is>
          <t xml:space="preserve">Do 15.10.</t>
        </is>
      </c>
      <c r="F8" s="484" t="inlineStr">
        <is>
          <t xml:space="preserve">Sa 17.10.</t>
        </is>
      </c>
    </row>
    <row r="9" ht="33.0" customHeight="1">
      <c r="A9" s="485" t="inlineStr">
        <is>
          <t xml:space="preserve">2.2</t>
        </is>
      </c>
      <c r="B9" s="485" t="inlineStr">
        <is>
          <t xml:space="preserve">Output-Liste: Welcher Aktor soll wann wie angesteuert werden?</t>
        </is>
      </c>
      <c r="C9" s="485" t="inlineStr">
        <is>
          <t xml:space="preserve">P3</t>
        </is>
      </c>
      <c r="D9" s="485" t="inlineStr">
        <is>
          <t xml:space="preserve">Marie · Blatt „M2 2.2 Output-Liste (P3)“</t>
        </is>
      </c>
      <c r="E9" s="485" t="inlineStr">
        <is>
          <t xml:space="preserve">Do 15.10.</t>
        </is>
      </c>
      <c r="F9" s="485" t="inlineStr">
        <is>
          <t xml:space="preserve">Sa 17.10.</t>
        </is>
      </c>
    </row>
    <row r="10" ht="33.0" customHeight="1">
      <c r="A10" s="484" t="inlineStr">
        <is>
          <t xml:space="preserve">2.3</t>
        </is>
      </c>
      <c r="B10" s="484" t="inlineStr">
        <is>
          <t xml:space="preserve">Ablauf-/Logikmodell: Input → Verarbeitung → Output</t>
        </is>
      </c>
      <c r="C10" s="484" t="inlineStr">
        <is>
          <t xml:space="preserve">P5</t>
        </is>
      </c>
      <c r="D10" s="484" t="inlineStr">
        <is>
          <t xml:space="preserve">Hassan · Blatt „M2 2.3 Ablaufmodell (Hassan)“ + Skizze</t>
        </is>
      </c>
      <c r="E10" s="484" t="inlineStr">
        <is>
          <t xml:space="preserve">Fr 16.10.</t>
        </is>
      </c>
      <c r="F10" s="484" t="inlineStr">
        <is>
          <t xml:space="preserve">So 18.10.</t>
        </is>
      </c>
    </row>
    <row r="11" ht="33.0" customHeight="1">
      <c r="A11" s="485" t="inlineStr">
        <is>
          <t xml:space="preserve">2.4</t>
        </is>
      </c>
      <c r="B11" s="485" t="inlineStr">
        <is>
          <t xml:space="preserve">Datenpunkte für Zustand, Zykluszahl, Farbe, Fehler (Topics für Peakboard)</t>
        </is>
      </c>
      <c r="C11" s="485" t="inlineStr">
        <is>
          <t xml:space="preserve">P4</t>
        </is>
      </c>
      <c r="D11" s="485" t="inlineStr">
        <is>
          <t xml:space="preserve">Alhasane · Blatt „M2 2.4 Datenpunkte (P4)“ + Bildschirm-Skizze</t>
        </is>
      </c>
      <c r="E11" s="485" t="inlineStr">
        <is>
          <t xml:space="preserve">Fr 16.10.</t>
        </is>
      </c>
      <c r="F11" s="485" t="inlineStr">
        <is>
          <t xml:space="preserve">Mo 19.10.</t>
        </is>
      </c>
    </row>
    <row r="12" ht="18.5" customHeight="1">
      <c r="A12" s="484" t="inlineStr">
        <is>
          <t xml:space="preserve">2.5</t>
        </is>
      </c>
      <c r="B12" s="484" t="inlineStr">
        <is>
          <t xml:space="preserve">I/O- und Logikmodell gegen Anforderungen prüfen (danach)</t>
        </is>
      </c>
      <c r="C12" s="484" t="inlineStr">
        <is>
          <t xml:space="preserve">P5</t>
        </is>
      </c>
      <c r="D12" s="484" t="inlineStr">
        <is>
          <t xml:space="preserve">Hassan, ab Mo 19.10.</t>
        </is>
      </c>
      <c r="E12" s="484" t="inlineStr">
        <is>
          <t xml:space="preserve">–</t>
        </is>
      </c>
      <c r="F12" s="484" t="inlineStr">
        <is>
          <t xml:space="preserve">Di 20.10.</t>
        </is>
      </c>
    </row>
    <row r="13" ht="33.0" customHeight="1">
      <c r="A13" s="486" t="inlineStr">
        <is>
          <t xml:space="preserve">Abhängigkeiten laut Anhang 4: 2.3 braucht 2.1 + 2.2, 2.4 braucht 2.3. Damit das in einer Woche klappt, starten alle sofort mit dem vorbefüllten Entwurf und stimmen sich früh ab – deshalb die festen Übergabetermine.</t>
        </is>
      </c>
      <c r="B13" s="486"/>
      <c r="C13" s="486"/>
      <c r="D13" s="486"/>
      <c r="E13" s="486"/>
      <c r="F13" s="486"/>
    </row>
    <row r="15" ht="22.0" customHeight="1">
      <c r="A15" s="480" t="inlineStr">
        <is>
          <t xml:space="preserve">PFLICHT JETZT – damit wir Richtung Pre-Production (erster Test an der echten Anlage) kommen  ·  Stand 15.10.2026</t>
        </is>
      </c>
      <c r="B15" s="480"/>
      <c r="C15" s="480"/>
      <c r="D15" s="480"/>
      <c r="E15" s="480"/>
      <c r="F15" s="480"/>
    </row>
    <row r="16" ht="33.0" customHeight="1">
      <c r="A16" s="486" t="inlineStr">
        <is>
          <t xml:space="preserve">Nur Aufgaben, ohne die der erste Hardwaretest nicht möglich oder nicht sicher ist. Jede Zeile ist so geschrieben, dass man sie ohne Vorwissen erledigen kann. Erledigt? Status auf „Erledigt + Datum“ setzen und kurz in die Gruppe schreiben.</t>
        </is>
      </c>
      <c r="B16" s="486"/>
      <c r="C16" s="486"/>
      <c r="D16" s="486"/>
      <c r="E16" s="486"/>
      <c r="F16" s="486"/>
    </row>
    <row r="17" ht="18.5" customHeight="1">
      <c r="A17" s="481" t="inlineStr">
        <is>
          <t xml:space="preserve">Nr</t>
        </is>
      </c>
      <c r="B17" s="481" t="inlineStr">
        <is>
          <t xml:space="preserve">Aufgabe – so geht's (für Einsteiger)</t>
        </is>
      </c>
      <c r="C17" s="481" t="inlineStr">
        <is>
          <t xml:space="preserve">Wer</t>
        </is>
      </c>
      <c r="D17" s="481" t="inlineStr">
        <is>
          <t xml:space="preserve">Warum wichtig / fertig, wenn …</t>
        </is>
      </c>
      <c r="E17" s="481" t="inlineStr">
        <is>
          <t xml:space="preserve">Bis</t>
        </is>
      </c>
      <c r="F17" s="481" t="inlineStr">
        <is>
          <t xml:space="preserve">Status</t>
        </is>
      </c>
    </row>
    <row r="18" ht="62.0" customHeight="1">
      <c r="A18" s="484" t="inlineStr">
        <is>
          <t xml:space="preserve">J1</t>
        </is>
      </c>
      <c r="B18" s="484" t="inlineStr">
        <is>
          <t xml:space="preserve">MQTT-Broker (Postamt für Peakboard): wird von PI_EINRICHTEN.bat automatisch fürs Netz freigegeben und geprüft – siehe J3.</t>
        </is>
      </c>
      <c r="C18" s="484" t="inlineStr">
        <is>
          <t xml:space="preserve">P6 Dogukan</t>
        </is>
      </c>
      <c r="D18" s="484" t="inlineStr">
        <is>
          <t xml:space="preserve">Mosquitto ist laut Prof. Kampker installiert. Fertig, wenn PI_EINRICHTEN im Abschlusstest „ALLES GRÜN“ zeigt.</t>
        </is>
      </c>
      <c r="E18" s="484" t="inlineStr">
        <is>
          <t xml:space="preserve">mit J3</t>
        </is>
      </c>
      <c r="F18" s="484" t="inlineStr">
        <is>
          <t xml:space="preserve">in J3 enthalten</t>
        </is>
      </c>
    </row>
    <row r="19" ht="33.0" customHeight="1">
      <c r="A19" s="485" t="inlineStr">
        <is>
          <t xml:space="preserve">J2</t>
        </is>
      </c>
      <c r="B19" s="485" t="inlineStr">
        <is>
          <t xml:space="preserve">SSH-Schlüssel: wird von PI_EINRICHTEN.bat automatisch hinterlegt – siehe J3. Danach geht alles ohne Passwort.</t>
        </is>
      </c>
      <c r="C19" s="485" t="inlineStr">
        <is>
          <t xml:space="preserve">P6 Dogukan</t>
        </is>
      </c>
      <c r="D19" s="485" t="inlineStr">
        <is>
          <t xml:space="preserve">Claude kann danach Einspielen und Tests selbst im Terminal erledigen.</t>
        </is>
      </c>
      <c r="E19" s="485" t="inlineStr">
        <is>
          <t xml:space="preserve">mit J3</t>
        </is>
      </c>
      <c r="F19" s="485" t="inlineStr">
        <is>
          <t xml:space="preserve">in J3 enthalten</t>
        </is>
      </c>
    </row>
    <row r="20" ht="105.5" customHeight="1">
      <c r="A20" s="484" t="inlineStr">
        <is>
          <t xml:space="preserve">J3</t>
        </is>
      </c>
      <c r="B20" s="484" t="inlineStr">
        <is>
          <t xml:space="preserve">Pi einrichten mit EINEM Doppelklick: 1) Prof. Kampker kurz Bescheid geben (es ändert Einstellungen am Pi). 2) Laptop ins WLAN der Anlage. 3) Doppelklick auf PI_EINRICHTEN.bat im Projektordner. 4) Zweimal das Pi-Passwort eintippen (Zeichen bleiben unsichtbar). Das Programm erledigt allein: Programm kopieren, SSH-Schlüssel, Uhrzeit, I2C einschalten, Mosquitto fürs Netz freigeben, Tests, Abschlusstest. Startet der Pi neu: einfach warten (ca. 2 Minuten).</t>
        </is>
      </c>
      <c r="C20" s="484" t="inlineStr">
        <is>
          <t xml:space="preserve">P6 Dogukan</t>
        </is>
      </c>
      <c r="D20" s="484" t="inlineStr">
        <is>
          <t xml:space="preserve">Kein Internet nötig – ein eigener Treiber ersetzt die fehlende Bibliothek für den Automation HAT Mini. Fertig, wenn „EINRICHTUNG OK“ und im Abschlusstest „ALLES GRÜN“ steht (Platinen werden erst nach J15 erkannt).</t>
        </is>
      </c>
      <c r="E20" s="484" t="inlineStr">
        <is>
          <t xml:space="preserve">nächster Anlagentermin (geht schon vor dem Anschluss)</t>
        </is>
      </c>
      <c r="F20" s="484" t="inlineStr">
        <is>
          <t xml:space="preserve">Offen</t>
        </is>
      </c>
    </row>
    <row r="21" ht="91.0" customHeight="1">
      <c r="A21" s="485" t="inlineStr">
        <is>
          <t xml:space="preserve">J4</t>
        </is>
      </c>
      <c r="B21" s="485" t="inlineStr">
        <is>
          <t xml:space="preserve">Bauteile: Die Bestellliste des Hardware-Teams liegt vor (92,50 €, Datei quellen/Bestellliste_Sortieranlage.pdf): Waveshare Motor Driver HAT, Automation HAT MINI, GPIO-Multiplexer (Verteiler), GPIO-Kabel, WAGO-Klemmen, Jumper-Kabel. Noch klären: 1) Ist bestellt? 2) Wann kommt es? 3) Ein 9-V-Netzteil steht NICHT auf der Liste – reicht das vorhandene fischertechnik-Netzteil?</t>
        </is>
      </c>
      <c r="C21" s="485" t="inlineStr">
        <is>
          <t xml:space="preserve">P3</t>
        </is>
      </c>
      <c r="D21" s="485" t="inlineStr">
        <is>
          <t xml:space="preserve">Ohne Bauteile kein Einspieltag. Fertig, wenn alles da ist (Foto in die Gruppe).</t>
        </is>
      </c>
      <c r="E21" s="485" t="inlineStr">
        <is>
          <t xml:space="preserve">Fr 16.10.</t>
        </is>
      </c>
      <c r="F21" s="485" t="inlineStr">
        <is>
          <t xml:space="preserve">Teilweise erledigt 15.10.</t>
        </is>
      </c>
    </row>
    <row r="22" ht="62.0" customHeight="1">
      <c r="A22" s="484" t="inlineStr">
        <is>
          <t xml:space="preserve">J5</t>
        </is>
      </c>
      <c r="B22" s="484" t="inlineStr">
        <is>
          <t xml:space="preserve">Entscheidung Motor: erledigt durch die Bestellung – das Band läuft über den Waveshare Motor Driver HAT (Motor A). Der Programmteil dafür ist fertig (motor_hat.py, mit Ersatztest geprüft, an echter Hardware noch ungetestet).</t>
        </is>
      </c>
      <c r="C22" s="484" t="inlineStr">
        <is>
          <t xml:space="preserve">P3</t>
        </is>
      </c>
      <c r="D22" s="484" t="inlineStr">
        <is>
          <t xml:space="preserve">Drehrichtung und Geschwindigkeit werden am Testtag eingestellt (T5).</t>
        </is>
      </c>
      <c r="E22" s="484" t="inlineStr">
        <is>
          <t xml:space="preserve">–</t>
        </is>
      </c>
      <c r="F22" s="484" t="inlineStr">
        <is>
          <t xml:space="preserve">Erledigt 15.10.</t>
        </is>
      </c>
    </row>
    <row r="23" ht="62.0" customHeight="1">
      <c r="A23" s="485" t="inlineStr">
        <is>
          <t xml:space="preserve">J6</t>
        </is>
      </c>
      <c r="B23" s="485" t="inlineStr">
        <is>
          <t xml:space="preserve">Anschluss-Frage an das Hardware-Team: Können Lichtschranken (Fototransistoren), Impulstaster und Farbsensor OHNE Zusatzbauteile an die Eingänge des Automation HAT MINI? Welche Spannung liefern sie? Passt unser Anschlussplan-Vorschlag (Blatt „LIES MICH“)?</t>
        </is>
      </c>
      <c r="C23" s="485" t="inlineStr">
        <is>
          <t xml:space="preserve">P2 + Hardware-Team</t>
        </is>
      </c>
      <c r="D23" s="485" t="inlineStr">
        <is>
          <t xml:space="preserve">Projektauftrag: keine eigene Elektronik/Lötarbeit. Passt es nicht, braucht es ein anderes Bauteil – das muss vor dem Test klar sein.</t>
        </is>
      </c>
      <c r="E23" s="485" t="inlineStr">
        <is>
          <t xml:space="preserve">Di 20.10.</t>
        </is>
      </c>
      <c r="F23" s="485" t="inlineStr">
        <is>
          <t xml:space="preserve">Offen</t>
        </is>
      </c>
    </row>
    <row r="24" ht="62.0" customHeight="1">
      <c r="A24" s="484" t="inlineStr">
        <is>
          <t xml:space="preserve">J7</t>
        </is>
      </c>
      <c r="B24" s="484" t="inlineStr">
        <is>
          <t xml:space="preserve">Entscheidung: Wie geht es nach einem Fehler weiter? Im Meeting eine Variante wählen: A) Knopf auf dem Peakboard-Bildschirm, B) Taster an der Anlage (braucht freien Eingang), C) automatisch, wenn das Werkstück entnommen ist und alle Lichtschranken 5 s frei sind.</t>
        </is>
      </c>
      <c r="C24" s="484" t="inlineStr">
        <is>
          <t xml:space="preserve">P5 Hassan</t>
        </is>
      </c>
      <c r="D24" s="484" t="inlineStr">
        <is>
          <t xml:space="preserve">Sonst bleibt die echte Anlage nach einem Fehler stehen, bis das Programm neu gestartet wird (nur die Simulation quittiert automatisch).</t>
        </is>
      </c>
      <c r="E24" s="484" t="inlineStr">
        <is>
          <t xml:space="preserve">Di 20.10.</t>
        </is>
      </c>
      <c r="F24" s="484" t="inlineStr">
        <is>
          <t xml:space="preserve">Offen</t>
        </is>
      </c>
    </row>
    <row r="25" ht="76.5" customHeight="1">
      <c r="A25" s="485" t="inlineStr">
        <is>
          <t xml:space="preserve">J8</t>
        </is>
      </c>
      <c r="B25" s="485" t="inlineStr">
        <is>
          <t xml:space="preserve">Entscheidung mit Prof. Kampker: Wie prüfen wir den „Werkstück-Ausgang“? Die Lichtschranke I3 hat das Werkstück schon hinter sich, wenn das Ventil schaltet. Möglich: Lichtschranken der Lagerstellen I6–I8 doch nutzen (braucht 3 weitere Eingänge) oder „Ventil hat geschaltet und kein Fehler“ als Prüfung akzeptieren.</t>
        </is>
      </c>
      <c r="C25" s="485" t="inlineStr">
        <is>
          <t xml:space="preserve">P5 Hassan</t>
        </is>
      </c>
      <c r="D25" s="485" t="inlineStr">
        <is>
          <t xml:space="preserve">Der Projektauftrag verlangt „Werkstück-Ausgang prüfen“; der jetzige Code prüft das nur eingeschränkt.</t>
        </is>
      </c>
      <c r="E25" s="485" t="inlineStr">
        <is>
          <t xml:space="preserve">Di 20.10.</t>
        </is>
      </c>
      <c r="F25" s="485" t="inlineStr">
        <is>
          <t xml:space="preserve">Offen</t>
        </is>
      </c>
    </row>
    <row r="26" ht="47.5" customHeight="1">
      <c r="A26" s="484" t="inlineStr">
        <is>
          <t xml:space="preserve">J9</t>
        </is>
      </c>
      <c r="B26" s="484" t="inlineStr">
        <is>
          <t xml:space="preserve">Bedienregel festlegen und an der Anlage aushängen: Immer nur EIN Werkstück auflegen und warten, bis es aussortiert ist. Mitentscheiden: Soll die Software ein zweites Werkstück als Fehler melden?</t>
        </is>
      </c>
      <c r="C26" s="484" t="inlineStr">
        <is>
          <t xml:space="preserve">P5 Hassan</t>
        </is>
      </c>
      <c r="D26" s="484" t="inlineStr">
        <is>
          <t xml:space="preserve">Ein zweites Werkstück fährt ungemessen mit und landet in der falschen Rutsche.</t>
        </is>
      </c>
      <c r="E26" s="484" t="inlineStr">
        <is>
          <t xml:space="preserve">Di 20.10.</t>
        </is>
      </c>
      <c r="F26" s="484" t="inlineStr">
        <is>
          <t xml:space="preserve">Offen</t>
        </is>
      </c>
    </row>
    <row r="27" ht="105.5" customHeight="1">
      <c r="A27" s="485" t="inlineStr">
        <is>
          <t xml:space="preserve">J10</t>
        </is>
      </c>
      <c r="B27" s="485" t="inlineStr">
        <is>
          <t xml:space="preserve">Altes Programm besorgen: Im Moodle-Kurs das ROBO-Pro-Projekt der Sortierstrecke (XML-Datei) herunterladen und in den Projektordner bzw. Drive-Ordner legen. Nichts daran ändern.</t>
        </is>
      </c>
      <c r="C27" s="485" t="inlineStr">
        <is>
          <t xml:space="preserve">P2 (erledigt durch Claude)</t>
        </is>
      </c>
      <c r="D27" s="485" t="inlineStr">
        <is>
          <t xml:space="preserve">Aus Moodle (Sorting_Line.rpp) ausgelesen: weiß &lt; 1160 ≤ rot &lt; 1500 ≤ blau (Rohwert TXT), Impulse 5/15/26, Ventil 0,5 s, kleinster Messwert zählt – ins Programm übernommen. Auffällig: Original schaltet zusätzlich Motor M2 für 3 s (Zweck klären).</t>
        </is>
      </c>
      <c r="E27" s="485" t="inlineStr">
        <is>
          <t xml:space="preserve">–</t>
        </is>
      </c>
      <c r="F27" s="485" t="inlineStr">
        <is>
          <t xml:space="preserve">Erledigt 15.10.</t>
        </is>
      </c>
    </row>
    <row r="28" ht="76.5" customHeight="1">
      <c r="A28" s="484" t="inlineStr">
        <is>
          <t xml:space="preserve">J11</t>
        </is>
      </c>
      <c r="B28" s="484" t="inlineStr">
        <is>
          <t xml:space="preserve">Peakboard vorbereiten: 1) IP-Adresse der Peakboard Box herausfinden (Geräteliste im TP-Link-Router oder Prof. Kampker). 2) Klären, wer den Peakboard Designer auf dem Laptop hat. 3) Im Designer Datenquelle MQTT anlegen: Server 192.168.1.103, Port 1883 (Anleitung: peakboard/MQTT_Schnittstelle.md).</t>
        </is>
      </c>
      <c r="C28" s="484" t="inlineStr">
        <is>
          <t xml:space="preserve">P4</t>
        </is>
      </c>
      <c r="D28" s="484" t="inlineStr">
        <is>
          <t xml:space="preserve">Dann kann das Dashboard schon mit Simulationsdaten gebaut werden (piverbindungtest2.bat -SimStarten).</t>
        </is>
      </c>
      <c r="E28" s="484" t="inlineStr">
        <is>
          <t xml:space="preserve">Di 20.10.</t>
        </is>
      </c>
      <c r="F28" s="484" t="inlineStr">
        <is>
          <t xml:space="preserve">Offen</t>
        </is>
      </c>
    </row>
    <row r="29" ht="47.5" customHeight="1">
      <c r="A29" s="485" t="inlineStr">
        <is>
          <t xml:space="preserve">J12</t>
        </is>
      </c>
      <c r="B29" s="485" t="inlineStr">
        <is>
          <t xml:space="preserve">Nachrichtenformat festlegen: Im Meeting zwischen Anhang 7 (Abschnitt A2) und dem Code (peakboard/MQTT_Schnittstelle.md) entscheiden. Empfehlung: Code-Variante, weil sie schon getestet ist.</t>
        </is>
      </c>
      <c r="C29" s="485" t="inlineStr">
        <is>
          <t xml:space="preserve">P4</t>
        </is>
      </c>
      <c r="D29" s="485" t="inlineStr">
        <is>
          <t xml:space="preserve">Peakboard und Steuerung müssen dieselben Namen und Felder verwenden.</t>
        </is>
      </c>
      <c r="E29" s="485" t="inlineStr">
        <is>
          <t xml:space="preserve">Di 20.10.</t>
        </is>
      </c>
      <c r="F29" s="485" t="inlineStr">
        <is>
          <t xml:space="preserve">Offen</t>
        </is>
      </c>
    </row>
    <row r="30" ht="76.5" customHeight="1">
      <c r="A30" s="484" t="inlineStr">
        <is>
          <t xml:space="preserve">J13</t>
        </is>
      </c>
      <c r="B30" s="484" t="inlineStr">
        <is>
          <t xml:space="preserve">Ablauf für den ersten Hardwaretest aufschreiben: 1) nur Eingänge lesen (Eingangs-Monitor, schaltet nichts), 2) jeden Ausgang einzeln mit Freigabe von Prof. Kampker, 3) erst dann ganze Sortierzyklen. Vorher klären: Wer darf schalten? Wie wird sofort abgeschaltet (9-V-Netzteil ziehen)?</t>
        </is>
      </c>
      <c r="C30" s="484" t="inlineStr">
        <is>
          <t xml:space="preserve">P5 Hassan</t>
        </is>
      </c>
      <c r="D30" s="484" t="inlineStr">
        <is>
          <t xml:space="preserve">Sicherheit: Aktoren erst nach bestätigter Verdrahtung (Projektauftrag).</t>
        </is>
      </c>
      <c r="E30" s="484" t="inlineStr">
        <is>
          <t xml:space="preserve">Di 20.10.</t>
        </is>
      </c>
      <c r="F30" s="484" t="inlineStr">
        <is>
          <t xml:space="preserve">Offen</t>
        </is>
      </c>
    </row>
    <row r="31" ht="134.5" customHeight="1">
      <c r="A31" s="485" t="inlineStr">
        <is>
          <t xml:space="preserve">J14</t>
        </is>
      </c>
      <c r="B31" s="485" t="inlineStr">
        <is>
          <t xml:space="preserve">Code erneut geprüft und verbessert: MQTT-Versand bremst die Steuerung nicht mehr, Impulstaster wird entprellt, Messrichtung des Farbsensors einstellbar, Eingangs-Monitor für den Testtag (sortieranlage/io_monitor.py), Selbsttest um „Taster prellt“ erweitert (5/5 bestanden). Ebenfalls 15.10.: an die bestellte Hardware angepasst (Automation HAT Mini, Motor Driver HAT, Anschluss-Vorschlag, Ersatztest bestanden), eingebauter Treiber für den HAT Mini und Einrichtungsprogramm PI_EINRICHTEN.bat (ein Doppelklick, kein Internet). Offen: Code für J7, J8, J9 – sobald entschieden.</t>
        </is>
      </c>
      <c r="C31" s="485" t="inlineStr">
        <is>
          <t xml:space="preserve">KI (Claude)</t>
        </is>
      </c>
      <c r="D31" s="485" t="inlineStr">
        <is>
          <t xml:space="preserve">Steuerung ist für den ersten Test vorbereitet; Rest hängt an den Entscheidungen.</t>
        </is>
      </c>
      <c r="E31" s="485" t="inlineStr">
        <is>
          <t xml:space="preserve">laufend</t>
        </is>
      </c>
      <c r="F31" s="485" t="inlineStr">
        <is>
          <t xml:space="preserve">Teilweise erledigt 15.10.</t>
        </is>
      </c>
    </row>
    <row r="32" ht="62.0" customHeight="1">
      <c r="A32" s="484" t="inlineStr">
        <is>
          <t xml:space="preserve">J15</t>
        </is>
      </c>
      <c r="B32" s="484" t="inlineStr">
        <is>
          <t xml:space="preserve">Hardware anschließen (Team Hardware): Strom aus, beide Platinen über den Verteiler an den Pi, Kabel nach dem Anschlussplan-Vorschlag (Blatt „LIES MICH“) an die Klemmen. Abweichungen in den Plan schreiben. Danach Foto vom Aufbau in die Gruppe.</t>
        </is>
      </c>
      <c r="C32" s="484" t="inlineStr">
        <is>
          <t xml:space="preserve">Team Hardware (Kontakt: P3)</t>
        </is>
      </c>
      <c r="D32" s="484" t="inlineStr">
        <is>
          <t xml:space="preserve">Ohne angeschlossene Hardware kann der Code nicht eingespielt und getestet werden. Fertig: Foto + abgehakter Plan.</t>
        </is>
      </c>
      <c r="E32" s="484" t="inlineStr">
        <is>
          <t xml:space="preserve">vor dem Einspieltag (KW 43)</t>
        </is>
      </c>
      <c r="F32" s="484" t="inlineStr">
        <is>
          <t xml:space="preserve">Offen</t>
        </is>
      </c>
    </row>
    <row r="33" ht="47.5" customHeight="1">
      <c r="A33" s="485" t="inlineStr">
        <is>
          <t xml:space="preserve">J16</t>
        </is>
      </c>
      <c r="B33" s="485" t="inlineStr">
        <is>
          <t xml:space="preserve">Code einspielen (Woche ab 19.10.): genau nach Ablauf im Blatt „LIES MICH“, Schritte 0–6 – erst prüfen und messen, dann mit Freigabe schalten.</t>
        </is>
      </c>
      <c r="C33" s="485" t="inlineStr">
        <is>
          <t xml:space="preserve">P6 Dogukan + alle</t>
        </is>
      </c>
      <c r="D33" s="485" t="inlineStr">
        <is>
          <t xml:space="preserve">Ziel: erster echter Sortiervorgang mit einem Werkstück. Voraussetzung: J3, J4, J6, J15.</t>
        </is>
      </c>
      <c r="E33" s="485" t="inlineStr">
        <is>
          <t xml:space="preserve">KW 43 (nach J15)</t>
        </is>
      </c>
      <c r="F33" s="485" t="inlineStr">
        <is>
          <t xml:space="preserve">Geplant</t>
        </is>
      </c>
    </row>
    <row r="35" ht="22.0" customHeight="1">
      <c r="A35" s="480" t="inlineStr">
        <is>
          <t xml:space="preserve">ERST NACH DEM TESTING – das können wir nur an der echten Anlage messen (nicht raten!)</t>
        </is>
      </c>
      <c r="B35" s="480"/>
      <c r="C35" s="480"/>
      <c r="D35" s="480"/>
      <c r="E35" s="480"/>
      <c r="F35" s="480"/>
    </row>
    <row r="36" ht="33.0" customHeight="1">
      <c r="A36" s="486" t="inlineStr">
        <is>
          <t xml:space="preserve">Hilfsmittel: Eingangs-Monitor (auf dem Pi: python3 io_monitor.py) – zeigt alle Eingänge live und schaltet nichts. Die Ergebnisse trägt Claude in sortieranlage/config.py ein (Wert in Klammern).</t>
        </is>
      </c>
      <c r="B36" s="486"/>
      <c r="C36" s="486"/>
      <c r="D36" s="486"/>
      <c r="E36" s="486"/>
      <c r="F36" s="486"/>
    </row>
    <row r="37" ht="18.5" customHeight="1">
      <c r="A37" s="481" t="inlineStr">
        <is>
          <t xml:space="preserve">Nr</t>
        </is>
      </c>
      <c r="B37" s="481" t="inlineStr">
        <is>
          <t xml:space="preserve">Was wir messen – so geht's</t>
        </is>
      </c>
      <c r="C37" s="481" t="inlineStr">
        <is>
          <t xml:space="preserve">Wer</t>
        </is>
      </c>
      <c r="D37" s="481" t="inlineStr">
        <is>
          <t xml:space="preserve">Ergebnis geht in … (config.py)</t>
        </is>
      </c>
      <c r="E37" s="481" t="inlineStr">
        <is>
          <t xml:space="preserve">Wann</t>
        </is>
      </c>
      <c r="F37" s="481" t="inlineStr">
        <is>
          <t xml:space="preserve">Status</t>
        </is>
      </c>
    </row>
    <row r="38" ht="47.5" customHeight="1">
      <c r="A38" s="484" t="inlineStr">
        <is>
          <t xml:space="preserve">T1</t>
        </is>
      </c>
      <c r="B38" s="484" t="inlineStr">
        <is>
          <t xml:space="preserve">Welcher Draht an welcher Klemme? Mit dem Eingangs-Monitor jede Lichtschranke kurz abdecken und den Taster drücken – notieren, welcher Eingang (IN1–IN3, A1–A3) reagiert.</t>
        </is>
      </c>
      <c r="C38" s="484" t="inlineStr">
        <is>
          <t xml:space="preserve">P2 / P3</t>
        </is>
      </c>
      <c r="D38" s="484" t="inlineStr">
        <is>
          <t xml:space="preserve">Kanalbelegung (EINGAENGE, AUSGAENGE)</t>
        </is>
      </c>
      <c r="E38" s="484" t="inlineStr">
        <is>
          <t xml:space="preserve">1. Testtag (nur lesen)</t>
        </is>
      </c>
      <c r="F38" s="484" t="inlineStr">
        <is>
          <t xml:space="preserve">Offen</t>
        </is>
      </c>
    </row>
    <row r="39" ht="33.0" customHeight="1">
      <c r="A39" s="485" t="inlineStr">
        <is>
          <t xml:space="preserve">T2</t>
        </is>
      </c>
      <c r="B39" s="485" t="inlineStr">
        <is>
          <t xml:space="preserve">Zeigt eine Lichtschranke 1 oder 0, wenn sie FREI ist? Einmal frei, einmal abgedeckt im Monitor ablesen.</t>
        </is>
      </c>
      <c r="C39" s="485" t="inlineStr">
        <is>
          <t xml:space="preserve">P2</t>
        </is>
      </c>
      <c r="D39" s="485" t="inlineStr">
        <is>
          <t xml:space="preserve">Pegel der Lichtschranken (LS_INVERTIERT)</t>
        </is>
      </c>
      <c r="E39" s="485" t="inlineStr">
        <is>
          <t xml:space="preserve">1. Testtag (nur lesen)</t>
        </is>
      </c>
      <c r="F39" s="485" t="inlineStr">
        <is>
          <t xml:space="preserve">Offen</t>
        </is>
      </c>
    </row>
    <row r="40" ht="47.5" customHeight="1">
      <c r="A40" s="484" t="inlineStr">
        <is>
          <t xml:space="preserve">T3</t>
        </is>
      </c>
      <c r="B40" s="484" t="inlineStr">
        <is>
          <t xml:space="preserve">Farbsensor: Wert bei leerem Band notieren. Dann je Farbe 10 Werkstücke langsam unter dem Sensor durchschieben und kleinsten/größten Wert notieren.</t>
        </is>
      </c>
      <c r="C40" s="484" t="inlineStr">
        <is>
          <t xml:space="preserve">P2</t>
        </is>
      </c>
      <c r="D40" s="484" t="inlineStr">
        <is>
          <t xml:space="preserve">Farbbereiche, Messrichtung, Spannungsbereich (FARB_BEREICHE, FARB_MESSUNG, ANALOG_MAX_V)</t>
        </is>
      </c>
      <c r="E40" s="484" t="inlineStr">
        <is>
          <t xml:space="preserve">1. Testtag (nur lesen)</t>
        </is>
      </c>
      <c r="F40" s="484" t="inlineStr">
        <is>
          <t xml:space="preserve">Offen</t>
        </is>
      </c>
    </row>
    <row r="41" ht="47.5" customHeight="1">
      <c r="A41" s="485" t="inlineStr">
        <is>
          <t xml:space="preserve">T4</t>
        </is>
      </c>
      <c r="B41" s="485" t="inlineStr">
        <is>
          <t xml:space="preserve">Impulstaster: von Hand langsam drücken – zählt ein Druck als 1 oder 2 Wechsel? Später bei laufendem Band Flanken pro Sekunde ablesen.</t>
        </is>
      </c>
      <c r="C41" s="485" t="inlineStr">
        <is>
          <t xml:space="preserve">P2</t>
        </is>
      </c>
      <c r="D41" s="485" t="inlineStr">
        <is>
          <t xml:space="preserve">Welche Flanken zählen, Entprellung (IMPULS_ZAEHLT, IMPULS_STABIL_ABTASTUNGEN)</t>
        </is>
      </c>
      <c r="E41" s="485" t="inlineStr">
        <is>
          <t xml:space="preserve">1. Testtag / nach Freigabe Band</t>
        </is>
      </c>
      <c r="F41" s="485" t="inlineStr">
        <is>
          <t xml:space="preserve">Offen</t>
        </is>
      </c>
    </row>
    <row r="42" ht="62.0" customHeight="1">
      <c r="A42" s="484" t="inlineStr">
        <is>
          <t xml:space="preserve">T5</t>
        </is>
      </c>
      <c r="B42" s="484" t="inlineStr">
        <is>
          <t xml:space="preserve">Impulse bis zu jedem Ventil: Werkstück an der Lichtschranke I3 anlegen, Band in kleinen Schritten fahren, Impulse bis vor Ventil weiß/rot/blau zählen (mit den Werten aus dem ROBO-Pro-Programm vergleichen). Dabei prüfen: läuft das Band in die richtige Richtung?</t>
        </is>
      </c>
      <c r="C42" s="484" t="inlineStr">
        <is>
          <t xml:space="preserve">P3</t>
        </is>
      </c>
      <c r="D42" s="484" t="inlineStr">
        <is>
          <t xml:space="preserve">Impulse bis Ventil, Drehrichtung (IMPULSE_BIS_VENTIL, MOTOR_VORWAERTS)</t>
        </is>
      </c>
      <c r="E42" s="484" t="inlineStr">
        <is>
          <t xml:space="preserve">nach Freigabe Band</t>
        </is>
      </c>
      <c r="F42" s="484" t="inlineStr">
        <is>
          <t xml:space="preserve">Offen</t>
        </is>
      </c>
    </row>
    <row r="43" ht="47.5" customHeight="1">
      <c r="A43" s="485" t="inlineStr">
        <is>
          <t xml:space="preserve">T6</t>
        </is>
      </c>
      <c r="B43" s="485" t="inlineStr">
        <is>
          <t xml:space="preserve">Druckluft: Nach wie vielen Sekunden Kompressor reicht der Druck? Wie lange muss ein Ventil offen sein, damit das Werkstück sicher in der Rutsche landet?</t>
        </is>
      </c>
      <c r="C43" s="485" t="inlineStr">
        <is>
          <t xml:space="preserve">P3</t>
        </is>
      </c>
      <c r="D43" s="485" t="inlineStr">
        <is>
          <t xml:space="preserve">Vorlaufzeit Kompressor, Ventilzeit (KOMPRESSOR_VORLAUF_S, VENTIL_PULS_S)</t>
        </is>
      </c>
      <c r="E43" s="485" t="inlineStr">
        <is>
          <t xml:space="preserve">nach Freigabe Aktoren</t>
        </is>
      </c>
      <c r="F43" s="485" t="inlineStr">
        <is>
          <t xml:space="preserve">Offen</t>
        </is>
      </c>
    </row>
    <row r="44" ht="47.5" customHeight="1">
      <c r="A44" s="484" t="inlineStr">
        <is>
          <t xml:space="preserve">T7</t>
        </is>
      </c>
      <c r="B44" s="484" t="inlineStr">
        <is>
          <t xml:space="preserve">Zeiten messen (Stoppuhr oder Logdatei): Wie lange fährt ein Werkstück vom Farbsensor bis I3? Wie lange dauert es höchstens zwischen zwei Impulsen?</t>
        </is>
      </c>
      <c r="C44" s="484" t="inlineStr">
        <is>
          <t xml:space="preserve">P5 Hassan</t>
        </is>
      </c>
      <c r="D44" s="484" t="inlineStr">
        <is>
          <t xml:space="preserve">Zeitlimits für Fehler (TIMEOUT_BIS_AUSWURF_S, TIMEOUT_IMPULS_S)</t>
        </is>
      </c>
      <c r="E44" s="484" t="inlineStr">
        <is>
          <t xml:space="preserve">nach Freigabe Band</t>
        </is>
      </c>
      <c r="F44" s="484" t="inlineStr">
        <is>
          <t xml:space="preserve">Offen</t>
        </is>
      </c>
    </row>
    <row r="45" ht="47.5" customHeight="1">
      <c r="A45" s="485" t="inlineStr">
        <is>
          <t xml:space="preserve">T8</t>
        </is>
      </c>
      <c r="B45" s="485" t="inlineStr">
        <is>
          <t xml:space="preserve">Erster Start der Steuerung mit echter Hardware – zuerst nur Eingänge. Läuft die HAT-Bibliothek mit unserem Code? Fehlermeldungen an Claude (über Rushit).</t>
        </is>
      </c>
      <c r="C45" s="485" t="inlineStr">
        <is>
          <t xml:space="preserve">P6 Dogukan</t>
        </is>
      </c>
      <c r="D45" s="485" t="inlineStr">
        <is>
          <t xml:space="preserve">Code-Anpassung falls nötig (inputs.py / outputs.py)</t>
        </is>
      </c>
      <c r="E45" s="485" t="inlineStr">
        <is>
          <t xml:space="preserve">nach J3</t>
        </is>
      </c>
      <c r="F45" s="485" t="inlineStr">
        <is>
          <t xml:space="preserve">Offen</t>
        </is>
      </c>
    </row>
    <row r="46" ht="33.0" customHeight="1">
      <c r="A46" s="484" t="inlineStr">
        <is>
          <t xml:space="preserve">T9</t>
        </is>
      </c>
      <c r="B46" s="484" t="inlineStr">
        <is>
          <t xml:space="preserve">Fehlerfall für die Abnahme vorführen (z. B. Band festhalten → Meldung „band_blockiert“ auf dem Peakboard).</t>
        </is>
      </c>
      <c r="C46" s="484" t="inlineStr">
        <is>
          <t xml:space="preserve">P5 Hassan</t>
        </is>
      </c>
      <c r="D46" s="484" t="inlineStr">
        <is>
          <t xml:space="preserve">Abnahme-Nachweis (Testprotokoll)</t>
        </is>
      </c>
      <c r="E46" s="484" t="inlineStr">
        <is>
          <t xml:space="preserve">nach erstem vollständigen Zyklus</t>
        </is>
      </c>
      <c r="F46" s="484" t="inlineStr">
        <is>
          <t xml:space="preserve">Offen</t>
        </is>
      </c>
    </row>
    <row r="47" ht="33.0" customHeight="1">
      <c r="A47" s="485" t="inlineStr">
        <is>
          <t xml:space="preserve">T10</t>
        </is>
      </c>
      <c r="B47" s="485" t="inlineStr">
        <is>
          <t xml:space="preserve">Peakboard mit echten Werten prüfen: stimmen Zustand, Zykluszahl, Farbe und Fehler mit der Anlage überein? (To-Do 6.4)</t>
        </is>
      </c>
      <c r="C47" s="485" t="inlineStr">
        <is>
          <t xml:space="preserve">P4</t>
        </is>
      </c>
      <c r="D47" s="485" t="inlineStr">
        <is>
          <t xml:space="preserve">Dashboard-Freigabe</t>
        </is>
      </c>
      <c r="E47" s="485" t="inlineStr">
        <is>
          <t xml:space="preserve">nach erstem vollständigen Zyklus</t>
        </is>
      </c>
      <c r="F47" s="485" t="inlineStr">
        <is>
          <t xml:space="preserve">Offen</t>
        </is>
      </c>
    </row>
    <row r="48" ht="33.0" customHeight="1">
      <c r="A48" s="486" t="inlineStr">
        <is>
          <t xml:space="preserve">Nicht entscheidend für die Pre-Production (trotzdem erledigen): Fotos vom 06.10. in Anhang 5 neu einfügen; E-Mail-Adresse von Prof. Kampker erfragen. Erledigt: gemessene IP-Adressen in Anhang 7 (15.10.); Teammitglieder informiert und Drive-Ordner aktualisiert (15.10.).</t>
        </is>
      </c>
      <c r="B48" s="486"/>
      <c r="C48" s="486"/>
      <c r="D48" s="486"/>
      <c r="E48" s="486"/>
      <c r="F48" s="486"/>
    </row>
    <row r="50" ht="22.0" customHeight="1">
      <c r="A50" s="480" t="inlineStr">
        <is>
          <t xml:space="preserve">Zeitplan</t>
        </is>
      </c>
      <c r="B50" s="480"/>
      <c r="C50" s="480"/>
      <c r="D50" s="480"/>
      <c r="E50" s="480"/>
      <c r="F50" s="480"/>
    </row>
    <row r="51" ht="18.5" customHeight="1">
      <c r="A51" s="481" t="inlineStr">
        <is>
          <t xml:space="preserve">Tag</t>
        </is>
      </c>
      <c r="B51" s="481" t="inlineStr">
        <is>
          <t xml:space="preserve">Was passiert</t>
        </is>
      </c>
      <c r="C51" s="481"/>
      <c r="D51" s="481"/>
      <c r="E51" s="481"/>
      <c r="F51" s="481"/>
    </row>
    <row r="52" ht="18.5" customHeight="1">
      <c r="A52" s="484" t="inlineStr">
        <is>
          <t xml:space="preserve">Di 13.10.</t>
        </is>
      </c>
      <c r="B52" s="484" t="inlineStr">
        <is>
          <t xml:space="preserve">Aufgaben verteilt. Jeder liest seinen Auftrag und öffnet sein Arbeitsblatt (30 min).</t>
        </is>
      </c>
      <c r="C52" s="484"/>
      <c r="D52" s="484"/>
      <c r="E52" s="484"/>
      <c r="F52" s="484"/>
    </row>
    <row r="53" ht="18.5" customHeight="1">
      <c r="A53" s="485" t="inlineStr">
        <is>
          <t xml:space="preserve">Mi 14.10.</t>
        </is>
      </c>
      <c r="B53" s="485" t="inlineStr">
        <is>
          <t xml:space="preserve">P2/P3: Handbuch und Fotos auswerten, Liste ausfüllen. P5 Hassan/P4: Vorschlag lesen, Fragen notieren.</t>
        </is>
      </c>
      <c r="C53" s="485"/>
      <c r="D53" s="485"/>
      <c r="E53" s="485"/>
      <c r="F53" s="485"/>
    </row>
    <row r="54" ht="18.5" customHeight="1">
      <c r="A54" s="484" t="inlineStr">
        <is>
          <t xml:space="preserve">Do 15.10.</t>
        </is>
      </c>
      <c r="B54" s="484" t="inlineStr">
        <is>
          <t xml:space="preserve">P2 und P3 teilen ihren Entwurf in der Gruppe – auch mit Lücken (Lücke = OFFEN).</t>
        </is>
      </c>
      <c r="C54" s="484"/>
      <c r="D54" s="484"/>
      <c r="E54" s="484"/>
      <c r="F54" s="484"/>
    </row>
    <row r="55" ht="18.5" customHeight="1">
      <c r="A55" s="485" t="inlineStr">
        <is>
          <t xml:space="preserve">Fr 16.10.</t>
        </is>
      </c>
      <c r="B55" s="485" t="inlineStr">
        <is>
          <t xml:space="preserve">Abstimmung 20 min online (alle 4): Passen Inputs, Outputs, Ablauf und Datenpunkte zusammen? Fragen-Liste ergänzen.</t>
        </is>
      </c>
      <c r="C55" s="485"/>
      <c r="D55" s="485"/>
      <c r="E55" s="485"/>
      <c r="F55" s="485"/>
    </row>
    <row r="56" ht="18.5" customHeight="1">
      <c r="A56" s="484" t="inlineStr">
        <is>
          <t xml:space="preserve">Sa 17.10.</t>
        </is>
      </c>
      <c r="B56" s="484" t="inlineStr">
        <is>
          <t xml:space="preserve">P2/P3 fertig. Hassan (P5) stellt das Ablaufmodell fertig.</t>
        </is>
      </c>
      <c r="C56" s="484"/>
      <c r="D56" s="484"/>
      <c r="E56" s="484"/>
      <c r="F56" s="484"/>
    </row>
    <row r="57" ht="18.5" customHeight="1">
      <c r="A57" s="485" t="inlineStr">
        <is>
          <t xml:space="preserve">So 18.10.</t>
        </is>
      </c>
      <c r="B57" s="485" t="inlineStr">
        <is>
          <t xml:space="preserve">Hassan fertig → an P4. P4 prüft, ob jeder Zustand einen Datenpunkt hat.</t>
        </is>
      </c>
      <c r="C57" s="485"/>
      <c r="D57" s="485"/>
      <c r="E57" s="485"/>
      <c r="F57" s="485"/>
    </row>
    <row r="58" ht="18.5" customHeight="1">
      <c r="A58" s="484" t="inlineStr">
        <is>
          <t xml:space="preserve">Mo 19.10.</t>
        </is>
      </c>
      <c r="B58" s="484" t="inlineStr">
        <is>
          <t xml:space="preserve">P4 fertig. Alles liegt in dieser Mappe / im Gruppenordner. Ab hier Prüfung 2.5.</t>
        </is>
      </c>
      <c r="C58" s="484"/>
      <c r="D58" s="484"/>
      <c r="E58" s="484"/>
      <c r="F58" s="484"/>
    </row>
    <row r="59" ht="18.5" customHeight="1">
      <c r="A59" s="485" t="inlineStr">
        <is>
          <t xml:space="preserve">Di 20.10.</t>
        </is>
      </c>
      <c r="B59" s="485" t="inlineStr">
        <is>
          <t xml:space="preserve">Regelmeeting: jeder stellt sein Ergebnis in 3–5 min vor, offene Fragen an Prof. Kampker.</t>
        </is>
      </c>
      <c r="C59" s="485"/>
      <c r="D59" s="485"/>
      <c r="E59" s="485"/>
      <c r="F59" s="485"/>
    </row>
    <row r="61" ht="22.0" customHeight="1">
      <c r="A61" s="480" t="inlineStr">
        <is>
          <t xml:space="preserve">Regeln für alle</t>
        </is>
      </c>
      <c r="B61" s="480"/>
      <c r="C61" s="480"/>
      <c r="D61" s="480"/>
      <c r="E61" s="480"/>
      <c r="F61" s="480"/>
    </row>
    <row r="62" ht="18.5" customHeight="1">
      <c r="A62" s="496" t="inlineStr">
        <is>
          <t xml:space="preserve">Nichts raten</t>
        </is>
      </c>
      <c r="B62" s="484" t="inlineStr">
        <is>
          <t xml:space="preserve">Was ihr nicht sicher wisst, steht als OFFEN in der Tabelle und kommt auf die Fragen-Liste (Gruppenchat: Frage – wer fragt – an wen).</t>
        </is>
      </c>
      <c r="C62" s="484"/>
      <c r="D62" s="484"/>
      <c r="E62" s="484"/>
      <c r="F62" s="484"/>
    </row>
    <row r="63" ht="33.0" customHeight="1">
      <c r="A63" s="496" t="inlineStr">
        <is>
          <t xml:space="preserve">Anlage</t>
        </is>
      </c>
      <c r="B63" s="484" t="inlineStr">
        <is>
          <t xml:space="preserve">Nichts umstecken oder verkabeln, keine Motoren/Ventile selbst schalten. 9-V-Teile nie direkt an den Raspberry Pi. Beobachten und fotografieren ist erlaubt.</t>
        </is>
      </c>
      <c r="C63" s="484"/>
      <c r="D63" s="484"/>
      <c r="E63" s="484"/>
      <c r="F63" s="484"/>
    </row>
    <row r="64" ht="18.5" customHeight="1">
      <c r="A64" s="496" t="inlineStr">
        <is>
          <t xml:space="preserve">Quelle</t>
        </is>
      </c>
      <c r="B64" s="484" t="inlineStr">
        <is>
          <t xml:space="preserve">Immer angeben, woher eine Angabe stammt (9V-Handbuch Seite …, Foto vom 06.10., beobachtet am …).</t>
        </is>
      </c>
      <c r="C64" s="484"/>
      <c r="D64" s="484"/>
      <c r="E64" s="484"/>
      <c r="F64" s="484"/>
    </row>
    <row r="65" ht="18.5" customHeight="1">
      <c r="A65" s="496" t="inlineStr">
        <is>
          <t xml:space="preserve">Arbeitsblatt</t>
        </is>
      </c>
      <c r="B65" s="484" t="inlineStr">
        <is>
          <t xml:space="preserve">Jeder arbeitet nur in seinem Blatt „M2 2.x …“. Gefüllte Zellen prüfen, leere Zellen ausfüllen, Status-Spalte pflegen.</t>
        </is>
      </c>
      <c r="C65" s="484"/>
      <c r="D65" s="484"/>
      <c r="E65" s="484"/>
      <c r="F65" s="484"/>
    </row>
    <row r="67" ht="22.0" customHeight="1">
      <c r="A67" s="480" t="inlineStr">
        <is>
          <t xml:space="preserve">Wo finde ich was?</t>
        </is>
      </c>
      <c r="B67" s="480"/>
      <c r="C67" s="480"/>
      <c r="D67" s="480"/>
      <c r="E67" s="480"/>
      <c r="F67" s="480"/>
    </row>
    <row r="68" ht="18.5" customHeight="1">
      <c r="A68" s="481" t="inlineStr">
        <is>
          <t xml:space="preserve">Quelle</t>
        </is>
      </c>
      <c r="B68" s="481" t="inlineStr">
        <is>
          <t xml:space="preserve">Wo</t>
        </is>
      </c>
      <c r="C68" s="481"/>
      <c r="D68" s="481" t="inlineStr">
        <is>
          <t xml:space="preserve">Wofür</t>
        </is>
      </c>
      <c r="E68" s="481"/>
      <c r="F68" s="481"/>
    </row>
    <row r="69" ht="33.0" customHeight="1">
      <c r="A69" s="484" t="inlineStr">
        <is>
          <t xml:space="preserve">9V-Handbuch (Belegungsplan)</t>
        </is>
      </c>
      <c r="B69" s="484" t="inlineStr">
        <is>
          <t xml:space="preserve">Moodle-Kurs; Zusammenfassung Blatt „Anhang 9 - Kursmaterial“</t>
        </is>
      </c>
      <c r="C69" s="484"/>
      <c r="D69" s="484" t="inlineStr">
        <is>
          <t xml:space="preserve">welche Anschlüsse (I1, M1 …) es gibt</t>
        </is>
      </c>
      <c r="E69" s="484"/>
      <c r="F69" s="484"/>
    </row>
    <row r="70" ht="18.5" customHeight="1">
      <c r="A70" s="485" t="inlineStr">
        <is>
          <t xml:space="preserve">I/O-Zuordnung</t>
        </is>
      </c>
      <c r="B70" s="485" t="inlineStr">
        <is>
          <t xml:space="preserve">Blatt „Anhang 7 - Datenfluss+Netz“, Tabelle B2 (ab Zeile 98)</t>
        </is>
      </c>
      <c r="C70" s="485"/>
      <c r="D70" s="485" t="inlineStr">
        <is>
          <t xml:space="preserve">Startpunkt für 2.1 und 2.2</t>
        </is>
      </c>
      <c r="E70" s="485"/>
      <c r="F70" s="485"/>
    </row>
    <row r="71" ht="33.0" customHeight="1">
      <c r="A71" s="484" t="inlineStr">
        <is>
          <t xml:space="preserve">Ablauf der Sortierung</t>
        </is>
      </c>
      <c r="B71" s="484" t="inlineStr">
        <is>
          <t xml:space="preserve">Blatt „KI-Kontext“, Zeile „ABLAUF SORTIERUNG“</t>
        </is>
      </c>
      <c r="C71" s="484"/>
      <c r="D71" s="484" t="inlineStr">
        <is>
          <t xml:space="preserve">Startpunkt für 2.3</t>
        </is>
      </c>
      <c r="E71" s="484"/>
      <c r="F71" s="484"/>
    </row>
    <row r="72" ht="33.0" customHeight="1">
      <c r="A72" s="485" t="inlineStr">
        <is>
          <t xml:space="preserve">Datenflussplan V2</t>
        </is>
      </c>
      <c r="B72" s="485" t="inlineStr">
        <is>
          <t xml:space="preserve">Datei Datenflussplan_V2_13-10-2026.pdf</t>
        </is>
      </c>
      <c r="C72" s="485"/>
      <c r="D72" s="485" t="inlineStr">
        <is>
          <t xml:space="preserve">Gesamtbild</t>
        </is>
      </c>
      <c r="E72" s="485"/>
      <c r="F72" s="485"/>
    </row>
    <row r="73" ht="18.5" customHeight="1">
      <c r="A73" s="484" t="inlineStr">
        <is>
          <t xml:space="preserve">MQTT-Vorschlag</t>
        </is>
      </c>
      <c r="B73" s="484" t="inlineStr">
        <is>
          <t xml:space="preserve">Blatt „Anhang 7“, Abschnitt A2 und Datei peakboard/MQTT_Schnittstelle.md</t>
        </is>
      </c>
      <c r="C73" s="484"/>
      <c r="D73" s="484" t="inlineStr">
        <is>
          <t xml:space="preserve">Startpunkt für 2.4</t>
        </is>
      </c>
      <c r="E73" s="484"/>
      <c r="F73" s="484"/>
    </row>
    <row r="74" ht="18.5" customHeight="1">
      <c r="A74" s="485" t="inlineStr">
        <is>
          <t xml:space="preserve">Fotos der Anlage</t>
        </is>
      </c>
      <c r="B74" s="485" t="inlineStr">
        <is>
          <t xml:space="preserve">Blätter „Anhang“ / „Anhang 5“, eure Handys (06.10.)</t>
        </is>
      </c>
      <c r="C74" s="485"/>
      <c r="D74" s="485" t="inlineStr">
        <is>
          <t xml:space="preserve">Bauteile erkennen</t>
        </is>
      </c>
      <c r="E74" s="485"/>
      <c r="F74" s="485"/>
    </row>
    <row r="76" ht="22.0" customHeight="1">
      <c r="A76" s="480" t="inlineStr">
        <is>
          <t xml:space="preserve">P2 · To-Do 2.1 – Input-Liste (Sensoren)</t>
        </is>
      </c>
      <c r="B76" s="480"/>
      <c r="C76" s="480"/>
      <c r="D76" s="480"/>
      <c r="E76" s="480"/>
      <c r="F76" s="480"/>
    </row>
    <row r="77" ht="18.5" customHeight="1">
      <c r="A77" s="496" t="inlineStr">
        <is>
          <t xml:space="preserve">Deine Frage</t>
        </is>
      </c>
      <c r="B77" s="484" t="inlineStr">
        <is>
          <t xml:space="preserve">Welcher Sensor meldet was, wann und wie sieht das Signal aus, wenn nichts los ist bzw. wenn ein Werkstück kommt?</t>
        </is>
      </c>
      <c r="C77" s="484"/>
      <c r="D77" s="484"/>
      <c r="E77" s="484"/>
      <c r="F77" s="484"/>
    </row>
    <row r="78" ht="33.0" customHeight="1">
      <c r="A78" s="496" t="inlineStr">
        <is>
          <t xml:space="preserve">Kurz erklärt</t>
        </is>
      </c>
      <c r="B78" s="484" t="inlineStr">
        <is>
          <t xml:space="preserve">Lichtschranke = Lampe + Fototransistor, meldet frei/unterbrochen (digital). Farbsensor = misst reflektiertes rotes Licht, liefert eine Zahl (analog; weiß viel, blau wenig). Impulstaster = wird vom laufenden Band immer wieder gedrückt, jeder Druck = 1 Impuls; gezählt ergibt das den Weg.</t>
        </is>
      </c>
      <c r="C78" s="484"/>
      <c r="D78" s="484"/>
      <c r="E78" s="484"/>
      <c r="F78" s="484"/>
    </row>
    <row r="79" ht="18.5" customHeight="1">
      <c r="A79" s="481" t="inlineStr">
        <is>
          <t xml:space="preserve">Schritt</t>
        </is>
      </c>
      <c r="B79" s="481" t="inlineStr">
        <is>
          <t xml:space="preserve">Was tun?</t>
        </is>
      </c>
      <c r="C79" s="481" t="inlineStr">
        <is>
          <t xml:space="preserve">Erledigt</t>
        </is>
      </c>
      <c r="D79" s="481"/>
      <c r="E79" s="481"/>
      <c r="F79" s="481"/>
    </row>
    <row r="80" ht="33.0" customHeight="1">
      <c r="A80" s="484" t="inlineStr">
        <is>
          <t xml:space="preserve">1</t>
        </is>
      </c>
      <c r="B80" s="484" t="inlineStr">
        <is>
          <t xml:space="preserve">Blatt „M2 2.1 Input-Liste (P2)“ öffnen – die 7 Eingänge I1, I2, I3, C1, I6–I8 stehen schon drin.</t>
        </is>
      </c>
      <c r="C80" s="484" t="inlineStr">
        <is>
          <t xml:space="preserve">☐</t>
        </is>
      </c>
      <c r="D80" s="484"/>
      <c r="E80" s="484"/>
      <c r="F80" s="484"/>
    </row>
    <row r="81" ht="33.0" customHeight="1">
      <c r="A81" s="485" t="inlineStr">
        <is>
          <t xml:space="preserve">2</t>
        </is>
      </c>
      <c r="B81" s="485" t="inlineStr">
        <is>
          <t xml:space="preserve">Blatt „Anhang 7“, Tabelle B2 lesen und mit deinem Blatt vergleichen (Anschluss, Bauteil, Signalart). Abweichungen notieren.</t>
        </is>
      </c>
      <c r="C81" s="485" t="inlineStr">
        <is>
          <t xml:space="preserve">☐</t>
        </is>
      </c>
      <c r="D81" s="485"/>
      <c r="E81" s="485"/>
      <c r="F81" s="485"/>
    </row>
    <row r="82" ht="33.0" customHeight="1">
      <c r="A82" s="484" t="inlineStr">
        <is>
          <t xml:space="preserve">3</t>
        </is>
      </c>
      <c r="B82" s="484" t="inlineStr">
        <is>
          <t xml:space="preserve">Im 9V-Handbuch den Belegungsplan der Sortierstrecke suchen, Seite als Quelle eintragen; was dort steht → BESTÄTIGT.</t>
        </is>
      </c>
      <c r="C82" s="484" t="inlineStr">
        <is>
          <t xml:space="preserve">☐</t>
        </is>
      </c>
      <c r="D82" s="484"/>
      <c r="E82" s="484"/>
      <c r="F82" s="484"/>
    </row>
    <row r="83" ht="33.0" customHeight="1">
      <c r="A83" s="485" t="inlineStr">
        <is>
          <t xml:space="preserve">4</t>
        </is>
      </c>
      <c r="B83" s="485" t="inlineStr">
        <is>
          <t xml:space="preserve">Auf Fotos/Handbuch-Bild jeden Sensor an der Anlage finden und beschreiben, wo er sitzt.</t>
        </is>
      </c>
      <c r="C83" s="485" t="inlineStr">
        <is>
          <t xml:space="preserve">☐</t>
        </is>
      </c>
      <c r="D83" s="485"/>
      <c r="E83" s="485"/>
      <c r="F83" s="485"/>
    </row>
    <row r="84" ht="33.0" customHeight="1">
      <c r="A84" s="484" t="inlineStr">
        <is>
          <t xml:space="preserve">5</t>
        </is>
      </c>
      <c r="B84" s="484" t="inlineStr">
        <is>
          <t xml:space="preserve">„Ruhezustand“ und „Aktiv, wenn …“ ausfüllen. Spannung unbekannt → OFFEN.</t>
        </is>
      </c>
      <c r="C84" s="484" t="inlineStr">
        <is>
          <t xml:space="preserve">☐</t>
        </is>
      </c>
      <c r="D84" s="484"/>
      <c r="E84" s="484"/>
      <c r="F84" s="484"/>
    </row>
    <row r="85" ht="47.5" customHeight="1">
      <c r="A85" s="485" t="inlineStr">
        <is>
          <t xml:space="preserve">6</t>
        </is>
      </c>
      <c r="B85" s="485" t="inlineStr">
        <is>
          <t xml:space="preserve">„Wann im Ablauf?“: Reihenfolge, in der ein Werkstück vorbeikommt (I1 → I2 → I3, C1 während das Band läuft). Band mit Sensoren auf Papier skizzieren, Foto beilegen.</t>
        </is>
      </c>
      <c r="C85" s="485" t="inlineStr">
        <is>
          <t xml:space="preserve">☐</t>
        </is>
      </c>
      <c r="D85" s="485"/>
      <c r="E85" s="485"/>
      <c r="F85" s="485"/>
    </row>
    <row r="86" ht="33.0" customHeight="1">
      <c r="A86" s="484" t="inlineStr">
        <is>
          <t xml:space="preserve">7</t>
        </is>
      </c>
      <c r="B86" s="484" t="inlineStr">
        <is>
          <t xml:space="preserve">„Wie oft / wie schnell?“: bei C1 Impulse pro Sekunde schätzen (beim nächsten Anlagentermin per Handy-Video zählen, bis dahin OFFEN).</t>
        </is>
      </c>
      <c r="C86" s="484" t="inlineStr">
        <is>
          <t xml:space="preserve">☐</t>
        </is>
      </c>
      <c r="D86" s="484"/>
      <c r="E86" s="484"/>
      <c r="F86" s="484"/>
    </row>
    <row r="87" ht="18.5" customHeight="1">
      <c r="A87" s="485" t="inlineStr">
        <is>
          <t xml:space="preserve">8</t>
        </is>
      </c>
      <c r="B87" s="485" t="inlineStr">
        <is>
          <t xml:space="preserve">I6–I8 nur prüfen – laut Auftrag zunächst nicht im Umfang.</t>
        </is>
      </c>
      <c r="C87" s="485" t="inlineStr">
        <is>
          <t xml:space="preserve">☐</t>
        </is>
      </c>
      <c r="D87" s="485"/>
      <c r="E87" s="485"/>
      <c r="F87" s="485"/>
    </row>
    <row r="88" ht="33.0" customHeight="1">
      <c r="A88" s="484" t="inlineStr">
        <is>
          <t xml:space="preserve">9</t>
        </is>
      </c>
      <c r="B88" s="484" t="inlineStr">
        <is>
          <t xml:space="preserve">Fragen in die Gruppenliste (Spannung der Fototransistoren? Wertebereich Farbsensor?).</t>
        </is>
      </c>
      <c r="C88" s="484" t="inlineStr">
        <is>
          <t xml:space="preserve">☐</t>
        </is>
      </c>
      <c r="D88" s="484"/>
      <c r="E88" s="484"/>
      <c r="F88" s="484"/>
    </row>
    <row r="89" ht="18.5" customHeight="1">
      <c r="A89" s="485" t="inlineStr">
        <is>
          <t xml:space="preserve">10</t>
        </is>
      </c>
      <c r="B89" s="485" t="inlineStr">
        <is>
          <t xml:space="preserve">Do 15.10. Entwurf teilen, Fr Abstimmung, Sa 17.10. fertig.</t>
        </is>
      </c>
      <c r="C89" s="485" t="inlineStr">
        <is>
          <t xml:space="preserve">☐</t>
        </is>
      </c>
      <c r="D89" s="485"/>
      <c r="E89" s="485"/>
      <c r="F89" s="485"/>
    </row>
    <row r="90" ht="33.0" customHeight="1">
      <c r="A90" s="496" t="inlineStr">
        <is>
          <t xml:space="preserve">Fertig, wenn …</t>
        </is>
      </c>
      <c r="B90" s="484" t="inlineStr">
        <is>
          <t xml:space="preserve">alle 7 Eingänge ohne leere Zelle (unbekannt = OFFEN) · jeder Eingang hat eine Bedeutung für die Software · Reihenfolge + Skizze vorhanden · Fragen stehen auf der Liste</t>
        </is>
      </c>
      <c r="C90" s="484"/>
      <c r="D90" s="484"/>
      <c r="E90" s="484"/>
      <c r="F90" s="484"/>
    </row>
    <row r="92" ht="22.0" customHeight="1">
      <c r="A92" s="480" t="inlineStr">
        <is>
          <t xml:space="preserve">P3 · To-Do 2.2 – Output-Liste (Aktoren)</t>
        </is>
      </c>
      <c r="B92" s="480"/>
      <c r="C92" s="480"/>
      <c r="D92" s="480"/>
      <c r="E92" s="480"/>
      <c r="F92" s="480"/>
    </row>
    <row r="93" ht="18.5" customHeight="1">
      <c r="A93" s="496" t="inlineStr">
        <is>
          <t xml:space="preserve">Deine Frage</t>
        </is>
      </c>
      <c r="B93" s="484" t="inlineStr">
        <is>
          <t xml:space="preserve">Welches Teil soll sich wann bewegen, wie lange, unter welcher Voraussetzung – und was darf nie passieren?</t>
        </is>
      </c>
      <c r="C93" s="484"/>
      <c r="D93" s="484"/>
      <c r="E93" s="484"/>
      <c r="F93" s="484"/>
    </row>
    <row r="94" ht="33.0" customHeight="1">
      <c r="A94" s="496" t="inlineStr">
        <is>
          <t xml:space="preserve">Kurz erklärt</t>
        </is>
      </c>
      <c r="B94" s="484" t="inlineStr">
        <is>
          <t xml:space="preserve">M1 = Motor des Förderbands. O5/O6/O7 = Magnetventile: öffnen kurz die Druckluft, ein Zylinder schiebt das Werkstück in die Rutsche seiner Farbe. O8 = Kompressor, erzeugt die Druckluft. Aktoren laufen mit 9 V und werden nur über Relais/Treiber geschaltet.</t>
        </is>
      </c>
      <c r="C94" s="484"/>
      <c r="D94" s="484"/>
      <c r="E94" s="484"/>
      <c r="F94" s="484"/>
    </row>
    <row r="95" ht="18.5" customHeight="1">
      <c r="A95" s="481" t="inlineStr">
        <is>
          <t xml:space="preserve">Schritt</t>
        </is>
      </c>
      <c r="B95" s="481" t="inlineStr">
        <is>
          <t xml:space="preserve">Was tun?</t>
        </is>
      </c>
      <c r="C95" s="481" t="inlineStr">
        <is>
          <t xml:space="preserve">Erledigt</t>
        </is>
      </c>
      <c r="D95" s="481"/>
      <c r="E95" s="481"/>
      <c r="F95" s="481"/>
    </row>
    <row r="96" ht="33.0" customHeight="1">
      <c r="A96" s="484" t="inlineStr">
        <is>
          <t xml:space="preserve">1</t>
        </is>
      </c>
      <c r="B96" s="484" t="inlineStr">
        <is>
          <t xml:space="preserve">Blatt „M2 2.2 Output-Liste (P3)“ öffnen – M1, O5, O6, O7, O8 stehen schon drin.</t>
        </is>
      </c>
      <c r="C96" s="484" t="inlineStr">
        <is>
          <t xml:space="preserve">☐</t>
        </is>
      </c>
      <c r="D96" s="484"/>
      <c r="E96" s="484"/>
      <c r="F96" s="484"/>
    </row>
    <row r="97" ht="33.0" customHeight="1">
      <c r="A97" s="485" t="inlineStr">
        <is>
          <t xml:space="preserve">2</t>
        </is>
      </c>
      <c r="B97" s="485" t="inlineStr">
        <is>
          <t xml:space="preserve">Mit Blatt „Anhang 7“, Tabelle B2 (Nr. 8–12) vergleichen; Quelle 9V-Handbuch eintragen.</t>
        </is>
      </c>
      <c r="C97" s="485" t="inlineStr">
        <is>
          <t xml:space="preserve">☐</t>
        </is>
      </c>
      <c r="D97" s="485"/>
      <c r="E97" s="485"/>
      <c r="F97" s="485"/>
    </row>
    <row r="98" ht="47.5" customHeight="1">
      <c r="A98" s="484" t="inlineStr">
        <is>
          <t xml:space="preserve">3</t>
        </is>
      </c>
      <c r="B98" s="484" t="inlineStr">
        <is>
          <t xml:space="preserve">Auf Fotos/Handbuch jeden Aktor finden; Reihenfolge der Ventile weiß/rot/blau entlang des Bandes notieren (wichtig fürs Impulse-Zählen).</t>
        </is>
      </c>
      <c r="C98" s="484" t="inlineStr">
        <is>
          <t xml:space="preserve">☐</t>
        </is>
      </c>
      <c r="D98" s="484"/>
      <c r="E98" s="484"/>
      <c r="F98" s="484"/>
    </row>
    <row r="99" ht="18.5" customHeight="1">
      <c r="A99" s="485" t="inlineStr">
        <is>
          <t xml:space="preserve">4</t>
        </is>
      </c>
      <c r="B99" s="485" t="inlineStr">
        <is>
          <t xml:space="preserve">„Was passiert sichtbar?“ in einfachen Worten ausfüllen.</t>
        </is>
      </c>
      <c r="C99" s="485" t="inlineStr">
        <is>
          <t xml:space="preserve">☐</t>
        </is>
      </c>
      <c r="D99" s="485"/>
      <c r="E99" s="485"/>
      <c r="F99" s="485"/>
    </row>
    <row r="100" ht="33.0" customHeight="1">
      <c r="A100" s="484" t="inlineStr">
        <is>
          <t xml:space="preserve">5</t>
        </is>
      </c>
      <c r="B100" s="484" t="inlineStr">
        <is>
          <t xml:space="preserve">„Wann EIN?“ / „Wann AUS / wie lange?“ prüfen und ergänzen. Unbekannte Zeiten (z. B. Ventil-Öffnungszeit) → OFFEN.</t>
        </is>
      </c>
      <c r="C100" s="484" t="inlineStr">
        <is>
          <t xml:space="preserve">☐</t>
        </is>
      </c>
      <c r="D100" s="484"/>
      <c r="E100" s="484"/>
      <c r="F100" s="484"/>
    </row>
    <row r="101" ht="33.0" customHeight="1">
      <c r="A101" s="485" t="inlineStr">
        <is>
          <t xml:space="preserve">6</t>
        </is>
      </c>
      <c r="B101" s="485" t="inlineStr">
        <is>
          <t xml:space="preserve">„Voraussetzung“: z. B. Ventil nur, wenn Kompressor Druck hat und Band steht.</t>
        </is>
      </c>
      <c r="C101" s="485" t="inlineStr">
        <is>
          <t xml:space="preserve">☐</t>
        </is>
      </c>
      <c r="D101" s="485"/>
      <c r="E101" s="485"/>
      <c r="F101" s="485"/>
    </row>
    <row r="102" ht="33.0" customHeight="1">
      <c r="A102" s="484" t="inlineStr">
        <is>
          <t xml:space="preserve">7</t>
        </is>
      </c>
      <c r="B102" s="484" t="inlineStr">
        <is>
          <t xml:space="preserve">„Darf nie passieren“: Sicherheits-/Logikregeln (zwei Ventile gleichzeitig, Band läuft endlos …).</t>
        </is>
      </c>
      <c r="C102" s="484" t="inlineStr">
        <is>
          <t xml:space="preserve">☐</t>
        </is>
      </c>
      <c r="D102" s="484"/>
      <c r="E102" s="484"/>
      <c r="F102" s="484"/>
    </row>
    <row r="103" ht="47.5" customHeight="1">
      <c r="A103" s="485" t="inlineStr">
        <is>
          <t xml:space="preserve">8</t>
        </is>
      </c>
      <c r="B103" s="485" t="inlineStr">
        <is>
          <t xml:space="preserve">Entscheidungsvorlage: Kompressor dauerhaft an oder nur beim Ausschleusen? (4 Lasten, aber 3 Relais am Automation HAT) – beide Varianten mit Vor-/Nachteilen.</t>
        </is>
      </c>
      <c r="C103" s="485" t="inlineStr">
        <is>
          <t xml:space="preserve">☐</t>
        </is>
      </c>
      <c r="D103" s="485"/>
      <c r="E103" s="485"/>
      <c r="F103" s="485"/>
    </row>
    <row r="104" ht="33.0" customHeight="1">
      <c r="A104" s="484" t="inlineStr">
        <is>
          <t xml:space="preserve">9</t>
        </is>
      </c>
      <c r="B104" s="484" t="inlineStr">
        <is>
          <t xml:space="preserve">Motor-Fragen notieren: nur eine Drehrichtung? feste Geschwindigkeit?</t>
        </is>
      </c>
      <c r="C104" s="484" t="inlineStr">
        <is>
          <t xml:space="preserve">☐</t>
        </is>
      </c>
      <c r="D104" s="484"/>
      <c r="E104" s="484"/>
      <c r="F104" s="484"/>
    </row>
    <row r="105" ht="18.5" customHeight="1">
      <c r="A105" s="485" t="inlineStr">
        <is>
          <t xml:space="preserve">10</t>
        </is>
      </c>
      <c r="B105" s="485" t="inlineStr">
        <is>
          <t xml:space="preserve">Do 15.10. Entwurf teilen, Fr Abstimmung, Sa 17.10. fertig.</t>
        </is>
      </c>
      <c r="C105" s="485" t="inlineStr">
        <is>
          <t xml:space="preserve">☐</t>
        </is>
      </c>
      <c r="D105" s="485"/>
      <c r="E105" s="485"/>
      <c r="F105" s="485"/>
    </row>
    <row r="106" ht="33.0" customHeight="1">
      <c r="A106" s="496" t="inlineStr">
        <is>
          <t xml:space="preserve">Fertig, wenn …</t>
        </is>
      </c>
      <c r="B106" s="484" t="inlineStr">
        <is>
          <t xml:space="preserve">alle 5 Ausgänge mit wann ein/aus/Voraussetzung · Reihenfolge der Ventile fest · „Darf nie passieren“ ausgefüllt · Kompressor-Entscheidungsvorlage liegt vor</t>
        </is>
      </c>
      <c r="C106" s="484"/>
      <c r="D106" s="484"/>
      <c r="E106" s="484"/>
      <c r="F106" s="484"/>
    </row>
    <row r="108" ht="22.0" customHeight="1">
      <c r="A108" s="480" t="inlineStr">
        <is>
          <t xml:space="preserve">P5 Hassan · To-Do 2.3 – Ablauf-/Logikmodell</t>
        </is>
      </c>
      <c r="B108" s="480"/>
      <c r="C108" s="480"/>
      <c r="D108" s="480"/>
      <c r="E108" s="480"/>
      <c r="F108" s="480"/>
    </row>
    <row r="109" ht="33.0" customHeight="1">
      <c r="A109" s="496" t="inlineStr">
        <is>
          <t xml:space="preserve">Deine Frage</t>
        </is>
      </c>
      <c r="B109" s="484" t="inlineStr">
        <is>
          <t xml:space="preserve">In welchen Schritten (Zuständen) arbeitet die Anlage, welcher Sensor löst den nächsten Schritt aus, welche Aktoren laufen dabei – und was passiert bei einem Fehler?</t>
        </is>
      </c>
      <c r="C109" s="484"/>
      <c r="D109" s="484"/>
      <c r="E109" s="484"/>
      <c r="F109" s="484"/>
    </row>
    <row r="110" ht="33.0" customHeight="1">
      <c r="A110" s="496" t="inlineStr">
        <is>
          <t xml:space="preserve">Kurz erklärt</t>
        </is>
      </c>
      <c r="B110" s="484" t="inlineStr">
        <is>
          <t xml:space="preserve">Zustand = was die Anlage gerade tut (immer genau einer). Übergang = „wenn Sensor X meldet, dann Zustand Y und Aktor Z“. Timeout = passiert etwas zu lange nicht, ist das ein Fehler. Der Vorschlag mit 6 Zuständen entspricht dem Python-Grundgerüst (sortieranlage/process.py).</t>
        </is>
      </c>
      <c r="C110" s="484"/>
      <c r="D110" s="484"/>
      <c r="E110" s="484"/>
      <c r="F110" s="484"/>
    </row>
    <row r="111" ht="18.5" customHeight="1">
      <c r="A111" s="481" t="inlineStr">
        <is>
          <t xml:space="preserve">Schritt</t>
        </is>
      </c>
      <c r="B111" s="481" t="inlineStr">
        <is>
          <t xml:space="preserve">Was tun?</t>
        </is>
      </c>
      <c r="C111" s="481" t="inlineStr">
        <is>
          <t xml:space="preserve">Erledigt</t>
        </is>
      </c>
      <c r="D111" s="481"/>
      <c r="E111" s="481"/>
      <c r="F111" s="481"/>
    </row>
    <row r="112" ht="33.0" customHeight="1">
      <c r="A112" s="484" t="inlineStr">
        <is>
          <t xml:space="preserve">1</t>
        </is>
      </c>
      <c r="B112" s="484" t="inlineStr">
        <is>
          <t xml:space="preserve">Blatt „M2 2.3 Ablaufmodell (Hassan)“ öffnen – 6 Zustände als Vorschlag eingetragen.</t>
        </is>
      </c>
      <c r="C112" s="484" t="inlineStr">
        <is>
          <t xml:space="preserve">☐</t>
        </is>
      </c>
      <c r="D112" s="484"/>
      <c r="E112" s="484"/>
      <c r="F112" s="484"/>
    </row>
    <row r="113" ht="33.0" customHeight="1">
      <c r="A113" s="485" t="inlineStr">
        <is>
          <t xml:space="preserve">2</t>
        </is>
      </c>
      <c r="B113" s="485" t="inlineStr">
        <is>
          <t xml:space="preserve">Blatt „KI-Kontext“, Zeile „ABLAUF SORTIERUNG“ lesen und mit den Zuständen vergleichen: fehlt ein Schritt, ist einer überflüssig?</t>
        </is>
      </c>
      <c r="C113" s="485" t="inlineStr">
        <is>
          <t xml:space="preserve">☐</t>
        </is>
      </c>
      <c r="D113" s="485"/>
      <c r="E113" s="485"/>
      <c r="F113" s="485"/>
    </row>
    <row r="114" ht="47.5" customHeight="1">
      <c r="A114" s="484" t="inlineStr">
        <is>
          <t xml:space="preserve">3</t>
        </is>
      </c>
      <c r="B114" s="484" t="inlineStr">
        <is>
          <t xml:space="preserve">Ablauf als Bild zeichnen (Papier, PowerPoint oder draw.io): Kästen = Zustände, Pfeile = Übergänge mit auslösendem Sensor, ein Fehler-Kasten.</t>
        </is>
      </c>
      <c r="C114" s="484" t="inlineStr">
        <is>
          <t xml:space="preserve">☐</t>
        </is>
      </c>
      <c r="D114" s="484"/>
      <c r="E114" s="484"/>
      <c r="F114" s="484"/>
    </row>
    <row r="115" ht="33.0" customHeight="1">
      <c r="A115" s="485" t="inlineStr">
        <is>
          <t xml:space="preserve">4</t>
        </is>
      </c>
      <c r="B115" s="485" t="inlineStr">
        <is>
          <t xml:space="preserve">Ab Do (Entwürfe P2/P3): für jeden Übergang prüfen, ob der Sensor in 2.1 und jeder Aktor in 2.2 steht. Fehlt etwas → Frage an P2/P3.</t>
        </is>
      </c>
      <c r="C115" s="485" t="inlineStr">
        <is>
          <t xml:space="preserve">☐</t>
        </is>
      </c>
      <c r="D115" s="485"/>
      <c r="E115" s="485"/>
      <c r="F115" s="485"/>
    </row>
    <row r="116" ht="33.0" customHeight="1">
      <c r="A116" s="484" t="inlineStr">
        <is>
          <t xml:space="preserve">5</t>
        </is>
      </c>
      <c r="B116" s="484" t="inlineStr">
        <is>
          <t xml:space="preserve">Fehlerfälle festlegen (Abnahme braucht mindestens einen): woran erkannt, was macht die Anlage (alles aus), was sieht der Bediener.</t>
        </is>
      </c>
      <c r="C116" s="484" t="inlineStr">
        <is>
          <t xml:space="preserve">☐</t>
        </is>
      </c>
      <c r="D116" s="484"/>
      <c r="E116" s="484"/>
      <c r="F116" s="484"/>
    </row>
    <row r="117" ht="33.0" customHeight="1">
      <c r="A117" s="485" t="inlineStr">
        <is>
          <t xml:space="preserve">6</t>
        </is>
      </c>
      <c r="B117" s="485" t="inlineStr">
        <is>
          <t xml:space="preserve">Klären, wie ein Fehler quittiert wird (Werkstück entnehmen + Neustart? Taste? Knopf im Peakboard?) → Frage fürs Meeting.</t>
        </is>
      </c>
      <c r="C117" s="485" t="inlineStr">
        <is>
          <t xml:space="preserve">☐</t>
        </is>
      </c>
      <c r="D117" s="485"/>
      <c r="E117" s="485"/>
      <c r="F117" s="485"/>
    </row>
    <row r="118" ht="33.0" customHeight="1">
      <c r="A118" s="484" t="inlineStr">
        <is>
          <t xml:space="preserve">7</t>
        </is>
      </c>
      <c r="B118" s="484" t="inlineStr">
        <is>
          <t xml:space="preserve">Zeitlimits als VORSCHLAG lassen (2 s ohne Impuls, 10 s bis Auswurf-Lichtschranke) – echte Werte werden an der Anlage gemessen.</t>
        </is>
      </c>
      <c r="C118" s="484" t="inlineStr">
        <is>
          <t xml:space="preserve">☐</t>
        </is>
      </c>
      <c r="D118" s="484"/>
      <c r="E118" s="484"/>
      <c r="F118" s="484"/>
    </row>
    <row r="119" ht="18.5" customHeight="1">
      <c r="A119" s="485" t="inlineStr">
        <is>
          <t xml:space="preserve">8</t>
        </is>
      </c>
      <c r="B119" s="485" t="inlineStr">
        <is>
          <t xml:space="preserve">Fr 16.10. Abstimmung leiten (20 min, alle 4).</t>
        </is>
      </c>
      <c r="C119" s="485" t="inlineStr">
        <is>
          <t xml:space="preserve">☐</t>
        </is>
      </c>
      <c r="D119" s="485"/>
      <c r="E119" s="485"/>
      <c r="F119" s="485"/>
    </row>
    <row r="120" ht="33.0" customHeight="1">
      <c r="A120" s="484" t="inlineStr">
        <is>
          <t xml:space="preserve">9</t>
        </is>
      </c>
      <c r="B120" s="484" t="inlineStr">
        <is>
          <t xml:space="preserve">Optional: Simulation ansehen – PowerShell im Ordner sortieranlage: python main.py (zeigt die Zustandswechsel).</t>
        </is>
      </c>
      <c r="C120" s="484" t="inlineStr">
        <is>
          <t xml:space="preserve">☐</t>
        </is>
      </c>
      <c r="D120" s="484"/>
      <c r="E120" s="484"/>
      <c r="F120" s="484"/>
    </row>
    <row r="121" ht="18.5" customHeight="1">
      <c r="A121" s="485" t="inlineStr">
        <is>
          <t xml:space="preserve">10</t>
        </is>
      </c>
      <c r="B121" s="485" t="inlineStr">
        <is>
          <t xml:space="preserve">So 18.10. fertig → an P4.</t>
        </is>
      </c>
      <c r="C121" s="485" t="inlineStr">
        <is>
          <t xml:space="preserve">☐</t>
        </is>
      </c>
      <c r="D121" s="485"/>
      <c r="E121" s="485"/>
      <c r="F121" s="485"/>
    </row>
    <row r="122" ht="18.5" customHeight="1">
      <c r="A122" s="496" t="inlineStr">
        <is>
          <t xml:space="preserve">Fertig, wenn …</t>
        </is>
      </c>
      <c r="B122" s="484" t="inlineStr">
        <is>
          <t xml:space="preserve">jeder Zustand hat Auslöser, Aktionen und Folgezustand · mindestens ein Fehlerfall vollständig · Ablaufskizze vorhanden · passt zu 2.1 und 2.2</t>
        </is>
      </c>
      <c r="C122" s="484"/>
      <c r="D122" s="484"/>
      <c r="E122" s="484"/>
      <c r="F122" s="484"/>
    </row>
    <row r="124" ht="22.0" customHeight="1">
      <c r="A124" s="480" t="inlineStr">
        <is>
          <t xml:space="preserve">P4 · To-Do 2.4 – Datenpunkte für Peakboard</t>
        </is>
      </c>
      <c r="B124" s="480"/>
      <c r="C124" s="480"/>
      <c r="D124" s="480"/>
      <c r="E124" s="480"/>
      <c r="F124" s="480"/>
    </row>
    <row r="125" ht="18.5" customHeight="1">
      <c r="A125" s="496" t="inlineStr">
        <is>
          <t xml:space="preserve">Deine Frage</t>
        </is>
      </c>
      <c r="B125" s="484" t="inlineStr">
        <is>
          <t xml:space="preserve">Welche Informationen zeigt der Peakboard-Bildschirm, wie heißen sie (Topic), wie sehen die Werte aus und wann werden sie geschickt?</t>
        </is>
      </c>
      <c r="C125" s="484"/>
      <c r="D125" s="484"/>
      <c r="E125" s="484"/>
      <c r="F125" s="484"/>
    </row>
    <row r="126" ht="33.0" customHeight="1">
      <c r="A126" s="496" t="inlineStr">
        <is>
          <t xml:space="preserve">Kurz erklärt</t>
        </is>
      </c>
      <c r="B126" s="484" t="inlineStr">
        <is>
          <t xml:space="preserve">MQTT = Nachrichten-Briefkasten: der Raspberry Pi schickt Nachrichten unter einem Topic (Adresse, z. B. sortieranlage/zyklen), die Peakboard Box hat es abonniert. JSON = Schreibweise der Nachricht, z. B. {"wert": 12}.</t>
        </is>
      </c>
      <c r="C126" s="484"/>
      <c r="D126" s="484"/>
      <c r="E126" s="484"/>
      <c r="F126" s="484"/>
    </row>
    <row r="127" ht="18.5" customHeight="1">
      <c r="A127" s="481" t="inlineStr">
        <is>
          <t xml:space="preserve">Schritt</t>
        </is>
      </c>
      <c r="B127" s="481" t="inlineStr">
        <is>
          <t xml:space="preserve">Was tun?</t>
        </is>
      </c>
      <c r="C127" s="481" t="inlineStr">
        <is>
          <t xml:space="preserve">Erledigt</t>
        </is>
      </c>
      <c r="D127" s="481"/>
      <c r="E127" s="481"/>
      <c r="F127" s="481"/>
    </row>
    <row r="128" ht="33.0" customHeight="1">
      <c r="A128" s="484" t="inlineStr">
        <is>
          <t xml:space="preserve">1</t>
        </is>
      </c>
      <c r="B128" s="484" t="inlineStr">
        <is>
          <t xml:space="preserve">Blatt „M2 2.4 Datenpunkte (P4)“ öffnen – die 5 Pflicht-Datenpunkte stehen drin.</t>
        </is>
      </c>
      <c r="C128" s="484" t="inlineStr">
        <is>
          <t xml:space="preserve">☐</t>
        </is>
      </c>
      <c r="D128" s="484"/>
      <c r="E128" s="484"/>
      <c r="F128" s="484"/>
    </row>
    <row r="129" ht="76.5" customHeight="1">
      <c r="A129" s="485" t="inlineStr">
        <is>
          <t xml:space="preserve">2</t>
        </is>
      </c>
      <c r="B129" s="485" t="inlineStr">
        <is>
          <t xml:space="preserve">Zwei Vorschläge vergleichen: Blatt „Anhang 7“, Abschnitt A2 („zustand“: idle|running|fehler, „gesamt“, „ts“) und Datei peakboard/MQTT_Schnittstelle.md („zustand“: FOERDERN, „wert“, „zeit“). Unterschiede auflisten, einen empfehlen (das Python-Grundgerüst nutzt den zweiten).</t>
        </is>
      </c>
      <c r="C129" s="485" t="inlineStr">
        <is>
          <t xml:space="preserve">☐</t>
        </is>
      </c>
      <c r="D129" s="485"/>
      <c r="E129" s="485"/>
      <c r="F129" s="485"/>
    </row>
    <row r="130" ht="33.0" customHeight="1">
      <c r="A130" s="484" t="inlineStr">
        <is>
          <t xml:space="preserve">3</t>
        </is>
      </c>
      <c r="B130" s="484" t="inlineStr">
        <is>
          <t xml:space="preserve">Namensregeln festlegen: Kleinbuchstaben, keine Umlaute/Leerzeichen, alles beginnt mit sortieranlage/.</t>
        </is>
      </c>
      <c r="C130" s="484" t="inlineStr">
        <is>
          <t xml:space="preserve">☐</t>
        </is>
      </c>
      <c r="D130" s="484"/>
      <c r="E130" s="484"/>
      <c r="F130" s="484"/>
    </row>
    <row r="131" ht="33.0" customHeight="1">
      <c r="A131" s="485" t="inlineStr">
        <is>
          <t xml:space="preserve">4</t>
        </is>
      </c>
      <c r="B131" s="485" t="inlineStr">
        <is>
          <t xml:space="preserve">Je Datenpunkt Wertebereich, Sendezeitpunkt und eine Beispielnachricht festlegen.</t>
        </is>
      </c>
      <c r="C131" s="485" t="inlineStr">
        <is>
          <t xml:space="preserve">☐</t>
        </is>
      </c>
      <c r="D131" s="485"/>
      <c r="E131" s="485"/>
      <c r="F131" s="485"/>
    </row>
    <row r="132" ht="33.0" customHeight="1">
      <c r="A132" s="484" t="inlineStr">
        <is>
          <t xml:space="preserve">5</t>
        </is>
      </c>
      <c r="B132" s="484" t="inlineStr">
        <is>
          <t xml:space="preserve">Ab So 18.10. (Ablaufmodell Hassan): kommt jeder Zustand im Status vor, ist jeder Fehlerfall ein Fehlercode?</t>
        </is>
      </c>
      <c r="C132" s="484" t="inlineStr">
        <is>
          <t xml:space="preserve">☐</t>
        </is>
      </c>
      <c r="D132" s="484"/>
      <c r="E132" s="484"/>
      <c r="F132" s="484"/>
    </row>
    <row r="133" ht="33.0" customHeight="1">
      <c r="A133" s="485" t="inlineStr">
        <is>
          <t xml:space="preserve">6</t>
        </is>
      </c>
      <c r="B133" s="485" t="inlineStr">
        <is>
          <t xml:space="preserve">Bildschirm skizzieren (Papier/PowerPoint): Kacheln, Anordnung, Farben (Fehler rot, läuft grün).</t>
        </is>
      </c>
      <c r="C133" s="485" t="inlineStr">
        <is>
          <t xml:space="preserve">☐</t>
        </is>
      </c>
      <c r="D133" s="485"/>
      <c r="E133" s="485"/>
      <c r="F133" s="485"/>
    </row>
    <row r="134" ht="33.0" customHeight="1">
      <c r="A134" s="484" t="inlineStr">
        <is>
          <t xml:space="preserve">7</t>
        </is>
      </c>
      <c r="B134" s="484" t="inlineStr">
        <is>
          <t xml:space="preserve">Kann-Daten sammeln (Zykluszeit, Farbsensor-Messwert für Kalibrierung …) und als „Kann“ markieren.</t>
        </is>
      </c>
      <c r="C134" s="484" t="inlineStr">
        <is>
          <t xml:space="preserve">☐</t>
        </is>
      </c>
      <c r="D134" s="484"/>
      <c r="E134" s="484"/>
      <c r="F134" s="484"/>
    </row>
    <row r="135" ht="33.0" customHeight="1">
      <c r="A135" s="485" t="inlineStr">
        <is>
          <t xml:space="preserve">8</t>
        </is>
      </c>
      <c r="B135" s="485" t="inlineStr">
        <is>
          <t xml:space="preserve">Fragen fürs Meeting: IP der Peakboard Box? Broker auf dem Pi? Wer hat den Peakboard Designer?</t>
        </is>
      </c>
      <c r="C135" s="485" t="inlineStr">
        <is>
          <t xml:space="preserve">☐</t>
        </is>
      </c>
      <c r="D135" s="485"/>
      <c r="E135" s="485"/>
      <c r="F135" s="485"/>
    </row>
    <row r="136" ht="33.0" customHeight="1">
      <c r="A136" s="484" t="inlineStr">
        <is>
          <t xml:space="preserve">9</t>
        </is>
      </c>
      <c r="B136" s="484" t="inlineStr">
        <is>
          <t xml:space="preserve">Mo 19.10. fertig; im Meeting die Topics zur Abstimmung vorlegen (bereitet To-Do 4.3 vor).</t>
        </is>
      </c>
      <c r="C136" s="484" t="inlineStr">
        <is>
          <t xml:space="preserve">☐</t>
        </is>
      </c>
      <c r="D136" s="484"/>
      <c r="E136" s="484"/>
      <c r="F136" s="484"/>
    </row>
    <row r="137" ht="33.0" customHeight="1">
      <c r="A137" s="496" t="inlineStr">
        <is>
          <t xml:space="preserve">Fertig, wenn …</t>
        </is>
      </c>
      <c r="B137" s="484" t="inlineStr">
        <is>
          <t xml:space="preserve">5 Pflicht-Datenpunkte mit Topic, Beispiel-JSON, Wertebereich, Sendezeitpunkt · Empfehlung A oder B mit Begründung · jeder Zustand/Fehler aus 2.3 abgedeckt · Bildschirm-Skizze</t>
        </is>
      </c>
      <c r="C137" s="484"/>
      <c r="D137" s="484"/>
      <c r="E137" s="484"/>
      <c r="F137" s="484"/>
    </row>
    <row r="139" ht="22.0" customHeight="1">
      <c r="A139" s="480" t="inlineStr">
        <is>
          <t xml:space="preserve">Danach: 2.5 Prüfung (P5) und Regelmeeting 20.10.</t>
        </is>
      </c>
      <c r="B139" s="480"/>
      <c r="C139" s="480"/>
      <c r="D139" s="480"/>
      <c r="E139" s="480"/>
      <c r="F139" s="480"/>
    </row>
    <row r="140" ht="33.0" customHeight="1">
      <c r="A140" s="496" t="inlineStr">
        <is>
          <t xml:space="preserve">2.5 Prüffragen</t>
        </is>
      </c>
      <c r="B140" s="484" t="inlineStr">
        <is>
          <t xml:space="preserve">Hat jeder Sensor eine Aufgabe im Ablauf? Wird jeder Aktor irgendwo geschaltet? Gibt es mindestens einen Fehlerfall? Werden Zustand, Zykluszahl, Farbe und Fehler übertragen (Abnahmekriterien)? Das prüft Hassan (P5).</t>
        </is>
      </c>
      <c r="C140" s="484"/>
      <c r="D140" s="484"/>
      <c r="E140" s="484"/>
      <c r="F140" s="484"/>
    </row>
    <row r="141" ht="18.5" customHeight="1">
      <c r="A141" s="481" t="inlineStr">
        <is>
          <t xml:space="preserve">Minuten</t>
        </is>
      </c>
      <c r="B141" s="481" t="inlineStr">
        <is>
          <t xml:space="preserve">Punkt im Regelmeeting</t>
        </is>
      </c>
      <c r="C141" s="481" t="inlineStr">
        <is>
          <t xml:space="preserve">Wer</t>
        </is>
      </c>
      <c r="D141" s="481"/>
      <c r="E141" s="481"/>
      <c r="F141" s="481"/>
    </row>
    <row r="142" ht="18.5" customHeight="1">
      <c r="A142" s="484" t="inlineStr">
        <is>
          <t xml:space="preserve">5</t>
        </is>
      </c>
      <c r="B142" s="484" t="inlineStr">
        <is>
          <t xml:space="preserve">Input-Liste</t>
        </is>
      </c>
      <c r="C142" s="484" t="inlineStr">
        <is>
          <t xml:space="preserve">P2</t>
        </is>
      </c>
      <c r="D142" s="484"/>
      <c r="E142" s="484"/>
      <c r="F142" s="484"/>
    </row>
    <row r="143" ht="18.5" customHeight="1">
      <c r="A143" s="485" t="inlineStr">
        <is>
          <t xml:space="preserve">5</t>
        </is>
      </c>
      <c r="B143" s="485" t="inlineStr">
        <is>
          <t xml:space="preserve">Output-Liste + Entscheidungsvorlage Kompressor</t>
        </is>
      </c>
      <c r="C143" s="485" t="inlineStr">
        <is>
          <t xml:space="preserve">P3</t>
        </is>
      </c>
      <c r="D143" s="485"/>
      <c r="E143" s="485"/>
      <c r="F143" s="485"/>
    </row>
    <row r="144" ht="18.5" customHeight="1">
      <c r="A144" s="484" t="inlineStr">
        <is>
          <t xml:space="preserve">5</t>
        </is>
      </c>
      <c r="B144" s="484" t="inlineStr">
        <is>
          <t xml:space="preserve">Ablaufmodell + Fehlerfälle (Skizze)</t>
        </is>
      </c>
      <c r="C144" s="484" t="inlineStr">
        <is>
          <t xml:space="preserve">P5 Hassan</t>
        </is>
      </c>
      <c r="D144" s="484"/>
      <c r="E144" s="484"/>
      <c r="F144" s="484"/>
    </row>
    <row r="145" ht="18.5" customHeight="1">
      <c r="A145" s="485" t="inlineStr">
        <is>
          <t xml:space="preserve">5</t>
        </is>
      </c>
      <c r="B145" s="485" t="inlineStr">
        <is>
          <t xml:space="preserve">Datenpunkte/Topics + Bildschirm-Skizze, Abstimmung</t>
        </is>
      </c>
      <c r="C145" s="485" t="inlineStr">
        <is>
          <t xml:space="preserve">P4</t>
        </is>
      </c>
      <c r="D145" s="485"/>
      <c r="E145" s="485"/>
      <c r="F145" s="485"/>
    </row>
    <row r="146" ht="33.0" customHeight="1">
      <c r="A146" s="484" t="inlineStr">
        <is>
          <t xml:space="preserve">10</t>
        </is>
      </c>
      <c r="B146" s="484" t="inlineStr">
        <is>
          <t xml:space="preserve">Offene Fragen an Prof. Kampker (HAT-Kapazität, Spannungen, IPs, Broker-Ort, Projektordner auf dem Pi)</t>
        </is>
      </c>
      <c r="C146" s="484" t="inlineStr">
        <is>
          <t xml:space="preserve">alle</t>
        </is>
      </c>
      <c r="D146" s="484"/>
      <c r="E146" s="484"/>
      <c r="F146" s="484"/>
    </row>
    <row r="148" ht="22.0" customHeight="1">
      <c r="A148" s="480" t="inlineStr">
        <is>
          <t xml:space="preserve">Mini-Glossar</t>
        </is>
      </c>
      <c r="B148" s="480"/>
      <c r="C148" s="480"/>
      <c r="D148" s="480"/>
      <c r="E148" s="480"/>
      <c r="F148" s="480"/>
    </row>
    <row r="149" ht="18.5" customHeight="1">
      <c r="A149" s="496" t="inlineStr">
        <is>
          <t xml:space="preserve">Input / Eingang</t>
        </is>
      </c>
      <c r="B149" s="484" t="inlineStr">
        <is>
          <t xml:space="preserve">Signal, das in die Steuerung hineinkommt (von einem Sensor).</t>
        </is>
      </c>
      <c r="C149" s="484"/>
      <c r="D149" s="484"/>
      <c r="E149" s="484"/>
      <c r="F149" s="484"/>
    </row>
    <row r="150" ht="18.5" customHeight="1">
      <c r="A150" s="496" t="inlineStr">
        <is>
          <t xml:space="preserve">Output / Ausgang</t>
        </is>
      </c>
      <c r="B150" s="484" t="inlineStr">
        <is>
          <t xml:space="preserve">Befehl, den die Steuerung herausgibt (an einen Aktor).</t>
        </is>
      </c>
      <c r="C150" s="484"/>
      <c r="D150" s="484"/>
      <c r="E150" s="484"/>
      <c r="F150" s="484"/>
    </row>
    <row r="151" ht="18.5" customHeight="1">
      <c r="A151" s="496" t="inlineStr">
        <is>
          <t xml:space="preserve">digital / analog</t>
        </is>
      </c>
      <c r="B151" s="484" t="inlineStr">
        <is>
          <t xml:space="preserve">digital = nur an/aus · analog = Zahlenwert (z. B. Helligkeit).</t>
        </is>
      </c>
      <c r="C151" s="484"/>
      <c r="D151" s="484"/>
      <c r="E151" s="484"/>
      <c r="F151" s="484"/>
    </row>
    <row r="152" ht="18.5" customHeight="1">
      <c r="A152" s="496" t="inlineStr">
        <is>
          <t xml:space="preserve">Impuls</t>
        </is>
      </c>
      <c r="B152" s="484" t="inlineStr">
        <is>
          <t xml:space="preserve">kurzes An-Aus-Signal; viele Impulse zählen = Weg messen.</t>
        </is>
      </c>
      <c r="C152" s="484"/>
      <c r="D152" s="484"/>
      <c r="E152" s="484"/>
      <c r="F152" s="484"/>
    </row>
    <row r="153" ht="33.0" customHeight="1">
      <c r="A153" s="496" t="inlineStr">
        <is>
          <t xml:space="preserve">Zustand / Timeout</t>
        </is>
      </c>
      <c r="B153" s="484" t="inlineStr">
        <is>
          <t xml:space="preserve">aktueller Arbeitsschritt der Anlage / Zeitlimit, dessen Überschreitung als Fehler gilt.</t>
        </is>
      </c>
      <c r="C153" s="484"/>
      <c r="D153" s="484"/>
      <c r="E153" s="484"/>
      <c r="F153" s="484"/>
    </row>
    <row r="154" ht="18.5" customHeight="1">
      <c r="A154" s="496" t="inlineStr">
        <is>
          <t xml:space="preserve">Relais</t>
        </is>
      </c>
      <c r="B154" s="484" t="inlineStr">
        <is>
          <t xml:space="preserve">elektrischer Schalter, mit dem der Raspberry Pi sicher 9-V-Teile schaltet.</t>
        </is>
      </c>
      <c r="C154" s="484"/>
      <c r="D154" s="484"/>
      <c r="E154" s="484"/>
      <c r="F154" s="484"/>
    </row>
    <row r="155" ht="18.5" customHeight="1">
      <c r="A155" s="496" t="inlineStr">
        <is>
          <t xml:space="preserve">MQTT / Topic</t>
        </is>
      </c>
      <c r="B155" s="484" t="inlineStr">
        <is>
          <t xml:space="preserve">Nachrichtensystem / „Adresse“ einer Nachricht für Peakboard.</t>
        </is>
      </c>
      <c r="C155" s="484"/>
      <c r="D155" s="484"/>
      <c r="E155" s="484"/>
      <c r="F155" s="484"/>
    </row>
    <row r="156" ht="18.5" customHeight="1">
      <c r="A156" s="496" t="inlineStr">
        <is>
          <t xml:space="preserve">TXT</t>
        </is>
      </c>
      <c r="B156" s="484" t="inlineStr">
        <is>
          <t xml:space="preserve">alter fischertechnik-Controller, den der Raspberry Pi ersetzt (I1, M1 … sind seine Anschlussnamen).</t>
        </is>
      </c>
      <c r="C156" s="484"/>
      <c r="D156" s="484"/>
      <c r="E156" s="484"/>
      <c r="F156" s="484"/>
    </row>
  </sheetData>
  <mergeCells count="117">
    <mergeCell ref="A1:F1"/>
    <mergeCell ref="A2:F2"/>
    <mergeCell ref="A3:F3"/>
    <mergeCell ref="B4:F4"/>
    <mergeCell ref="A6:F6"/>
    <mergeCell ref="A13:F13"/>
    <mergeCell ref="A15:F15"/>
    <mergeCell ref="A16:F16"/>
    <mergeCell ref="A35:F35"/>
    <mergeCell ref="A36:F36"/>
    <mergeCell ref="A48:F48"/>
    <mergeCell ref="A50:F50"/>
    <mergeCell ref="B51:F51"/>
    <mergeCell ref="B52:F52"/>
    <mergeCell ref="B53:F53"/>
    <mergeCell ref="B54:F54"/>
    <mergeCell ref="B55:F55"/>
    <mergeCell ref="B56:F56"/>
    <mergeCell ref="B57:F57"/>
    <mergeCell ref="B58:F58"/>
    <mergeCell ref="B59:F59"/>
    <mergeCell ref="A61:F61"/>
    <mergeCell ref="B62:F62"/>
    <mergeCell ref="B63:F63"/>
    <mergeCell ref="B64:F64"/>
    <mergeCell ref="B65:F65"/>
    <mergeCell ref="A67:F67"/>
    <mergeCell ref="B68:C68"/>
    <mergeCell ref="D68:F68"/>
    <mergeCell ref="B69:C69"/>
    <mergeCell ref="D69:F69"/>
    <mergeCell ref="B70:C70"/>
    <mergeCell ref="D70:F70"/>
    <mergeCell ref="B71:C71"/>
    <mergeCell ref="D71:F71"/>
    <mergeCell ref="B72:C72"/>
    <mergeCell ref="D72:F72"/>
    <mergeCell ref="B73:C73"/>
    <mergeCell ref="D73:F73"/>
    <mergeCell ref="B74:C74"/>
    <mergeCell ref="D74:F74"/>
    <mergeCell ref="A76:F76"/>
    <mergeCell ref="B77:F77"/>
    <mergeCell ref="B78:F78"/>
    <mergeCell ref="C79:F79"/>
    <mergeCell ref="C80:F80"/>
    <mergeCell ref="C81:F81"/>
    <mergeCell ref="C82:F82"/>
    <mergeCell ref="C83:F83"/>
    <mergeCell ref="C84:F84"/>
    <mergeCell ref="C85:F85"/>
    <mergeCell ref="C86:F86"/>
    <mergeCell ref="C87:F87"/>
    <mergeCell ref="C88:F88"/>
    <mergeCell ref="C89:F89"/>
    <mergeCell ref="B90:F90"/>
    <mergeCell ref="A92:F92"/>
    <mergeCell ref="B93:F93"/>
    <mergeCell ref="B94:F94"/>
    <mergeCell ref="C95:F95"/>
    <mergeCell ref="C96:F96"/>
    <mergeCell ref="C97:F97"/>
    <mergeCell ref="C98:F98"/>
    <mergeCell ref="C99:F99"/>
    <mergeCell ref="C100:F100"/>
    <mergeCell ref="C101:F101"/>
    <mergeCell ref="C102:F102"/>
    <mergeCell ref="C103:F103"/>
    <mergeCell ref="C104:F104"/>
    <mergeCell ref="C105:F105"/>
    <mergeCell ref="B106:F106"/>
    <mergeCell ref="A108:F108"/>
    <mergeCell ref="B109:F109"/>
    <mergeCell ref="B110:F110"/>
    <mergeCell ref="C111:F111"/>
    <mergeCell ref="C112:F112"/>
    <mergeCell ref="C113:F113"/>
    <mergeCell ref="C114:F114"/>
    <mergeCell ref="C115:F115"/>
    <mergeCell ref="C116:F116"/>
    <mergeCell ref="C117:F117"/>
    <mergeCell ref="C118:F118"/>
    <mergeCell ref="C119:F119"/>
    <mergeCell ref="C120:F120"/>
    <mergeCell ref="C121:F121"/>
    <mergeCell ref="B122:F122"/>
    <mergeCell ref="A124:F124"/>
    <mergeCell ref="B125:F125"/>
    <mergeCell ref="B126:F126"/>
    <mergeCell ref="C127:F127"/>
    <mergeCell ref="C128:F128"/>
    <mergeCell ref="C129:F129"/>
    <mergeCell ref="C130:F130"/>
    <mergeCell ref="C131:F131"/>
    <mergeCell ref="C132:F132"/>
    <mergeCell ref="C133:F133"/>
    <mergeCell ref="C134:F134"/>
    <mergeCell ref="C135:F135"/>
    <mergeCell ref="C136:F136"/>
    <mergeCell ref="B137:F137"/>
    <mergeCell ref="A139:F139"/>
    <mergeCell ref="B140:F140"/>
    <mergeCell ref="C141:F141"/>
    <mergeCell ref="C142:F142"/>
    <mergeCell ref="C143:F143"/>
    <mergeCell ref="C144:F144"/>
    <mergeCell ref="C145:F145"/>
    <mergeCell ref="C146:F146"/>
    <mergeCell ref="A148:F148"/>
    <mergeCell ref="B149:F149"/>
    <mergeCell ref="B150:F150"/>
    <mergeCell ref="B151:F151"/>
    <mergeCell ref="B152:F152"/>
    <mergeCell ref="B153:F153"/>
    <mergeCell ref="B154:F154"/>
    <mergeCell ref="B155:F155"/>
    <mergeCell ref="B156:F156"/>
  </mergeCells>
  <pageMargins left="0.5" right="0.5" top="0.6" bottom="0.6" header="0.3" footer="0.3"/>
  <pageSetup paperSize="9" orientation="landscape" fitToWidth="1" fitToHeight="0"/>
</worksheet>
</file>

<file path=xl/worksheets/sheet13.xml><?xml version="1.0" encoding="utf-8"?>
<worksheet xmlns="http://schemas.openxmlformats.org/spreadsheetml/2006/main">
  <sheetPr>
    <tabColor rgb="FFC55A11"/>
    <pageSetUpPr fitToPage="1"/>
  </sheetPr>
  <dimension ref="A1:O16"/>
  <sheetViews>
    <sheetView showGridLines="0" workbookViewId="0">
      <selection activeCell="A1" sqref="A1"/>
    </sheetView>
  </sheetViews>
  <sheetFormatPr defaultRowHeight="15"/>
  <cols>
    <col min="1" max="1" width="5" customWidth="1"/>
    <col min="2" max="2" width="10" customWidth="1"/>
    <col min="3" max="3" width="26" customWidth="1"/>
    <col min="4" max="4" width="18" customWidth="1"/>
    <col min="5" max="5" width="14" customWidth="1"/>
    <col min="6" max="6" width="18" customWidth="1"/>
    <col min="7" max="7" width="22" customWidth="1"/>
    <col min="8" max="8" width="20" customWidth="1"/>
    <col min="9" max="9" width="16" customWidth="1"/>
    <col min="10" max="10" width="26" customWidth="1"/>
    <col min="11" max="11" width="12" customWidth="1"/>
    <col min="12" max="12" width="14" customWidth="1"/>
    <col min="13" max="13" width="22" customWidth="1"/>
    <col min="14" max="14" width="13" customWidth="1"/>
    <col min="15" max="15" width="24" customWidth="1"/>
  </cols>
  <sheetData>
    <row r="1" ht="28.0" customHeight="1">
      <c r="A1" s="478" t="inlineStr">
        <is>
          <t xml:space="preserve">M2 · To-Do 2.1 – Input-Liste (Sensoren)</t>
        </is>
      </c>
      <c r="B1" s="478"/>
      <c r="C1" s="478"/>
      <c r="D1" s="478"/>
      <c r="E1" s="478"/>
      <c r="F1" s="478"/>
      <c r="G1" s="478"/>
      <c r="H1" s="478"/>
      <c r="I1" s="478"/>
      <c r="J1" s="478"/>
      <c r="K1" s="478"/>
      <c r="L1" s="478"/>
      <c r="M1" s="478"/>
      <c r="N1" s="478"/>
      <c r="O1" s="478"/>
    </row>
    <row r="2" ht="18.5" customHeight="1">
      <c r="A2" s="479" t="inlineStr">
        <is>
          <t xml:space="preserve">Arbeitsblatt zu Anhang 10. Fertig bis Sa 17.10.2026. Verantwortlich: P2 Jan.</t>
        </is>
      </c>
      <c r="B2" s="479"/>
      <c r="C2" s="479"/>
      <c r="D2" s="479"/>
      <c r="E2" s="479"/>
      <c r="F2" s="479"/>
      <c r="G2" s="479"/>
      <c r="H2" s="479"/>
      <c r="I2" s="479"/>
      <c r="J2" s="479"/>
      <c r="K2" s="479"/>
      <c r="L2" s="479"/>
      <c r="M2" s="479"/>
      <c r="N2" s="479"/>
      <c r="O2" s="479"/>
    </row>
    <row r="4" ht="33.0" customHeight="1">
      <c r="A4" s="481" t="inlineStr">
        <is>
          <t xml:space="preserve">Nr</t>
        </is>
      </c>
      <c r="B4" s="481" t="inlineStr">
        <is>
          <t xml:space="preserve">Anschluss alt (TXT)</t>
        </is>
      </c>
      <c r="C4" s="481" t="inlineStr">
        <is>
          <t xml:space="preserve">Bauteil</t>
        </is>
      </c>
      <c r="D4" s="481" t="inlineStr">
        <is>
          <t xml:space="preserve">Name (einfach)</t>
        </is>
      </c>
      <c r="E4" s="481" t="inlineStr">
        <is>
          <t xml:space="preserve">Signalart</t>
        </is>
      </c>
      <c r="F4" s="481" t="inlineStr">
        <is>
          <t xml:space="preserve">Ruhezustand (kein Werkstück)</t>
        </is>
      </c>
      <c r="G4" s="481" t="inlineStr">
        <is>
          <t xml:space="preserve">Aktiv, wenn …</t>
        </is>
      </c>
      <c r="H4" s="481" t="inlineStr">
        <is>
          <t xml:space="preserve">Wann im Ablauf?</t>
        </is>
      </c>
      <c r="I4" s="481" t="inlineStr">
        <is>
          <t xml:space="preserve">Wie oft / wie schnell?</t>
        </is>
      </c>
      <c r="J4" s="481" t="inlineStr">
        <is>
          <t xml:space="preserve">Bedeutung für die Software</t>
        </is>
      </c>
      <c r="K4" s="481" t="inlineStr">
        <is>
          <t xml:space="preserve">Im Projektumfang?</t>
        </is>
      </c>
      <c r="L4" s="481" t="inlineStr">
        <is>
          <t xml:space="preserve">Spannung / Pegel</t>
        </is>
      </c>
      <c r="M4" s="481" t="inlineStr">
        <is>
          <t xml:space="preserve">Quelle</t>
        </is>
      </c>
      <c r="N4" s="481" t="inlineStr">
        <is>
          <t xml:space="preserve">Status</t>
        </is>
      </c>
      <c r="O4" s="481" t="inlineStr">
        <is>
          <t xml:space="preserve">Offene Frage</t>
        </is>
      </c>
    </row>
    <row r="5" ht="47.5" customHeight="1">
      <c r="A5" s="484" t="inlineStr">
        <is>
          <t xml:space="preserve">1</t>
        </is>
      </c>
      <c r="B5" s="484" t="inlineStr">
        <is>
          <t xml:space="preserve">I1</t>
        </is>
      </c>
      <c r="C5" s="484" t="inlineStr">
        <is>
          <t xml:space="preserve">Fototransistor + Lampe (Lichtschranke) vor dem Farbsensor</t>
        </is>
      </c>
      <c r="D5" s="484" t="inlineStr">
        <is>
          <t xml:space="preserve">Lichtschranke Eingang</t>
        </is>
      </c>
      <c r="E5" s="484" t="inlineStr">
        <is>
          <t xml:space="preserve">digital (an/aus)</t>
        </is>
      </c>
      <c r="F5" s="484"/>
      <c r="G5" s="484" t="inlineStr">
        <is>
          <t xml:space="preserve">Werkstück unterbricht den Lichtstrahl</t>
        </is>
      </c>
      <c r="H5" s="484" t="inlineStr">
        <is>
          <t xml:space="preserve">Anfang: Werkstück wird eingelegt</t>
        </is>
      </c>
      <c r="I5" s="484" t="inlineStr">
        <is>
          <t xml:space="preserve">1x pro Werkstück</t>
        </is>
      </c>
      <c r="J5" s="484" t="inlineStr">
        <is>
          <t xml:space="preserve">startet den Zyklus (Band an)</t>
        </is>
      </c>
      <c r="K5" s="484" t="inlineStr">
        <is>
          <t xml:space="preserve">ja</t>
        </is>
      </c>
      <c r="L5" s="484" t="inlineStr">
        <is>
          <t xml:space="preserve">OFFEN</t>
        </is>
      </c>
      <c r="M5" s="484" t="inlineStr">
        <is>
          <t xml:space="preserve">9V-Handbuch Belegungsplan; Excel Anhang 7 B2</t>
        </is>
      </c>
      <c r="N5" s="487" t="inlineStr">
        <is>
          <t xml:space="preserve">VORSCHLAG</t>
        </is>
      </c>
      <c r="O5" s="484"/>
    </row>
    <row r="6" ht="33.0" customHeight="1">
      <c r="A6" s="485" t="inlineStr">
        <is>
          <t xml:space="preserve">2</t>
        </is>
      </c>
      <c r="B6" s="485" t="inlineStr">
        <is>
          <t xml:space="preserve">I2</t>
        </is>
      </c>
      <c r="C6" s="485" t="inlineStr">
        <is>
          <t xml:space="preserve">Farbsensor (misst Reflexion von rotem Licht)</t>
        </is>
      </c>
      <c r="D6" s="485" t="inlineStr">
        <is>
          <t xml:space="preserve">Farbsensor</t>
        </is>
      </c>
      <c r="E6" s="485" t="inlineStr">
        <is>
          <t xml:space="preserve">analog (Zahlenwert)</t>
        </is>
      </c>
      <c r="F6" s="485"/>
      <c r="G6" s="485" t="inlineStr">
        <is>
          <t xml:space="preserve">Werkstück liegt unter dem Sensor</t>
        </is>
      </c>
      <c r="H6" s="485" t="inlineStr">
        <is>
          <t xml:space="preserve">während das Werkstück vorbeifährt</t>
        </is>
      </c>
      <c r="I6" s="485" t="inlineStr">
        <is>
          <t xml:space="preserve">laufend</t>
        </is>
      </c>
      <c r="J6" s="485" t="inlineStr">
        <is>
          <t xml:space="preserve">Farbe weiß/rot/blau über Schwellwerte erkennen</t>
        </is>
      </c>
      <c r="K6" s="485" t="inlineStr">
        <is>
          <t xml:space="preserve">ja</t>
        </is>
      </c>
      <c r="L6" s="485" t="inlineStr">
        <is>
          <t xml:space="preserve">OFFEN (Wertebereich?)</t>
        </is>
      </c>
      <c r="M6" s="485" t="inlineStr">
        <is>
          <t xml:space="preserve">9V-Handbuch Belegungsplan</t>
        </is>
      </c>
      <c r="N6" s="487" t="inlineStr">
        <is>
          <t xml:space="preserve">VORSCHLAG</t>
        </is>
      </c>
      <c r="O6" s="485" t="inlineStr">
        <is>
          <t xml:space="preserve">Welche Werte liefert er je Farbe?</t>
        </is>
      </c>
    </row>
    <row r="7" ht="33.0" customHeight="1">
      <c r="A7" s="484" t="inlineStr">
        <is>
          <t xml:space="preserve">3</t>
        </is>
      </c>
      <c r="B7" s="484" t="inlineStr">
        <is>
          <t xml:space="preserve">I3</t>
        </is>
      </c>
      <c r="C7" s="484" t="inlineStr">
        <is>
          <t xml:space="preserve">Fototransistor + Lampe (Lichtschranke) vor dem Auswurf</t>
        </is>
      </c>
      <c r="D7" s="484" t="inlineStr">
        <is>
          <t xml:space="preserve">Lichtschranke Auswurf</t>
        </is>
      </c>
      <c r="E7" s="484" t="inlineStr">
        <is>
          <t xml:space="preserve">digital (an/aus)</t>
        </is>
      </c>
      <c r="F7" s="484"/>
      <c r="G7" s="484"/>
      <c r="H7" s="484"/>
      <c r="I7" s="484"/>
      <c r="J7" s="484" t="inlineStr">
        <is>
          <t xml:space="preserve">ab hier Impulse bis zum richtigen Ventil zählen</t>
        </is>
      </c>
      <c r="K7" s="484" t="inlineStr">
        <is>
          <t xml:space="preserve">ja</t>
        </is>
      </c>
      <c r="L7" s="484" t="inlineStr">
        <is>
          <t xml:space="preserve">OFFEN</t>
        </is>
      </c>
      <c r="M7" s="484" t="inlineStr">
        <is>
          <t xml:space="preserve">9V-Handbuch Belegungsplan</t>
        </is>
      </c>
      <c r="N7" s="487" t="inlineStr">
        <is>
          <t xml:space="preserve">VORSCHLAG</t>
        </is>
      </c>
      <c r="O7" s="484"/>
    </row>
    <row r="8" ht="47.5" customHeight="1">
      <c r="A8" s="485" t="inlineStr">
        <is>
          <t xml:space="preserve">4</t>
        </is>
      </c>
      <c r="B8" s="485" t="inlineStr">
        <is>
          <t xml:space="preserve">C1</t>
        </is>
      </c>
      <c r="C8" s="485" t="inlineStr">
        <is>
          <t xml:space="preserve">Impulstaster am Förderband</t>
        </is>
      </c>
      <c r="D8" s="485" t="inlineStr">
        <is>
          <t xml:space="preserve">Impulszähler / Wegmessung</t>
        </is>
      </c>
      <c r="E8" s="485" t="inlineStr">
        <is>
          <t xml:space="preserve">Zähleingang (schnelles an/aus)</t>
        </is>
      </c>
      <c r="F8" s="485"/>
      <c r="G8" s="485"/>
      <c r="H8" s="485" t="inlineStr">
        <is>
          <t xml:space="preserve">solange das Band läuft</t>
        </is>
      </c>
      <c r="I8" s="485"/>
      <c r="J8" s="485" t="inlineStr">
        <is>
          <t xml:space="preserve">Position des Werkstücks; kein Impuls = Band steht oder blockiert</t>
        </is>
      </c>
      <c r="K8" s="485" t="inlineStr">
        <is>
          <t xml:space="preserve">ja</t>
        </is>
      </c>
      <c r="L8" s="485" t="inlineStr">
        <is>
          <t xml:space="preserve">OFFEN</t>
        </is>
      </c>
      <c r="M8" s="485" t="inlineStr">
        <is>
          <t xml:space="preserve">9V-Handbuch Belegungsplan</t>
        </is>
      </c>
      <c r="N8" s="487" t="inlineStr">
        <is>
          <t xml:space="preserve">VORSCHLAG</t>
        </is>
      </c>
      <c r="O8" s="485" t="inlineStr">
        <is>
          <t xml:space="preserve">Wie viele Impulse pro Sekunde?</t>
        </is>
      </c>
    </row>
    <row r="9" ht="33.0" customHeight="1">
      <c r="A9" s="484" t="inlineStr">
        <is>
          <t xml:space="preserve">5</t>
        </is>
      </c>
      <c r="B9" s="484" t="inlineStr">
        <is>
          <t xml:space="preserve">I6</t>
        </is>
      </c>
      <c r="C9" s="484" t="inlineStr">
        <is>
          <t xml:space="preserve">Lichtschranke Lagerstelle weiß</t>
        </is>
      </c>
      <c r="D9" s="484" t="inlineStr">
        <is>
          <t xml:space="preserve">Füllstand weiß</t>
        </is>
      </c>
      <c r="E9" s="484" t="inlineStr">
        <is>
          <t xml:space="preserve">digital (an/aus)</t>
        </is>
      </c>
      <c r="F9" s="484"/>
      <c r="G9" s="484"/>
      <c r="H9" s="484"/>
      <c r="I9" s="484"/>
      <c r="J9" s="484"/>
      <c r="K9" s="484" t="inlineStr">
        <is>
          <t xml:space="preserve">zunächst nein</t>
        </is>
      </c>
      <c r="L9" s="484" t="inlineStr">
        <is>
          <t xml:space="preserve">OFFEN</t>
        </is>
      </c>
      <c r="M9" s="484" t="inlineStr">
        <is>
          <t xml:space="preserve">9V-Handbuch; Projektauftrag</t>
        </is>
      </c>
      <c r="N9" s="494" t="inlineStr">
        <is>
          <t xml:space="preserve">OFFEN</t>
        </is>
      </c>
      <c r="O9" s="484"/>
    </row>
    <row r="10" ht="33.0" customHeight="1">
      <c r="A10" s="485" t="inlineStr">
        <is>
          <t xml:space="preserve">6</t>
        </is>
      </c>
      <c r="B10" s="485" t="inlineStr">
        <is>
          <t xml:space="preserve">I7</t>
        </is>
      </c>
      <c r="C10" s="485" t="inlineStr">
        <is>
          <t xml:space="preserve">Lichtschranke Lagerstelle rot</t>
        </is>
      </c>
      <c r="D10" s="485" t="inlineStr">
        <is>
          <t xml:space="preserve">Füllstand rot</t>
        </is>
      </c>
      <c r="E10" s="485" t="inlineStr">
        <is>
          <t xml:space="preserve">digital (an/aus)</t>
        </is>
      </c>
      <c r="F10" s="485"/>
      <c r="G10" s="485"/>
      <c r="H10" s="485"/>
      <c r="I10" s="485"/>
      <c r="J10" s="485"/>
      <c r="K10" s="485" t="inlineStr">
        <is>
          <t xml:space="preserve">zunächst nein</t>
        </is>
      </c>
      <c r="L10" s="485" t="inlineStr">
        <is>
          <t xml:space="preserve">OFFEN</t>
        </is>
      </c>
      <c r="M10" s="485" t="inlineStr">
        <is>
          <t xml:space="preserve">9V-Handbuch; Projektauftrag</t>
        </is>
      </c>
      <c r="N10" s="494" t="inlineStr">
        <is>
          <t xml:space="preserve">OFFEN</t>
        </is>
      </c>
      <c r="O10" s="485"/>
    </row>
    <row r="11" ht="33.0" customHeight="1">
      <c r="A11" s="484" t="inlineStr">
        <is>
          <t xml:space="preserve">7</t>
        </is>
      </c>
      <c r="B11" s="484" t="inlineStr">
        <is>
          <t xml:space="preserve">I8</t>
        </is>
      </c>
      <c r="C11" s="484" t="inlineStr">
        <is>
          <t xml:space="preserve">Lichtschranke Lagerstelle blau</t>
        </is>
      </c>
      <c r="D11" s="484" t="inlineStr">
        <is>
          <t xml:space="preserve">Füllstand blau</t>
        </is>
      </c>
      <c r="E11" s="484" t="inlineStr">
        <is>
          <t xml:space="preserve">digital (an/aus)</t>
        </is>
      </c>
      <c r="F11" s="484"/>
      <c r="G11" s="484"/>
      <c r="H11" s="484"/>
      <c r="I11" s="484"/>
      <c r="J11" s="484"/>
      <c r="K11" s="484" t="inlineStr">
        <is>
          <t xml:space="preserve">zunächst nein</t>
        </is>
      </c>
      <c r="L11" s="484" t="inlineStr">
        <is>
          <t xml:space="preserve">OFFEN</t>
        </is>
      </c>
      <c r="M11" s="484" t="inlineStr">
        <is>
          <t xml:space="preserve">9V-Handbuch; Projektauftrag</t>
        </is>
      </c>
      <c r="N11" s="494" t="inlineStr">
        <is>
          <t xml:space="preserve">OFFEN</t>
        </is>
      </c>
      <c r="O11" s="484"/>
    </row>
    <row r="12" ht="18.5" customHeight="1">
      <c r="A12" s="485"/>
      <c r="B12" s="485"/>
      <c r="C12" s="485"/>
      <c r="D12" s="485"/>
      <c r="E12" s="485"/>
      <c r="F12" s="485"/>
      <c r="G12" s="485"/>
      <c r="H12" s="485"/>
      <c r="I12" s="485"/>
      <c r="J12" s="485"/>
      <c r="K12" s="485"/>
      <c r="L12" s="485"/>
      <c r="M12" s="485"/>
      <c r="N12" s="485"/>
      <c r="O12" s="485"/>
    </row>
    <row r="13" ht="18.5" customHeight="1">
      <c r="A13" s="485"/>
      <c r="B13" s="485"/>
      <c r="C13" s="485"/>
      <c r="D13" s="485"/>
      <c r="E13" s="485"/>
      <c r="F13" s="485"/>
      <c r="G13" s="485"/>
      <c r="H13" s="485"/>
      <c r="I13" s="485"/>
      <c r="J13" s="485"/>
      <c r="K13" s="485"/>
      <c r="L13" s="485"/>
      <c r="M13" s="485"/>
      <c r="N13" s="485"/>
      <c r="O13" s="485"/>
    </row>
    <row r="14" ht="18.5" customHeight="1">
      <c r="A14" s="485"/>
      <c r="B14" s="485"/>
      <c r="C14" s="485"/>
      <c r="D14" s="485"/>
      <c r="E14" s="485"/>
      <c r="F14" s="485"/>
      <c r="G14" s="485"/>
      <c r="H14" s="485"/>
      <c r="I14" s="485"/>
      <c r="J14" s="485"/>
      <c r="K14" s="485"/>
      <c r="L14" s="485"/>
      <c r="M14" s="485"/>
      <c r="N14" s="485"/>
      <c r="O14" s="485"/>
    </row>
    <row r="16" ht="18.5" customHeight="1">
      <c r="A16" s="486" t="inlineStr">
        <is>
          <t xml:space="preserve">Status: BESTÄTIGT = in Quelle belegt · VORSCHLAG = Team-Entwurf, prüfen · OFFEN = unbekannt, auf Fragen-Liste. Gefüllte Zellen sind ein Vorschlag (13.10.2026), leere Zellen sind eure Aufgabe. Auftrag und Schritte: Blatt „Anhang 10 - Auftraege M2“.</t>
        </is>
      </c>
      <c r="B16" s="486"/>
      <c r="C16" s="486"/>
      <c r="D16" s="486"/>
      <c r="E16" s="486"/>
      <c r="F16" s="486"/>
      <c r="G16" s="486"/>
      <c r="H16" s="486"/>
      <c r="I16" s="486"/>
      <c r="J16" s="486"/>
      <c r="K16" s="486"/>
      <c r="L16" s="486"/>
      <c r="M16" s="486"/>
      <c r="N16" s="486"/>
      <c r="O16" s="486"/>
    </row>
  </sheetData>
  <mergeCells count="3">
    <mergeCell ref="A1:O1"/>
    <mergeCell ref="A2:O2"/>
    <mergeCell ref="A16:O16"/>
  </mergeCells>
  <pageMargins left="0.5" right="0.5" top="0.6" bottom="0.6" header="0.3" footer="0.3"/>
  <pageSetup paperSize="9" orientation="landscape" fitToWidth="1" fitToHeight="0"/>
</worksheet>
</file>

<file path=xl/worksheets/sheet14.xml><?xml version="1.0" encoding="utf-8"?>
<worksheet xmlns="http://schemas.openxmlformats.org/spreadsheetml/2006/main">
  <sheetPr>
    <tabColor rgb="FFC55A11"/>
    <pageSetUpPr fitToPage="1"/>
  </sheetPr>
  <dimension ref="A1:N14"/>
  <sheetViews>
    <sheetView showGridLines="0" workbookViewId="0">
      <selection activeCell="A1" sqref="A1"/>
    </sheetView>
  </sheetViews>
  <sheetFormatPr defaultRowHeight="15"/>
  <cols>
    <col min="1" max="1" width="5" customWidth="1"/>
    <col min="2" max="2" width="10" customWidth="1"/>
    <col min="3" max="3" width="22" customWidth="1"/>
    <col min="4" max="4" width="14" customWidth="1"/>
    <col min="5" max="5" width="22" customWidth="1"/>
    <col min="6" max="6" width="24" customWidth="1"/>
    <col min="7" max="7" width="24" customWidth="1"/>
    <col min="8" max="8" width="18" customWidth="1"/>
    <col min="9" max="9" width="11" customWidth="1"/>
    <col min="10" max="10" width="22" customWidth="1"/>
    <col min="11" max="11" width="9" customWidth="1"/>
    <col min="12" max="12" width="22" customWidth="1"/>
    <col min="13" max="13" width="13" customWidth="1"/>
    <col min="14" max="14" width="28" customWidth="1"/>
  </cols>
  <sheetData>
    <row r="1" ht="28.0" customHeight="1">
      <c r="A1" s="478" t="inlineStr">
        <is>
          <t xml:space="preserve">M2 · To-Do 2.2 – Output-Liste (Aktoren)</t>
        </is>
      </c>
      <c r="B1" s="478"/>
      <c r="C1" s="478"/>
      <c r="D1" s="478"/>
      <c r="E1" s="478"/>
      <c r="F1" s="478"/>
      <c r="G1" s="478"/>
      <c r="H1" s="478"/>
      <c r="I1" s="478"/>
      <c r="J1" s="478"/>
      <c r="K1" s="478"/>
      <c r="L1" s="478"/>
      <c r="M1" s="478"/>
      <c r="N1" s="478"/>
    </row>
    <row r="2" ht="18.5" customHeight="1">
      <c r="A2" s="479" t="inlineStr">
        <is>
          <t xml:space="preserve">Arbeitsblatt zu Anhang 10. Fertig bis Sa 17.10.2026. Verantwortlich: P3 Marie.</t>
        </is>
      </c>
      <c r="B2" s="479"/>
      <c r="C2" s="479"/>
      <c r="D2" s="479"/>
      <c r="E2" s="479"/>
      <c r="F2" s="479"/>
      <c r="G2" s="479"/>
      <c r="H2" s="479"/>
      <c r="I2" s="479"/>
      <c r="J2" s="479"/>
      <c r="K2" s="479"/>
      <c r="L2" s="479"/>
      <c r="M2" s="479"/>
      <c r="N2" s="479"/>
    </row>
    <row r="4" ht="33.0" customHeight="1">
      <c r="A4" s="481" t="inlineStr">
        <is>
          <t xml:space="preserve">Nr</t>
        </is>
      </c>
      <c r="B4" s="481" t="inlineStr">
        <is>
          <t xml:space="preserve">Anschluss alt (TXT)</t>
        </is>
      </c>
      <c r="C4" s="481" t="inlineStr">
        <is>
          <t xml:space="preserve">Bauteil</t>
        </is>
      </c>
      <c r="D4" s="481" t="inlineStr">
        <is>
          <t xml:space="preserve">Name (einfach)</t>
        </is>
      </c>
      <c r="E4" s="481" t="inlineStr">
        <is>
          <t xml:space="preserve">Was passiert sichtbar?</t>
        </is>
      </c>
      <c r="F4" s="481" t="inlineStr">
        <is>
          <t xml:space="preserve">Wann EIN?</t>
        </is>
      </c>
      <c r="G4" s="481" t="inlineStr">
        <is>
          <t xml:space="preserve">Wann AUS / wie lange?</t>
        </is>
      </c>
      <c r="H4" s="481" t="inlineStr">
        <is>
          <t xml:space="preserve">Voraussetzung</t>
        </is>
      </c>
      <c r="I4" s="481" t="inlineStr">
        <is>
          <t xml:space="preserve">Ruhezustand</t>
        </is>
      </c>
      <c r="J4" s="481" t="inlineStr">
        <is>
          <t xml:space="preserve">Darf nie passieren</t>
        </is>
      </c>
      <c r="K4" s="481" t="inlineStr">
        <is>
          <t xml:space="preserve">Spannung</t>
        </is>
      </c>
      <c r="L4" s="481" t="inlineStr">
        <is>
          <t xml:space="preserve">Neue Schnittstelle (Vorschlag)</t>
        </is>
      </c>
      <c r="M4" s="481" t="inlineStr">
        <is>
          <t xml:space="preserve">Status</t>
        </is>
      </c>
      <c r="N4" s="481" t="inlineStr">
        <is>
          <t xml:space="preserve">Offene Frage</t>
        </is>
      </c>
    </row>
    <row r="5" ht="47.5" customHeight="1">
      <c r="A5" s="484" t="inlineStr">
        <is>
          <t xml:space="preserve">1</t>
        </is>
      </c>
      <c r="B5" s="484" t="inlineStr">
        <is>
          <t xml:space="preserve">M1</t>
        </is>
      </c>
      <c r="C5" s="484" t="inlineStr">
        <is>
          <t xml:space="preserve">Motor Förderband</t>
        </is>
      </c>
      <c r="D5" s="484" t="inlineStr">
        <is>
          <t xml:space="preserve">Band</t>
        </is>
      </c>
      <c r="E5" s="484" t="inlineStr">
        <is>
          <t xml:space="preserve">Band läuft Richtung Auswurf</t>
        </is>
      </c>
      <c r="F5" s="484" t="inlineStr">
        <is>
          <t xml:space="preserve">Werkstück an Lichtschranke I1</t>
        </is>
      </c>
      <c r="G5" s="484" t="inlineStr">
        <is>
          <t xml:space="preserve">Werkstück steht vor dem Ventil seiner Farbe (Impulse gezählt)</t>
        </is>
      </c>
      <c r="H5" s="484" t="inlineStr">
        <is>
          <t xml:space="preserve">–</t>
        </is>
      </c>
      <c r="I5" s="484" t="inlineStr">
        <is>
          <t xml:space="preserve">AUS</t>
        </is>
      </c>
      <c r="J5" s="484" t="inlineStr">
        <is>
          <t xml:space="preserve">endlos laufen ohne Werkstück</t>
        </is>
      </c>
      <c r="K5" s="484" t="inlineStr">
        <is>
          <t xml:space="preserve">9 V</t>
        </is>
      </c>
      <c r="L5" s="484" t="inlineStr">
        <is>
          <t xml:space="preserve">Motor Driver HAT (Waveshare)</t>
        </is>
      </c>
      <c r="M5" s="487" t="inlineStr">
        <is>
          <t xml:space="preserve">VORSCHLAG</t>
        </is>
      </c>
      <c r="N5" s="484" t="inlineStr">
        <is>
          <t xml:space="preserve">Nur eine Drehrichtung? Geschwindigkeit fest?</t>
        </is>
      </c>
    </row>
    <row r="6" ht="33.0" customHeight="1">
      <c r="A6" s="485" t="inlineStr">
        <is>
          <t xml:space="preserve">2</t>
        </is>
      </c>
      <c r="B6" s="485" t="inlineStr">
        <is>
          <t xml:space="preserve">O5</t>
        </is>
      </c>
      <c r="C6" s="485" t="inlineStr">
        <is>
          <t xml:space="preserve">Magnetventil Auswurf weiß</t>
        </is>
      </c>
      <c r="D6" s="485" t="inlineStr">
        <is>
          <t xml:space="preserve">Ventil weiß</t>
        </is>
      </c>
      <c r="E6" s="485"/>
      <c r="F6" s="485" t="inlineStr">
        <is>
          <t xml:space="preserve">Werkstück weiß steht vor Ventil 1, Band steht</t>
        </is>
      </c>
      <c r="G6" s="485" t="inlineStr">
        <is>
          <t xml:space="preserve">nach kurzem Stoß – Dauer: ?</t>
        </is>
      </c>
      <c r="H6" s="485" t="inlineStr">
        <is>
          <t xml:space="preserve">Kompressor hat Druck</t>
        </is>
      </c>
      <c r="I6" s="485" t="inlineStr">
        <is>
          <t xml:space="preserve">AUS</t>
        </is>
      </c>
      <c r="J6" s="485" t="inlineStr">
        <is>
          <t xml:space="preserve">zwei Ventile gleichzeitig</t>
        </is>
      </c>
      <c r="K6" s="485" t="inlineStr">
        <is>
          <t xml:space="preserve">9 V</t>
        </is>
      </c>
      <c r="L6" s="485" t="inlineStr">
        <is>
          <t xml:space="preserve">Relais Automation HAT</t>
        </is>
      </c>
      <c r="M6" s="487" t="inlineStr">
        <is>
          <t xml:space="preserve">VORSCHLAG</t>
        </is>
      </c>
      <c r="N6" s="485"/>
    </row>
    <row r="7" ht="33.0" customHeight="1">
      <c r="A7" s="484" t="inlineStr">
        <is>
          <t xml:space="preserve">3</t>
        </is>
      </c>
      <c r="B7" s="484" t="inlineStr">
        <is>
          <t xml:space="preserve">O6</t>
        </is>
      </c>
      <c r="C7" s="484" t="inlineStr">
        <is>
          <t xml:space="preserve">Magnetventil Auswurf rot</t>
        </is>
      </c>
      <c r="D7" s="484" t="inlineStr">
        <is>
          <t xml:space="preserve">Ventil rot</t>
        </is>
      </c>
      <c r="E7" s="484"/>
      <c r="F7" s="484" t="inlineStr">
        <is>
          <t xml:space="preserve">Werkstück rot steht vor Ventil 2, Band steht</t>
        </is>
      </c>
      <c r="G7" s="484" t="inlineStr">
        <is>
          <t xml:space="preserve">nach kurzem Stoß – Dauer: ?</t>
        </is>
      </c>
      <c r="H7" s="484" t="inlineStr">
        <is>
          <t xml:space="preserve">Kompressor hat Druck</t>
        </is>
      </c>
      <c r="I7" s="484" t="inlineStr">
        <is>
          <t xml:space="preserve">AUS</t>
        </is>
      </c>
      <c r="J7" s="484" t="inlineStr">
        <is>
          <t xml:space="preserve">zwei Ventile gleichzeitig</t>
        </is>
      </c>
      <c r="K7" s="484" t="inlineStr">
        <is>
          <t xml:space="preserve">9 V</t>
        </is>
      </c>
      <c r="L7" s="484" t="inlineStr">
        <is>
          <t xml:space="preserve">Relais Automation HAT</t>
        </is>
      </c>
      <c r="M7" s="487" t="inlineStr">
        <is>
          <t xml:space="preserve">VORSCHLAG</t>
        </is>
      </c>
      <c r="N7" s="484"/>
    </row>
    <row r="8" ht="33.0" customHeight="1">
      <c r="A8" s="485" t="inlineStr">
        <is>
          <t xml:space="preserve">4</t>
        </is>
      </c>
      <c r="B8" s="485" t="inlineStr">
        <is>
          <t xml:space="preserve">O7</t>
        </is>
      </c>
      <c r="C8" s="485" t="inlineStr">
        <is>
          <t xml:space="preserve">Magnetventil Auswurf blau</t>
        </is>
      </c>
      <c r="D8" s="485" t="inlineStr">
        <is>
          <t xml:space="preserve">Ventil blau</t>
        </is>
      </c>
      <c r="E8" s="485"/>
      <c r="F8" s="485" t="inlineStr">
        <is>
          <t xml:space="preserve">Werkstück blau steht vor Ventil 3, Band steht</t>
        </is>
      </c>
      <c r="G8" s="485" t="inlineStr">
        <is>
          <t xml:space="preserve">nach kurzem Stoß – Dauer: ?</t>
        </is>
      </c>
      <c r="H8" s="485" t="inlineStr">
        <is>
          <t xml:space="preserve">Kompressor hat Druck</t>
        </is>
      </c>
      <c r="I8" s="485" t="inlineStr">
        <is>
          <t xml:space="preserve">AUS</t>
        </is>
      </c>
      <c r="J8" s="485" t="inlineStr">
        <is>
          <t xml:space="preserve">zwei Ventile gleichzeitig</t>
        </is>
      </c>
      <c r="K8" s="485" t="inlineStr">
        <is>
          <t xml:space="preserve">9 V</t>
        </is>
      </c>
      <c r="L8" s="485" t="inlineStr">
        <is>
          <t xml:space="preserve">Relais Automation HAT</t>
        </is>
      </c>
      <c r="M8" s="487" t="inlineStr">
        <is>
          <t xml:space="preserve">VORSCHLAG</t>
        </is>
      </c>
      <c r="N8" s="485"/>
    </row>
    <row r="9" ht="47.5" customHeight="1">
      <c r="A9" s="484" t="inlineStr">
        <is>
          <t xml:space="preserve">5</t>
        </is>
      </c>
      <c r="B9" s="484" t="inlineStr">
        <is>
          <t xml:space="preserve">O8</t>
        </is>
      </c>
      <c r="C9" s="484" t="inlineStr">
        <is>
          <t xml:space="preserve">Kompressor</t>
        </is>
      </c>
      <c r="D9" s="484" t="inlineStr">
        <is>
          <t xml:space="preserve">Kompressor</t>
        </is>
      </c>
      <c r="E9" s="484" t="inlineStr">
        <is>
          <t xml:space="preserve">erzeugt Druckluft für die Ventile</t>
        </is>
      </c>
      <c r="F9" s="484" t="inlineStr">
        <is>
          <t xml:space="preserve">OFFEN: vor dem Ausschleusen oder dauerhaft?</t>
        </is>
      </c>
      <c r="G9" s="484" t="inlineStr">
        <is>
          <t xml:space="preserve">OFFEN</t>
        </is>
      </c>
      <c r="H9" s="484" t="inlineStr">
        <is>
          <t xml:space="preserve">–</t>
        </is>
      </c>
      <c r="I9" s="484" t="inlineStr">
        <is>
          <t xml:space="preserve">AUS</t>
        </is>
      </c>
      <c r="J9" s="484"/>
      <c r="K9" s="484" t="inlineStr">
        <is>
          <t xml:space="preserve">9 V</t>
        </is>
      </c>
      <c r="L9" s="484" t="inlineStr">
        <is>
          <t xml:space="preserve">Relais oder Dauerversorgung (OFFEN)</t>
        </is>
      </c>
      <c r="M9" s="494" t="inlineStr">
        <is>
          <t xml:space="preserve">OFFEN</t>
        </is>
      </c>
      <c r="N9" s="484" t="inlineStr">
        <is>
          <t xml:space="preserve">4 Lasten (3 Ventile + Kompressor), aber nur 3 Relais am Automation HAT</t>
        </is>
      </c>
    </row>
    <row r="10" ht="18.5" customHeight="1">
      <c r="A10" s="485"/>
      <c r="B10" s="485"/>
      <c r="C10" s="485"/>
      <c r="D10" s="485"/>
      <c r="E10" s="485"/>
      <c r="F10" s="485"/>
      <c r="G10" s="485"/>
      <c r="H10" s="485"/>
      <c r="I10" s="485"/>
      <c r="J10" s="485"/>
      <c r="K10" s="485"/>
      <c r="L10" s="485"/>
      <c r="M10" s="485"/>
      <c r="N10" s="485"/>
    </row>
    <row r="11" ht="18.5" customHeight="1">
      <c r="A11" s="485"/>
      <c r="B11" s="485"/>
      <c r="C11" s="485"/>
      <c r="D11" s="485"/>
      <c r="E11" s="485"/>
      <c r="F11" s="485"/>
      <c r="G11" s="485"/>
      <c r="H11" s="485"/>
      <c r="I11" s="485"/>
      <c r="J11" s="485"/>
      <c r="K11" s="485"/>
      <c r="L11" s="485"/>
      <c r="M11" s="485"/>
      <c r="N11" s="485"/>
    </row>
    <row r="12" ht="18.5" customHeight="1">
      <c r="A12" s="485"/>
      <c r="B12" s="485"/>
      <c r="C12" s="485"/>
      <c r="D12" s="485"/>
      <c r="E12" s="485"/>
      <c r="F12" s="485"/>
      <c r="G12" s="485"/>
      <c r="H12" s="485"/>
      <c r="I12" s="485"/>
      <c r="J12" s="485"/>
      <c r="K12" s="485"/>
      <c r="L12" s="485"/>
      <c r="M12" s="485"/>
      <c r="N12" s="485"/>
    </row>
    <row r="14" ht="18.5" customHeight="1">
      <c r="A14" s="486" t="inlineStr">
        <is>
          <t xml:space="preserve">Status: BESTÄTIGT = in Quelle belegt · VORSCHLAG = Team-Entwurf, prüfen · OFFEN = unbekannt, auf Fragen-Liste. Gefüllte Zellen sind ein Vorschlag (13.10.2026), leere Zellen sind eure Aufgabe. Auftrag und Schritte: Blatt „Anhang 10 - Auftraege M2“.</t>
        </is>
      </c>
      <c r="B14" s="486"/>
      <c r="C14" s="486"/>
      <c r="D14" s="486"/>
      <c r="E14" s="486"/>
      <c r="F14" s="486"/>
      <c r="G14" s="486"/>
      <c r="H14" s="486"/>
      <c r="I14" s="486"/>
      <c r="J14" s="486"/>
      <c r="K14" s="486"/>
      <c r="L14" s="486"/>
      <c r="M14" s="486"/>
      <c r="N14" s="486"/>
    </row>
  </sheetData>
  <mergeCells count="3">
    <mergeCell ref="A1:N1"/>
    <mergeCell ref="A2:N2"/>
    <mergeCell ref="A14:N14"/>
  </mergeCells>
  <pageMargins left="0.5" right="0.5" top="0.6" bottom="0.6" header="0.3" footer="0.3"/>
  <pageSetup paperSize="9" orientation="landscape" fitToWidth="1" fitToHeight="0"/>
</worksheet>
</file>

<file path=xl/worksheets/sheet15.xml><?xml version="1.0" encoding="utf-8"?>
<worksheet xmlns="http://schemas.openxmlformats.org/spreadsheetml/2006/main">
  <sheetPr>
    <tabColor rgb="FFC55A11"/>
    <pageSetUpPr fitToPage="1"/>
  </sheetPr>
  <dimension ref="A1:J15"/>
  <sheetViews>
    <sheetView showGridLines="0" workbookViewId="0">
      <selection activeCell="A1" sqref="A1"/>
    </sheetView>
  </sheetViews>
  <sheetFormatPr defaultRowHeight="15"/>
  <cols>
    <col min="1" max="1" width="5" customWidth="1"/>
    <col min="2" max="2" width="15" customWidth="1"/>
    <col min="3" max="3" width="34" customWidth="1"/>
    <col min="4" max="4" width="24" customWidth="1"/>
    <col min="5" max="5" width="16" customWidth="1"/>
    <col min="6" max="6" width="16" customWidth="1"/>
    <col min="7" max="7" width="18" customWidth="1"/>
    <col min="8" max="8" width="40" customWidth="1"/>
    <col min="9" max="9" width="24" customWidth="1"/>
    <col min="10" max="10" width="13" customWidth="1"/>
  </cols>
  <sheetData>
    <row r="1" ht="28.0" customHeight="1">
      <c r="A1" s="478" t="inlineStr">
        <is>
          <t xml:space="preserve">M2 · To-Do 2.3 – Ablauf-/Logikmodell</t>
        </is>
      </c>
      <c r="B1" s="478"/>
      <c r="C1" s="478"/>
      <c r="D1" s="478"/>
      <c r="E1" s="478"/>
      <c r="F1" s="478"/>
      <c r="G1" s="478"/>
      <c r="H1" s="478"/>
      <c r="I1" s="478"/>
      <c r="J1" s="478"/>
    </row>
    <row r="2" ht="18.5" customHeight="1">
      <c r="A2" s="479" t="inlineStr">
        <is>
          <t xml:space="preserve">Arbeitsblatt zu Anhang 10. Fertig bis So 18.10.2026. Verantwortlich: P5 Hassan.</t>
        </is>
      </c>
      <c r="B2" s="479"/>
      <c r="C2" s="479"/>
      <c r="D2" s="479"/>
      <c r="E2" s="479"/>
      <c r="F2" s="479"/>
      <c r="G2" s="479"/>
      <c r="H2" s="479"/>
      <c r="I2" s="479"/>
      <c r="J2" s="479"/>
    </row>
    <row r="4" ht="33.0" customHeight="1">
      <c r="A4" s="481" t="inlineStr">
        <is>
          <t xml:space="preserve">Nr</t>
        </is>
      </c>
      <c r="B4" s="481" t="inlineStr">
        <is>
          <t xml:space="preserve">Zustand</t>
        </is>
      </c>
      <c r="C4" s="481" t="inlineStr">
        <is>
          <t xml:space="preserve">Was passiert hier? (Alltagssprache)</t>
        </is>
      </c>
      <c r="D4" s="481" t="inlineStr">
        <is>
          <t xml:space="preserve">Weiter, wenn … (Input aus 2.1)</t>
        </is>
      </c>
      <c r="E4" s="481" t="inlineStr">
        <is>
          <t xml:space="preserve">Outputs EIN (aus 2.2)</t>
        </is>
      </c>
      <c r="F4" s="481" t="inlineStr">
        <is>
          <t xml:space="preserve">Outputs AUS</t>
        </is>
      </c>
      <c r="G4" s="481" t="inlineStr">
        <is>
          <t xml:space="preserve">Nächster Zustand</t>
        </is>
      </c>
      <c r="H4" s="481" t="inlineStr">
        <is>
          <t xml:space="preserve">Zeitlimit / Fehler, wenn …</t>
        </is>
      </c>
      <c r="I4" s="481" t="inlineStr">
        <is>
          <t xml:space="preserve">Meldung an Peakboard (aus 2.4)</t>
        </is>
      </c>
      <c r="J4" s="481" t="inlineStr">
        <is>
          <t xml:space="preserve">Status</t>
        </is>
      </c>
    </row>
    <row r="5" ht="18.5" customHeight="1">
      <c r="A5" s="484" t="inlineStr">
        <is>
          <t xml:space="preserve">1</t>
        </is>
      </c>
      <c r="B5" s="484" t="inlineStr">
        <is>
          <t xml:space="preserve">BEREIT</t>
        </is>
      </c>
      <c r="C5" s="484" t="inlineStr">
        <is>
          <t xml:space="preserve">Anlage wartet auf ein Werkstück</t>
        </is>
      </c>
      <c r="D5" s="484" t="inlineStr">
        <is>
          <t xml:space="preserve">I1 unterbrochen</t>
        </is>
      </c>
      <c r="E5" s="484" t="inlineStr">
        <is>
          <t xml:space="preserve">M1</t>
        </is>
      </c>
      <c r="F5" s="484" t="inlineStr">
        <is>
          <t xml:space="preserve">–</t>
        </is>
      </c>
      <c r="G5" s="484" t="inlineStr">
        <is>
          <t xml:space="preserve">FÖRDERN</t>
        </is>
      </c>
      <c r="H5" s="484" t="inlineStr">
        <is>
          <t xml:space="preserve">–</t>
        </is>
      </c>
      <c r="I5" s="484" t="inlineStr">
        <is>
          <t xml:space="preserve">status = BEREIT</t>
        </is>
      </c>
      <c r="J5" s="487" t="inlineStr">
        <is>
          <t xml:space="preserve">VORSCHLAG</t>
        </is>
      </c>
    </row>
    <row r="6" ht="47.5" customHeight="1">
      <c r="A6" s="485" t="inlineStr">
        <is>
          <t xml:space="preserve">2</t>
        </is>
      </c>
      <c r="B6" s="485" t="inlineStr">
        <is>
          <t xml:space="preserve">FÖRDERN</t>
        </is>
      </c>
      <c r="C6" s="485" t="inlineStr">
        <is>
          <t xml:space="preserve">Band transportiert; Farbsensor misst, kleinster Messwert wird gemerkt</t>
        </is>
      </c>
      <c r="D6" s="485" t="inlineStr">
        <is>
          <t xml:space="preserve">I3 unterbrochen</t>
        </is>
      </c>
      <c r="E6" s="485" t="inlineStr">
        <is>
          <t xml:space="preserve">(M1 bleibt an)</t>
        </is>
      </c>
      <c r="F6" s="485" t="inlineStr">
        <is>
          <t xml:space="preserve">–</t>
        </is>
      </c>
      <c r="G6" s="485" t="inlineStr">
        <is>
          <t xml:space="preserve">ZÄHLEN</t>
        </is>
      </c>
      <c r="H6" s="485" t="inlineStr">
        <is>
          <t xml:space="preserve">kein Impuls C1 länger als 2 s → band_blockiert; I3 nicht nach 10 s → timeout_auswurf; Farbe nicht erkannt → unbekannte_farbe</t>
        </is>
      </c>
      <c r="I6" s="485" t="inlineStr">
        <is>
          <t xml:space="preserve">status = FOERDERN</t>
        </is>
      </c>
      <c r="J6" s="487" t="inlineStr">
        <is>
          <t xml:space="preserve">VORSCHLAG</t>
        </is>
      </c>
    </row>
    <row r="7" ht="47.5" customHeight="1">
      <c r="A7" s="484" t="inlineStr">
        <is>
          <t xml:space="preserve">3</t>
        </is>
      </c>
      <c r="B7" s="484" t="inlineStr">
        <is>
          <t xml:space="preserve">ZÄHLEN</t>
        </is>
      </c>
      <c r="C7" s="484" t="inlineStr">
        <is>
          <t xml:space="preserve">Farbe steht fest; Impulse C1 zählen bis zum Ventil der Farbe; Kompressor baut Druck auf</t>
        </is>
      </c>
      <c r="D7" s="484" t="inlineStr">
        <is>
          <t xml:space="preserve">Impulszahl für die Farbe erreicht</t>
        </is>
      </c>
      <c r="E7" s="484" t="inlineStr">
        <is>
          <t xml:space="preserve">O8</t>
        </is>
      </c>
      <c r="F7" s="484" t="inlineStr">
        <is>
          <t xml:space="preserve">M1 (bei Erreichen)</t>
        </is>
      </c>
      <c r="G7" s="484" t="inlineStr">
        <is>
          <t xml:space="preserve">AUSSCHLEUSEN</t>
        </is>
      </c>
      <c r="H7" s="484" t="inlineStr">
        <is>
          <t xml:space="preserve">kein Impuls länger als 2 s → band_blockiert</t>
        </is>
      </c>
      <c r="I7" s="484" t="inlineStr">
        <is>
          <t xml:space="preserve">status = ZAEHLEN</t>
        </is>
      </c>
      <c r="J7" s="487" t="inlineStr">
        <is>
          <t xml:space="preserve">VORSCHLAG</t>
        </is>
      </c>
    </row>
    <row r="8" ht="33.0" customHeight="1">
      <c r="A8" s="485" t="inlineStr">
        <is>
          <t xml:space="preserve">4</t>
        </is>
      </c>
      <c r="B8" s="485" t="inlineStr">
        <is>
          <t xml:space="preserve">AUSSCHLEUSEN</t>
        </is>
      </c>
      <c r="C8" s="485" t="inlineStr">
        <is>
          <t xml:space="preserve">Ventil der erkannten Farbe kurz öffnen</t>
        </is>
      </c>
      <c r="D8" s="485" t="inlineStr">
        <is>
          <t xml:space="preserve">Stoßzeit vorbei</t>
        </is>
      </c>
      <c r="E8" s="485" t="inlineStr">
        <is>
          <t xml:space="preserve">O5 / O6 / O7 (kurz)</t>
        </is>
      </c>
      <c r="F8" s="485" t="inlineStr">
        <is>
          <t xml:space="preserve">Ventil, danach O8</t>
        </is>
      </c>
      <c r="G8" s="485" t="inlineStr">
        <is>
          <t xml:space="preserve">PRÜFEN</t>
        </is>
      </c>
      <c r="H8" s="485" t="inlineStr">
        <is>
          <t xml:space="preserve">–</t>
        </is>
      </c>
      <c r="I8" s="485" t="inlineStr">
        <is>
          <t xml:space="preserve">status = AUSSCHLEUSEN</t>
        </is>
      </c>
      <c r="J8" s="487" t="inlineStr">
        <is>
          <t xml:space="preserve">VORSCHLAG</t>
        </is>
      </c>
    </row>
    <row r="9" ht="33.0" customHeight="1">
      <c r="A9" s="484" t="inlineStr">
        <is>
          <t xml:space="preserve">5</t>
        </is>
      </c>
      <c r="B9" s="484" t="inlineStr">
        <is>
          <t xml:space="preserve">PRÜFEN</t>
        </is>
      </c>
      <c r="C9" s="484" t="inlineStr">
        <is>
          <t xml:space="preserve">Ausgang prüfen: Lichtschranke Auswurf wieder frei?</t>
        </is>
      </c>
      <c r="D9" s="484" t="inlineStr">
        <is>
          <t xml:space="preserve">I3 frei</t>
        </is>
      </c>
      <c r="E9" s="484" t="inlineStr">
        <is>
          <t xml:space="preserve">–</t>
        </is>
      </c>
      <c r="F9" s="484" t="inlineStr">
        <is>
          <t xml:space="preserve">–</t>
        </is>
      </c>
      <c r="G9" s="484" t="inlineStr">
        <is>
          <t xml:space="preserve">BEREIT (Zyklus +1)</t>
        </is>
      </c>
      <c r="H9" s="484" t="inlineStr">
        <is>
          <t xml:space="preserve">I3 nach 1 s noch belegt → auswurf_nicht_frei</t>
        </is>
      </c>
      <c r="I9" s="484" t="inlineStr">
        <is>
          <t xml:space="preserve">zyklen, farbe/letzte, farbe/anzahl</t>
        </is>
      </c>
      <c r="J9" s="487" t="inlineStr">
        <is>
          <t xml:space="preserve">VORSCHLAG</t>
        </is>
      </c>
    </row>
    <row r="10" ht="33.0" customHeight="1">
      <c r="A10" s="485" t="inlineStr">
        <is>
          <t xml:space="preserve">6</t>
        </is>
      </c>
      <c r="B10" s="485" t="inlineStr">
        <is>
          <t xml:space="preserve">FEHLER</t>
        </is>
      </c>
      <c r="C10" s="485" t="inlineStr">
        <is>
          <t xml:space="preserve">alles aus; Fehler melden; Bediener nimmt Werkstück heraus</t>
        </is>
      </c>
      <c r="D10" s="485" t="inlineStr">
        <is>
          <t xml:space="preserve">Fehler quittiert (wie? OFFEN)</t>
        </is>
      </c>
      <c r="E10" s="485" t="inlineStr">
        <is>
          <t xml:space="preserve">–</t>
        </is>
      </c>
      <c r="F10" s="485" t="inlineStr">
        <is>
          <t xml:space="preserve">alle</t>
        </is>
      </c>
      <c r="G10" s="485" t="inlineStr">
        <is>
          <t xml:space="preserve">BEREIT</t>
        </is>
      </c>
      <c r="H10" s="485" t="inlineStr">
        <is>
          <t xml:space="preserve">–</t>
        </is>
      </c>
      <c r="I10" s="485" t="inlineStr">
        <is>
          <t xml:space="preserve">fehler (aktiv = ja)</t>
        </is>
      </c>
      <c r="J10" s="487" t="inlineStr">
        <is>
          <t xml:space="preserve">VORSCHLAG</t>
        </is>
      </c>
    </row>
    <row r="11" ht="18.5" customHeight="1">
      <c r="A11" s="484"/>
      <c r="B11" s="484"/>
      <c r="C11" s="484"/>
      <c r="D11" s="484"/>
      <c r="E11" s="484"/>
      <c r="F11" s="484"/>
      <c r="G11" s="484"/>
      <c r="H11" s="484"/>
      <c r="I11" s="484"/>
      <c r="J11" s="484"/>
    </row>
    <row r="12" ht="18.5" customHeight="1">
      <c r="A12" s="484"/>
      <c r="B12" s="484"/>
      <c r="C12" s="484"/>
      <c r="D12" s="484"/>
      <c r="E12" s="484"/>
      <c r="F12" s="484"/>
      <c r="G12" s="484"/>
      <c r="H12" s="484"/>
      <c r="I12" s="484"/>
      <c r="J12" s="484"/>
    </row>
    <row r="13" ht="18.5" customHeight="1">
      <c r="A13" s="484"/>
      <c r="B13" s="484"/>
      <c r="C13" s="484"/>
      <c r="D13" s="484"/>
      <c r="E13" s="484"/>
      <c r="F13" s="484"/>
      <c r="G13" s="484"/>
      <c r="H13" s="484"/>
      <c r="I13" s="484"/>
      <c r="J13" s="484"/>
    </row>
    <row r="15" ht="33.0" customHeight="1">
      <c r="A15" s="486" t="inlineStr">
        <is>
          <t xml:space="preserve">Status: BESTÄTIGT = in Quelle belegt · VORSCHLAG = Team-Entwurf, prüfen · OFFEN = unbekannt, auf Fragen-Liste. Gefüllte Zellen sind ein Vorschlag (13.10.2026), leere Zellen sind eure Aufgabe. Auftrag und Schritte: Blatt „Anhang 10 - Auftraege M2“.</t>
        </is>
      </c>
      <c r="B15" s="486"/>
      <c r="C15" s="486"/>
      <c r="D15" s="486"/>
      <c r="E15" s="486"/>
      <c r="F15" s="486"/>
      <c r="G15" s="486"/>
      <c r="H15" s="486"/>
      <c r="I15" s="486"/>
      <c r="J15" s="486"/>
    </row>
  </sheetData>
  <mergeCells count="3">
    <mergeCell ref="A1:J1"/>
    <mergeCell ref="A2:J2"/>
    <mergeCell ref="A15:J15"/>
  </mergeCells>
  <pageMargins left="0.5" right="0.5" top="0.6" bottom="0.6" header="0.3" footer="0.3"/>
  <pageSetup paperSize="9" orientation="landscape" fitToWidth="1" fitToHeight="0"/>
</worksheet>
</file>

<file path=xl/worksheets/sheet16.xml><?xml version="1.0" encoding="utf-8"?>
<worksheet xmlns="http://schemas.openxmlformats.org/spreadsheetml/2006/main">
  <sheetPr>
    <tabColor rgb="FFC55A11"/>
    <pageSetUpPr fitToPage="1"/>
  </sheetPr>
  <dimension ref="A1:K16"/>
  <sheetViews>
    <sheetView showGridLines="0" workbookViewId="0">
      <selection activeCell="A1" sqref="A1"/>
    </sheetView>
  </sheetViews>
  <sheetFormatPr defaultRowHeight="15"/>
  <cols>
    <col min="1" max="1" width="5" customWidth="1"/>
    <col min="2" max="2" width="18" customWidth="1"/>
    <col min="3" max="3" width="24" customWidth="1"/>
    <col min="4" max="4" width="24" customWidth="1"/>
    <col min="5" max="5" width="40" customWidth="1"/>
    <col min="6" max="6" width="28" customWidth="1"/>
    <col min="7" max="7" width="18" customWidth="1"/>
    <col min="8" max="8" width="18" customWidth="1"/>
    <col min="9" max="9" width="18" customWidth="1"/>
    <col min="10" max="10" width="10" customWidth="1"/>
    <col min="11" max="11" width="13" customWidth="1"/>
  </cols>
  <sheetData>
    <row r="1" ht="28.0" customHeight="1">
      <c r="A1" s="478" t="inlineStr">
        <is>
          <t xml:space="preserve">M2 · To-Do 2.4 – Datenpunkte für Peakboard</t>
        </is>
      </c>
      <c r="B1" s="478"/>
      <c r="C1" s="478"/>
      <c r="D1" s="478"/>
      <c r="E1" s="478"/>
      <c r="F1" s="478"/>
      <c r="G1" s="478"/>
      <c r="H1" s="478"/>
      <c r="I1" s="478"/>
      <c r="J1" s="478"/>
      <c r="K1" s="478"/>
    </row>
    <row r="2" ht="18.5" customHeight="1">
      <c r="A2" s="479" t="inlineStr">
        <is>
          <t xml:space="preserve">Arbeitsblatt zu Anhang 10. Fertig bis Mo 19.10.2026. Verantwortlich: P4 Alhasane.</t>
        </is>
      </c>
      <c r="B2" s="479"/>
      <c r="C2" s="479"/>
      <c r="D2" s="479"/>
      <c r="E2" s="479"/>
      <c r="F2" s="479"/>
      <c r="G2" s="479"/>
      <c r="H2" s="479"/>
      <c r="I2" s="479"/>
      <c r="J2" s="479"/>
      <c r="K2" s="479"/>
    </row>
    <row r="4" ht="33.0" customHeight="1">
      <c r="A4" s="481" t="inlineStr">
        <is>
          <t xml:space="preserve">Nr</t>
        </is>
      </c>
      <c r="B4" s="481" t="inlineStr">
        <is>
          <t xml:space="preserve">Datenpunkt</t>
        </is>
      </c>
      <c r="C4" s="481" t="inlineStr">
        <is>
          <t xml:space="preserve">Bedeutung</t>
        </is>
      </c>
      <c r="D4" s="481" t="inlineStr">
        <is>
          <t xml:space="preserve">Topic</t>
        </is>
      </c>
      <c r="E4" s="481" t="inlineStr">
        <is>
          <t xml:space="preserve">Beispiel-Nachricht (JSON)</t>
        </is>
      </c>
      <c r="F4" s="481" t="inlineStr">
        <is>
          <t xml:space="preserve">Werte / Bereich</t>
        </is>
      </c>
      <c r="G4" s="481" t="inlineStr">
        <is>
          <t xml:space="preserve">Wann gesendet?</t>
        </is>
      </c>
      <c r="H4" s="481" t="inlineStr">
        <is>
          <t xml:space="preserve">Woher (Zustand aus 2.3)</t>
        </is>
      </c>
      <c r="I4" s="481" t="inlineStr">
        <is>
          <t xml:space="preserve">Anzeige auf Peakboard</t>
        </is>
      </c>
      <c r="J4" s="481" t="inlineStr">
        <is>
          <t xml:space="preserve">Muss / Kann</t>
        </is>
      </c>
      <c r="K4" s="481" t="inlineStr">
        <is>
          <t xml:space="preserve">Status</t>
        </is>
      </c>
    </row>
    <row r="5" ht="47.5" customHeight="1">
      <c r="A5" s="484" t="inlineStr">
        <is>
          <t xml:space="preserve">1</t>
        </is>
      </c>
      <c r="B5" s="484" t="inlineStr">
        <is>
          <t xml:space="preserve">Anlagenzustand</t>
        </is>
      </c>
      <c r="C5" s="484" t="inlineStr">
        <is>
          <t xml:space="preserve">Was macht die Anlage gerade?</t>
        </is>
      </c>
      <c r="D5" s="484" t="inlineStr">
        <is>
          <t xml:space="preserve">sortieranlage/status</t>
        </is>
      </c>
      <c r="E5" s="484" t="inlineStr">
        <is>
          <t xml:space="preserve">{"zustand": "FOERDERN", "modus": "sim", "zeit": "2026-10-20T10:15:00"}</t>
        </is>
      </c>
      <c r="F5" s="484" t="inlineStr">
        <is>
          <t xml:space="preserve">BEREIT, FOERDERN, ZAEHLEN, AUSSCHLEUSEN, PRUEFEN, FEHLER, AUS</t>
        </is>
      </c>
      <c r="G5" s="484" t="inlineStr">
        <is>
          <t xml:space="preserve">bei jedem Zustandswechsel</t>
        </is>
      </c>
      <c r="H5" s="484" t="inlineStr">
        <is>
          <t xml:space="preserve">alle Zustände</t>
        </is>
      </c>
      <c r="I5" s="484" t="inlineStr">
        <is>
          <t xml:space="preserve">Text + Ampelfarbe</t>
        </is>
      </c>
      <c r="J5" s="484" t="inlineStr">
        <is>
          <t xml:space="preserve">Muss</t>
        </is>
      </c>
      <c r="K5" s="487" t="inlineStr">
        <is>
          <t xml:space="preserve">VORSCHLAG</t>
        </is>
      </c>
    </row>
    <row r="6" ht="33.0" customHeight="1">
      <c r="A6" s="485" t="inlineStr">
        <is>
          <t xml:space="preserve">2</t>
        </is>
      </c>
      <c r="B6" s="485" t="inlineStr">
        <is>
          <t xml:space="preserve">Zykluszahl</t>
        </is>
      </c>
      <c r="C6" s="485" t="inlineStr">
        <is>
          <t xml:space="preserve">Wie viele Werkstücke wurden fertig sortiert?</t>
        </is>
      </c>
      <c r="D6" s="485" t="inlineStr">
        <is>
          <t xml:space="preserve">sortieranlage/zyklen</t>
        </is>
      </c>
      <c r="E6" s="485" t="inlineStr">
        <is>
          <t xml:space="preserve">{"wert": 12, "zeit": "…"}</t>
        </is>
      </c>
      <c r="F6" s="485" t="inlineStr">
        <is>
          <t xml:space="preserve">ganze Zahl ab 0</t>
        </is>
      </c>
      <c r="G6" s="485" t="inlineStr">
        <is>
          <t xml:space="preserve">nach PRÜFEN</t>
        </is>
      </c>
      <c r="H6" s="485" t="inlineStr">
        <is>
          <t xml:space="preserve">PRÜFEN</t>
        </is>
      </c>
      <c r="I6" s="485" t="inlineStr">
        <is>
          <t xml:space="preserve">große Zahl</t>
        </is>
      </c>
      <c r="J6" s="485" t="inlineStr">
        <is>
          <t xml:space="preserve">Muss</t>
        </is>
      </c>
      <c r="K6" s="487" t="inlineStr">
        <is>
          <t xml:space="preserve">VORSCHLAG</t>
        </is>
      </c>
    </row>
    <row r="7" ht="33.0" customHeight="1">
      <c r="A7" s="484" t="inlineStr">
        <is>
          <t xml:space="preserve">3</t>
        </is>
      </c>
      <c r="B7" s="484" t="inlineStr">
        <is>
          <t xml:space="preserve">Letzte Farbe</t>
        </is>
      </c>
      <c r="C7" s="484" t="inlineStr">
        <is>
          <t xml:space="preserve">Welche Farbe hatte das letzte Werkstück?</t>
        </is>
      </c>
      <c r="D7" s="484" t="inlineStr">
        <is>
          <t xml:space="preserve">sortieranlage/farbe/letzte</t>
        </is>
      </c>
      <c r="E7" s="484" t="inlineStr">
        <is>
          <t xml:space="preserve">{"wert": "rot", "zeit": "…"}</t>
        </is>
      </c>
      <c r="F7" s="484" t="inlineStr">
        <is>
          <t xml:space="preserve">weiss, rot, blau</t>
        </is>
      </c>
      <c r="G7" s="484" t="inlineStr">
        <is>
          <t xml:space="preserve">nach PRÜFEN</t>
        </is>
      </c>
      <c r="H7" s="484" t="inlineStr">
        <is>
          <t xml:space="preserve">ZÄHLEN / PRÜFEN</t>
        </is>
      </c>
      <c r="I7" s="484" t="inlineStr">
        <is>
          <t xml:space="preserve">farbige Kachel</t>
        </is>
      </c>
      <c r="J7" s="484" t="inlineStr">
        <is>
          <t xml:space="preserve">Muss</t>
        </is>
      </c>
      <c r="K7" s="487" t="inlineStr">
        <is>
          <t xml:space="preserve">VORSCHLAG</t>
        </is>
      </c>
    </row>
    <row r="8" ht="33.0" customHeight="1">
      <c r="A8" s="485" t="inlineStr">
        <is>
          <t xml:space="preserve">4</t>
        </is>
      </c>
      <c r="B8" s="485" t="inlineStr">
        <is>
          <t xml:space="preserve">Anzahl je Farbe</t>
        </is>
      </c>
      <c r="C8" s="485" t="inlineStr">
        <is>
          <t xml:space="preserve">Wie viele weiße/rote/blaue wurden sortiert?</t>
        </is>
      </c>
      <c r="D8" s="485" t="inlineStr">
        <is>
          <t xml:space="preserve">sortieranlage/farbe/anzahl</t>
        </is>
      </c>
      <c r="E8" s="485" t="inlineStr">
        <is>
          <t xml:space="preserve">{"weiss": 4, "rot": 5, "blau": 3, "zeit": "…"}</t>
        </is>
      </c>
      <c r="F8" s="485" t="inlineStr">
        <is>
          <t xml:space="preserve">ganze Zahlen ab 0</t>
        </is>
      </c>
      <c r="G8" s="485" t="inlineStr">
        <is>
          <t xml:space="preserve">nach PRÜFEN</t>
        </is>
      </c>
      <c r="H8" s="485" t="inlineStr">
        <is>
          <t xml:space="preserve">PRÜFEN</t>
        </is>
      </c>
      <c r="I8" s="485" t="inlineStr">
        <is>
          <t xml:space="preserve">Balken oder 3 Zähler</t>
        </is>
      </c>
      <c r="J8" s="485" t="inlineStr">
        <is>
          <t xml:space="preserve">Muss</t>
        </is>
      </c>
      <c r="K8" s="487" t="inlineStr">
        <is>
          <t xml:space="preserve">VORSCHLAG</t>
        </is>
      </c>
    </row>
    <row r="9" ht="47.5" customHeight="1">
      <c r="A9" s="484" t="inlineStr">
        <is>
          <t xml:space="preserve">5</t>
        </is>
      </c>
      <c r="B9" s="484" t="inlineStr">
        <is>
          <t xml:space="preserve">Fehler</t>
        </is>
      </c>
      <c r="C9" s="484" t="inlineStr">
        <is>
          <t xml:space="preserve">Gibt es einen Fehler? Welchen?</t>
        </is>
      </c>
      <c r="D9" s="484" t="inlineStr">
        <is>
          <t xml:space="preserve">sortieranlage/fehler</t>
        </is>
      </c>
      <c r="E9" s="484" t="inlineStr">
        <is>
          <t xml:space="preserve">{"aktiv": true, "code": "band_blockiert", "text": "Kein Impuls …", "anzahl": 1, "zeit": "…"}</t>
        </is>
      </c>
      <c r="F9" s="484" t="inlineStr">
        <is>
          <t xml:space="preserve">code: band_blockiert, timeout_auswurf, unbekannte_farbe, auswurf_nicht_frei, leer</t>
        </is>
      </c>
      <c r="G9" s="484" t="inlineStr">
        <is>
          <t xml:space="preserve">bei Fehler und bei Quittierung</t>
        </is>
      </c>
      <c r="H9" s="484" t="inlineStr">
        <is>
          <t xml:space="preserve">FEHLER</t>
        </is>
      </c>
      <c r="I9" s="484" t="inlineStr">
        <is>
          <t xml:space="preserve">rote Meldung, wenn aktiv</t>
        </is>
      </c>
      <c r="J9" s="484" t="inlineStr">
        <is>
          <t xml:space="preserve">Muss</t>
        </is>
      </c>
      <c r="K9" s="487" t="inlineStr">
        <is>
          <t xml:space="preserve">VORSCHLAG</t>
        </is>
      </c>
    </row>
    <row r="10" ht="33.0" customHeight="1">
      <c r="A10" s="485" t="inlineStr">
        <is>
          <t xml:space="preserve">6</t>
        </is>
      </c>
      <c r="B10" s="485" t="inlineStr">
        <is>
          <t xml:space="preserve">(Idee) Farbsensor-Messwert</t>
        </is>
      </c>
      <c r="C10" s="485" t="inlineStr">
        <is>
          <t xml:space="preserve">Rohwert für die Kalibrierung</t>
        </is>
      </c>
      <c r="D10" s="485" t="inlineStr">
        <is>
          <t xml:space="preserve">?</t>
        </is>
      </c>
      <c r="E10" s="485"/>
      <c r="F10" s="485" t="inlineStr">
        <is>
          <t xml:space="preserve">0 … 1 (normiert)</t>
        </is>
      </c>
      <c r="G10" s="485" t="inlineStr">
        <is>
          <t xml:space="preserve">?</t>
        </is>
      </c>
      <c r="H10" s="485" t="inlineStr">
        <is>
          <t xml:space="preserve">FÖRDERN</t>
        </is>
      </c>
      <c r="I10" s="485" t="inlineStr">
        <is>
          <t xml:space="preserve">nur Technik-Ansicht</t>
        </is>
      </c>
      <c r="J10" s="485" t="inlineStr">
        <is>
          <t xml:space="preserve">Kann</t>
        </is>
      </c>
      <c r="K10" s="494" t="inlineStr">
        <is>
          <t xml:space="preserve">OFFEN</t>
        </is>
      </c>
    </row>
    <row r="11" ht="33.0" customHeight="1">
      <c r="A11" s="484" t="inlineStr">
        <is>
          <t xml:space="preserve">7</t>
        </is>
      </c>
      <c r="B11" s="484" t="inlineStr">
        <is>
          <t xml:space="preserve">(Idee) Zykluszeit</t>
        </is>
      </c>
      <c r="C11" s="484" t="inlineStr">
        <is>
          <t xml:space="preserve">Wie lange dauert ein Werkstück?</t>
        </is>
      </c>
      <c r="D11" s="484" t="inlineStr">
        <is>
          <t xml:space="preserve">?</t>
        </is>
      </c>
      <c r="E11" s="484"/>
      <c r="F11" s="484" t="inlineStr">
        <is>
          <t xml:space="preserve">Sekunden</t>
        </is>
      </c>
      <c r="G11" s="484" t="inlineStr">
        <is>
          <t xml:space="preserve">nach PRÜFEN</t>
        </is>
      </c>
      <c r="H11" s="484" t="inlineStr">
        <is>
          <t xml:space="preserve">PRÜFEN</t>
        </is>
      </c>
      <c r="I11" s="484" t="inlineStr">
        <is>
          <t xml:space="preserve">Zahl</t>
        </is>
      </c>
      <c r="J11" s="484" t="inlineStr">
        <is>
          <t xml:space="preserve">Kann</t>
        </is>
      </c>
      <c r="K11" s="494" t="inlineStr">
        <is>
          <t xml:space="preserve">OFFEN</t>
        </is>
      </c>
    </row>
    <row r="12" ht="18.5" customHeight="1">
      <c r="A12" s="485"/>
      <c r="B12" s="485"/>
      <c r="C12" s="485"/>
      <c r="D12" s="485"/>
      <c r="E12" s="485"/>
      <c r="F12" s="485"/>
      <c r="G12" s="485"/>
      <c r="H12" s="485"/>
      <c r="I12" s="485"/>
      <c r="J12" s="485"/>
      <c r="K12" s="485"/>
    </row>
    <row r="13" ht="18.5" customHeight="1">
      <c r="A13" s="485"/>
      <c r="B13" s="485"/>
      <c r="C13" s="485"/>
      <c r="D13" s="485"/>
      <c r="E13" s="485"/>
      <c r="F13" s="485"/>
      <c r="G13" s="485"/>
      <c r="H13" s="485"/>
      <c r="I13" s="485"/>
      <c r="J13" s="485"/>
      <c r="K13" s="485"/>
    </row>
    <row r="14" ht="18.5" customHeight="1">
      <c r="A14" s="485"/>
      <c r="B14" s="485"/>
      <c r="C14" s="485"/>
      <c r="D14" s="485"/>
      <c r="E14" s="485"/>
      <c r="F14" s="485"/>
      <c r="G14" s="485"/>
      <c r="H14" s="485"/>
      <c r="I14" s="485"/>
      <c r="J14" s="485"/>
      <c r="K14" s="485"/>
    </row>
    <row r="16" ht="33.0" customHeight="1">
      <c r="A16" s="486" t="inlineStr">
        <is>
          <t xml:space="preserve">Status: BESTÄTIGT = in Quelle belegt · VORSCHLAG = Team-Entwurf, prüfen · OFFEN = unbekannt, auf Fragen-Liste. Gefüllte Zellen sind ein Vorschlag (13.10.2026), leere Zellen sind eure Aufgabe. Auftrag und Schritte: Blatt „Anhang 10 - Auftraege M2“.</t>
        </is>
      </c>
      <c r="B16" s="486"/>
      <c r="C16" s="486"/>
      <c r="D16" s="486"/>
      <c r="E16" s="486"/>
      <c r="F16" s="486"/>
      <c r="G16" s="486"/>
      <c r="H16" s="486"/>
      <c r="I16" s="486"/>
      <c r="J16" s="486"/>
      <c r="K16" s="486"/>
    </row>
  </sheetData>
  <mergeCells count="3">
    <mergeCell ref="A1:K1"/>
    <mergeCell ref="A2:K2"/>
    <mergeCell ref="A16:K16"/>
  </mergeCells>
  <pageMargins left="0.5" right="0.5" top="0.6" bottom="0.6" header="0.3" footer="0.3"/>
  <pageSetup paperSize="9" orientation="landscape" fitToWidth="1" fitToHeight="0"/>
</worksheet>
</file>

<file path=xl/worksheets/sheet17.xml><?xml version="1.0" encoding="utf-8"?>
<worksheet xmlns="http://schemas.openxmlformats.org/spreadsheetml/2006/main">
  <sheetPr>
    <tabColor rgb="FF2E7D32"/>
    <pageSetUpPr fitToPage="1"/>
  </sheetPr>
  <dimension ref="A1:D92"/>
  <sheetViews>
    <sheetView showGridLines="0" workbookViewId="0">
      <selection activeCell="A1" sqref="A1"/>
    </sheetView>
  </sheetViews>
  <sheetFormatPr defaultRowHeight="15"/>
  <cols>
    <col min="1" max="1" width="24" customWidth="1"/>
    <col min="2" max="2" width="62" customWidth="1"/>
    <col min="3" max="3" width="30" customWidth="1"/>
    <col min="4" max="4" width="46" customWidth="1"/>
  </cols>
  <sheetData>
    <row r="1" ht="28.0" customHeight="1">
      <c r="A1" s="478" t="inlineStr">
        <is>
          <t xml:space="preserve">LIES MICH – Einfach erklärt: Was wir bauen und was nächste Woche passiert</t>
        </is>
      </c>
      <c r="B1" s="478"/>
      <c r="C1" s="478"/>
      <c r="D1" s="478"/>
    </row>
    <row r="2" ht="33.0" customHeight="1">
      <c r="A2" s="479" t="inlineStr">
        <is>
          <t xml:space="preserve">Für alle ohne Technik-Vorwissen. Wenn du nur ein Blatt liest, dann dieses. Stand 15.10.2026. Die Aufgaben mit allen Schritten stehen in Anhang 10 (J = jetzt erledigen, T = erst beim Testen messbar).</t>
        </is>
      </c>
      <c r="B2" s="479"/>
      <c r="C2" s="479"/>
      <c r="D2" s="479"/>
    </row>
    <row r="4" ht="22.0" customHeight="1">
      <c r="A4" s="480" t="inlineStr">
        <is>
          <t xml:space="preserve">1. Worum geht es? (in 4 Sätzen)</t>
        </is>
      </c>
      <c r="B4" s="480"/>
      <c r="C4" s="480"/>
      <c r="D4" s="480"/>
    </row>
    <row r="5" ht="18.5" customHeight="1">
      <c r="A5" s="496" t="inlineStr">
        <is>
          <t xml:space="preserve">Die Anlage</t>
        </is>
      </c>
      <c r="B5" s="484" t="inlineStr">
        <is>
          <t xml:space="preserve">Eine kleine Modell-Fabrik von fischertechnik sortiert Bauklötze nach Farbe: weiß, rot und blau.</t>
        </is>
      </c>
      <c r="C5" s="484"/>
      <c r="D5" s="484"/>
    </row>
    <row r="6" ht="33.0" customHeight="1">
      <c r="A6" s="496" t="inlineStr">
        <is>
          <t xml:space="preserve">Was wir ändern</t>
        </is>
      </c>
      <c r="B6" s="484" t="inlineStr">
        <is>
          <t xml:space="preserve">Bisher steuert ein alter Steuer-Computer (TXT) die Anlage. Wir ersetzen ihn durch einen Raspberry Pi – einen kleinen Computer – mit unserem eigenen Programm.</t>
        </is>
      </c>
      <c r="C6" s="484"/>
      <c r="D6" s="484"/>
    </row>
    <row r="7" ht="18.5" customHeight="1">
      <c r="A7" s="496" t="inlineStr">
        <is>
          <t xml:space="preserve">Was man sieht</t>
        </is>
      </c>
      <c r="B7" s="484" t="inlineStr">
        <is>
          <t xml:space="preserve">Der Pi meldet laufend an einen Bildschirm (Peakboard), was die Anlage gerade tut: läuft / Fehler, wie viele Teile, welche Farbe.</t>
        </is>
      </c>
      <c r="C7" s="484"/>
      <c r="D7" s="484"/>
    </row>
    <row r="8" ht="18.5" customHeight="1">
      <c r="A8" s="496" t="inlineStr">
        <is>
          <t xml:space="preserve">Unser Ziel</t>
        </is>
      </c>
      <c r="B8" s="484" t="inlineStr">
        <is>
          <t xml:space="preserve">Bei der Abnahme sortiert die Anlage mehrere Teile richtig, der Bildschirm zeigt alles an, und wir führen mindestens einen Fehlerfall vor.</t>
        </is>
      </c>
      <c r="C8" s="484"/>
      <c r="D8" s="484"/>
    </row>
    <row r="10" ht="22.0" customHeight="1">
      <c r="A10" s="480" t="inlineStr">
        <is>
          <t xml:space="preserve">2. So läuft ein Sortiervorgang ab</t>
        </is>
      </c>
      <c r="B10" s="480"/>
      <c r="C10" s="480"/>
      <c r="D10" s="480"/>
    </row>
    <row r="11" ht="18.5" customHeight="1">
      <c r="A11" s="481" t="inlineStr">
        <is>
          <t xml:space="preserve">Schritt</t>
        </is>
      </c>
      <c r="B11" s="481" t="inlineStr">
        <is>
          <t xml:space="preserve">Was passiert</t>
        </is>
      </c>
      <c r="C11" s="481" t="inlineStr">
        <is>
          <t xml:space="preserve">Welches Teil arbeitet</t>
        </is>
      </c>
      <c r="D11" s="481" t="inlineStr">
        <is>
          <t xml:space="preserve">Was der Bildschirm zeigt</t>
        </is>
      </c>
    </row>
    <row r="12" ht="33.0" customHeight="1">
      <c r="A12" s="484" t="inlineStr">
        <is>
          <t xml:space="preserve">1</t>
        </is>
      </c>
      <c r="B12" s="484" t="inlineStr">
        <is>
          <t xml:space="preserve">Ein Bauklotz wird aufs Band gelegt. Die erste Lichtschranke merkt das, das Band startet.</t>
        </is>
      </c>
      <c r="C12" s="484" t="inlineStr">
        <is>
          <t xml:space="preserve">Lichtschranke I1, Bandmotor M1</t>
        </is>
      </c>
      <c r="D12" s="484" t="inlineStr">
        <is>
          <t xml:space="preserve">„FOERDERN“</t>
        </is>
      </c>
    </row>
    <row r="13" ht="33.0" customHeight="1">
      <c r="A13" s="485" t="inlineStr">
        <is>
          <t xml:space="preserve">2</t>
        </is>
      </c>
      <c r="B13" s="485" t="inlineStr">
        <is>
          <t xml:space="preserve">Beim Vorbeifahren misst der Farbsensor, wie hell der Klotz ist (weiß = hell, blau = dunkel).</t>
        </is>
      </c>
      <c r="C13" s="485" t="inlineStr">
        <is>
          <t xml:space="preserve">Farbsensor I2</t>
        </is>
      </c>
      <c r="D13" s="485" t="inlineStr">
        <is>
          <t xml:space="preserve">–</t>
        </is>
      </c>
    </row>
    <row r="14" ht="33.0" customHeight="1">
      <c r="A14" s="484" t="inlineStr">
        <is>
          <t xml:space="preserve">3</t>
        </is>
      </c>
      <c r="B14" s="484" t="inlineStr">
        <is>
          <t xml:space="preserve">Die zweite Lichtschranke merkt den Klotz. Ab jetzt zählt der Impulstaster mit, wie weit das Band fährt – wie ein Kilometerzähler.</t>
        </is>
      </c>
      <c r="C14" s="484" t="inlineStr">
        <is>
          <t xml:space="preserve">Lichtschranke I3, Impulstaster C1</t>
        </is>
      </c>
      <c r="D14" s="484" t="inlineStr">
        <is>
          <t xml:space="preserve">„ZAEHLEN“</t>
        </is>
      </c>
    </row>
    <row r="15" ht="33.0" customHeight="1">
      <c r="A15" s="485" t="inlineStr">
        <is>
          <t xml:space="preserve">4</t>
        </is>
      </c>
      <c r="B15" s="485" t="inlineStr">
        <is>
          <t xml:space="preserve">Der Klotz steht vor dem Auswerfer seiner Farbe: Band stoppt, der Kompressor macht Druckluft.</t>
        </is>
      </c>
      <c r="C15" s="485" t="inlineStr">
        <is>
          <t xml:space="preserve">Bandmotor M1, Kompressor O8</t>
        </is>
      </c>
      <c r="D15" s="485" t="inlineStr">
        <is>
          <t xml:space="preserve">„AUSSCHLEUSEN“</t>
        </is>
      </c>
    </row>
    <row r="16" ht="33.0" customHeight="1">
      <c r="A16" s="484" t="inlineStr">
        <is>
          <t xml:space="preserve">5</t>
        </is>
      </c>
      <c r="B16" s="484" t="inlineStr">
        <is>
          <t xml:space="preserve">Das Ventil öffnet kurz, Druckluft schiebt den Klotz in die Rutsche seiner Farbe.</t>
        </is>
      </c>
      <c r="C16" s="484" t="inlineStr">
        <is>
          <t xml:space="preserve">Ventil O5 / O6 / O7</t>
        </is>
      </c>
      <c r="D16" s="484" t="inlineStr">
        <is>
          <t xml:space="preserve">–</t>
        </is>
      </c>
    </row>
    <row r="17" ht="18.5" customHeight="1">
      <c r="A17" s="485" t="inlineStr">
        <is>
          <t xml:space="preserve">6</t>
        </is>
      </c>
      <c r="B17" s="485" t="inlineStr">
        <is>
          <t xml:space="preserve">Zähler +1, die Anlage ist bereit für den nächsten Klotz.</t>
        </is>
      </c>
      <c r="C17" s="485" t="inlineStr">
        <is>
          <t xml:space="preserve">–</t>
        </is>
      </c>
      <c r="D17" s="485" t="inlineStr">
        <is>
          <t xml:space="preserve">Zykluszahl, letzte Farbe, „BEREIT“</t>
        </is>
      </c>
    </row>
    <row r="18" ht="33.0" customHeight="1">
      <c r="A18" s="484" t="inlineStr">
        <is>
          <t xml:space="preserve">!</t>
        </is>
      </c>
      <c r="B18" s="484" t="inlineStr">
        <is>
          <t xml:space="preserve">Dauert etwas zu lange oder ist die Farbe unklar: alles stoppt sofort.</t>
        </is>
      </c>
      <c r="C18" s="484" t="inlineStr">
        <is>
          <t xml:space="preserve">–</t>
        </is>
      </c>
      <c r="D18" s="484" t="inlineStr">
        <is>
          <t xml:space="preserve">rote Fehlermeldung</t>
        </is>
      </c>
    </row>
    <row r="20" ht="22.0" customHeight="1">
      <c r="A20" s="480" t="inlineStr">
        <is>
          <t xml:space="preserve">3. Die Teile – wer ist wer?</t>
        </is>
      </c>
      <c r="B20" s="480"/>
      <c r="C20" s="480"/>
      <c r="D20" s="480"/>
    </row>
    <row r="21" ht="18.5" customHeight="1">
      <c r="A21" s="481" t="inlineStr">
        <is>
          <t xml:space="preserve">Teil</t>
        </is>
      </c>
      <c r="B21" s="481" t="inlineStr">
        <is>
          <t xml:space="preserve">Was es macht</t>
        </is>
      </c>
      <c r="C21" s="481" t="inlineStr">
        <is>
          <t xml:space="preserve">Status</t>
        </is>
      </c>
      <c r="D21" s="481" t="inlineStr">
        <is>
          <t xml:space="preserve">Erkennungszeichen</t>
        </is>
      </c>
    </row>
    <row r="22" ht="18.5" customHeight="1">
      <c r="A22" s="484" t="inlineStr">
        <is>
          <t xml:space="preserve">Raspberry Pi</t>
        </is>
      </c>
      <c r="B22" s="484" t="inlineStr">
        <is>
          <t xml:space="preserve">Kleiner Computer, auf dem unser Programm läuft.</t>
        </is>
      </c>
      <c r="C22" s="484" t="inlineStr">
        <is>
          <t xml:space="preserve">vorhanden, getestet 13.10.</t>
        </is>
      </c>
      <c r="D22" s="484" t="inlineStr">
        <is>
          <t xml:space="preserve">Platine im Gehäuse, Name „hsnrpi1“</t>
        </is>
      </c>
    </row>
    <row r="23" ht="33.0" customHeight="1">
      <c r="A23" s="485" t="inlineStr">
        <is>
          <t xml:space="preserve">Automation HAT Mini</t>
        </is>
      </c>
      <c r="B23" s="485" t="inlineStr">
        <is>
          <t xml:space="preserve">Aufsteck-Platine: liest die Sensoren und schaltet Ventile und Kompressor.</t>
        </is>
      </c>
      <c r="C23" s="485" t="inlineStr">
        <is>
          <t xml:space="preserve">bestellt (Bestellliste)</t>
        </is>
      </c>
      <c r="D23" s="485" t="inlineStr">
        <is>
          <t xml:space="preserve">Platine mit Schraubklemmen und kleinem Display</t>
        </is>
      </c>
    </row>
    <row r="24" ht="18.5" customHeight="1">
      <c r="A24" s="484" t="inlineStr">
        <is>
          <t xml:space="preserve">Motor Driver HAT</t>
        </is>
      </c>
      <c r="B24" s="484" t="inlineStr">
        <is>
          <t xml:space="preserve">Aufsteck-Platine nur für den Bandmotor.</t>
        </is>
      </c>
      <c r="C24" s="484" t="inlineStr">
        <is>
          <t xml:space="preserve">bestellt (Bestellliste)</t>
        </is>
      </c>
      <c r="D24" s="484" t="inlineStr">
        <is>
          <t xml:space="preserve">Platine mit Motor-Klemmen</t>
        </is>
      </c>
    </row>
    <row r="25" ht="33.0" customHeight="1">
      <c r="A25" s="485" t="inlineStr">
        <is>
          <t xml:space="preserve">GPIO-Multiplexer</t>
        </is>
      </c>
      <c r="B25" s="485" t="inlineStr">
        <is>
          <t xml:space="preserve">Verteiler, damit beide Platinen gleichzeitig am Pi angeschlossen werden können.</t>
        </is>
      </c>
      <c r="C25" s="485" t="inlineStr">
        <is>
          <t xml:space="preserve">bestellt (Bestellliste)</t>
        </is>
      </c>
      <c r="D25" s="485" t="inlineStr">
        <is>
          <t xml:space="preserve">–</t>
        </is>
      </c>
    </row>
    <row r="26" ht="33.0" customHeight="1">
      <c r="A26" s="484" t="inlineStr">
        <is>
          <t xml:space="preserve">Lichtschranke</t>
        </is>
      </c>
      <c r="B26" s="484" t="inlineStr">
        <is>
          <t xml:space="preserve">Merkt, ob ein Klotz vorbeikommt (Lampe gegenüber einem Lichtsensor).</t>
        </is>
      </c>
      <c r="C26" s="484" t="inlineStr">
        <is>
          <t xml:space="preserve">an der Anlage</t>
        </is>
      </c>
      <c r="D26" s="484" t="inlineStr">
        <is>
          <t xml:space="preserve">kleine Lampe + Sensor am Band</t>
        </is>
      </c>
    </row>
    <row r="27" ht="18.5" customHeight="1">
      <c r="A27" s="485" t="inlineStr">
        <is>
          <t xml:space="preserve">Farbsensor</t>
        </is>
      </c>
      <c r="B27" s="485" t="inlineStr">
        <is>
          <t xml:space="preserve">Misst die Helligkeit des Klotzes.</t>
        </is>
      </c>
      <c r="C27" s="485" t="inlineStr">
        <is>
          <t xml:space="preserve">an der Anlage</t>
        </is>
      </c>
      <c r="D27" s="485" t="inlineStr">
        <is>
          <t xml:space="preserve">Sensor über dem Band</t>
        </is>
      </c>
    </row>
    <row r="28" ht="33.0" customHeight="1">
      <c r="A28" s="484" t="inlineStr">
        <is>
          <t xml:space="preserve">Impulstaster</t>
        </is>
      </c>
      <c r="B28" s="484" t="inlineStr">
        <is>
          <t xml:space="preserve">Wird vom laufenden Band immer wieder gedrückt – so weiß der Pi, wie weit das Band gefahren ist.</t>
        </is>
      </c>
      <c r="C28" s="484" t="inlineStr">
        <is>
          <t xml:space="preserve">an der Anlage</t>
        </is>
      </c>
      <c r="D28" s="484" t="inlineStr">
        <is>
          <t xml:space="preserve">kleiner Taster am Bandantrieb</t>
        </is>
      </c>
    </row>
    <row r="29" ht="33.0" customHeight="1">
      <c r="A29" s="485" t="inlineStr">
        <is>
          <t xml:space="preserve">Ventile + Kompressor</t>
        </is>
      </c>
      <c r="B29" s="485" t="inlineStr">
        <is>
          <t xml:space="preserve">Der Kompressor macht Druckluft, die Ventile lassen sie kurz zu den Auswerfern.</t>
        </is>
      </c>
      <c r="C29" s="485" t="inlineStr">
        <is>
          <t xml:space="preserve">an der Anlage</t>
        </is>
      </c>
      <c r="D29" s="485" t="inlineStr">
        <is>
          <t xml:space="preserve">Schläuche, kleine Zylinder</t>
        </is>
      </c>
    </row>
    <row r="30" ht="33.0" customHeight="1">
      <c r="A30" s="484" t="inlineStr">
        <is>
          <t xml:space="preserve">MQTT-Broker (Mosquitto)</t>
        </is>
      </c>
      <c r="B30" s="484" t="inlineStr">
        <is>
          <t xml:space="preserve">„Postamt“ auf dem Pi: verteilt die Meldungen des Programms an den Bildschirm.</t>
        </is>
      </c>
      <c r="C30" s="484" t="inlineStr">
        <is>
          <t xml:space="preserve">laut Prof. Kampker installiert</t>
        </is>
      </c>
      <c r="D30" s="484" t="inlineStr">
        <is>
          <t xml:space="preserve">Programm auf dem Pi</t>
        </is>
      </c>
    </row>
    <row r="31" ht="33.0" customHeight="1">
      <c r="A31" s="485" t="inlineStr">
        <is>
          <t xml:space="preserve">Peakboard Box</t>
        </is>
      </c>
      <c r="B31" s="485" t="inlineStr">
        <is>
          <t xml:space="preserve">Kleiner Kasten, der die Meldungen schön auf dem Bildschirm anzeigt.</t>
        </is>
      </c>
      <c r="C31" s="485" t="inlineStr">
        <is>
          <t xml:space="preserve">vorhanden (Lizenz)</t>
        </is>
      </c>
      <c r="D31" s="485" t="inlineStr">
        <is>
          <t xml:space="preserve">per HDMI am Bildschirm</t>
        </is>
      </c>
    </row>
    <row r="33" ht="22.0" customHeight="1">
      <c r="A33" s="480" t="inlineStr">
        <is>
          <t xml:space="preserve">4. Nächste Woche: Code einspielen – genau in dieser Reihenfolge</t>
        </is>
      </c>
      <c r="B33" s="480"/>
      <c r="C33" s="480"/>
      <c r="D33" s="480"/>
    </row>
    <row r="34" ht="33.0" customHeight="1">
      <c r="A34" s="486" t="inlineStr">
        <is>
          <t xml:space="preserve">Wichtig: Zuerst muss das Team Hardware alles anschließen (Schritt 1). Vorher können wir nur Netzwerk und Programm prüfen, aber nichts an der Anlage testen. Stopp-Regel für alle Schritte: Ist etwas komisch (Geruch, Klotz klemmt, Motor brummt) → 9-V-Netzteil ziehen, erst fragen, dann weitermachen.</t>
        </is>
      </c>
      <c r="B34" s="486"/>
      <c r="C34" s="486"/>
      <c r="D34" s="486"/>
    </row>
    <row r="35" ht="18.5" customHeight="1">
      <c r="A35" s="481" t="inlineStr">
        <is>
          <t xml:space="preserve">Schritt / Wer</t>
        </is>
      </c>
      <c r="B35" s="481" t="inlineStr">
        <is>
          <t xml:space="preserve">Was passiert (einfach erklärt)</t>
        </is>
      </c>
      <c r="C35" s="481" t="inlineStr">
        <is>
          <t xml:space="preserve">Bewegt sich etwas?</t>
        </is>
      </c>
      <c r="D35" s="481" t="inlineStr">
        <is>
          <t xml:space="preserve">Woran erkenne ich, dass es geklappt hat?</t>
        </is>
      </c>
    </row>
    <row r="36" ht="33.0" customHeight="1">
      <c r="A36" s="484" t="inlineStr">
        <is>
          <t xml:space="preserve">0 · Hardware-Team + P3</t>
        </is>
      </c>
      <c r="B36" s="484" t="inlineStr">
        <is>
          <t xml:space="preserve">Prüfen, ob alle bestellten Teile da sind. Klären, welches 9-V-Netzteil wir nehmen (steht nicht auf der Bestellliste).</t>
        </is>
      </c>
      <c r="C36" s="484" t="inlineStr">
        <is>
          <t xml:space="preserve">nein</t>
        </is>
      </c>
      <c r="D36" s="484" t="inlineStr">
        <is>
          <t xml:space="preserve">Alle Teile liegen auf dem Tisch.</t>
        </is>
      </c>
    </row>
    <row r="37" ht="33.0" customHeight="1">
      <c r="A37" s="485" t="inlineStr">
        <is>
          <t xml:space="preserve">1 · Team Hardware</t>
        </is>
      </c>
      <c r="B37" s="485" t="inlineStr">
        <is>
          <t xml:space="preserve">Strom aus. Beide Platinen über den Verteiler an den Pi stecken, Kabel nach dem Anschlussplan (Abschnitt 5) an die Klemmen.</t>
        </is>
      </c>
      <c r="C37" s="485" t="inlineStr">
        <is>
          <t xml:space="preserve">nein</t>
        </is>
      </c>
      <c r="D37" s="485" t="inlineStr">
        <is>
          <t xml:space="preserve">Foto vom Aufbau + Anschlussplan abgehakt in der Gruppe.</t>
        </is>
      </c>
    </row>
    <row r="38" ht="76.5" customHeight="1">
      <c r="A38" s="484" t="inlineStr">
        <is>
          <t xml:space="preserve">2 · Dogukan (P6)</t>
        </is>
      </c>
      <c r="B38" s="484" t="inlineStr">
        <is>
          <t xml:space="preserve">Doppelklick auf PI_EINRICHTEN.bat (Laptop im WLAN der Anlage, vorher Prof. Kampker kurz Bescheid geben). Das Programm macht alles allein: unser Programm auf den Pi kopieren, Uhrzeit stellen, I2C einschalten, das Postamt (Mosquitto) für den Bildschirm freigeben, Tests. Du tippst nur zweimal das Pi-Passwort.</t>
        </is>
      </c>
      <c r="C38" s="484" t="inlineStr">
        <is>
          <t xml:space="preserve">nein</t>
        </is>
      </c>
      <c r="D38" s="484" t="inlineStr">
        <is>
          <t xml:space="preserve">Am Ende „EINRICHTUNG OK“ und im Abschlusstest „ALLES GRÜN“. Startet der Pi neu: ca. 2 Minuten warten.</t>
        </is>
      </c>
    </row>
    <row r="39" ht="47.5" customHeight="1">
      <c r="A39" s="485" t="inlineStr">
        <is>
          <t xml:space="preserve">3 · P2 + Team Hardware</t>
        </is>
      </c>
      <c r="B39" s="485" t="inlineStr">
        <is>
          <t xml:space="preserve">Eingangs-Monitor starten. Jede Lichtschranke kurz abdecken, Taster drücken, Klötze unter den Farbsensor legen und Zahlen aufschreiben (T1–T4).</t>
        </is>
      </c>
      <c r="C39" s="485" t="inlineStr">
        <is>
          <t xml:space="preserve">nein – der Monitor schaltet nichts</t>
        </is>
      </c>
      <c r="D39" s="485" t="inlineStr">
        <is>
          <t xml:space="preserve">Zu jedem Sensor ändert sich genau eine Zahl. Werte stehen auf dem Zettel.</t>
        </is>
      </c>
    </row>
    <row r="40" ht="33.0" customHeight="1">
      <c r="A40" s="484" t="inlineStr">
        <is>
          <t xml:space="preserve">4 · Dogukan (P6) mit Claude</t>
        </is>
      </c>
      <c r="B40" s="484" t="inlineStr">
        <is>
          <t xml:space="preserve">Die gemessenen Werte ins Programm eintragen.</t>
        </is>
      </c>
      <c r="C40" s="484" t="inlineStr">
        <is>
          <t xml:space="preserve">nein</t>
        </is>
      </c>
      <c r="D40" s="484" t="inlineStr">
        <is>
          <t xml:space="preserve">Programm startet ohne Fehlermeldung.</t>
        </is>
      </c>
    </row>
    <row r="41" ht="33.0" customHeight="1">
      <c r="A41" s="485" t="inlineStr">
        <is>
          <t xml:space="preserve">5 · Alle – NUR mit Freigabe von Prof. Kampker</t>
        </is>
      </c>
      <c r="B41" s="485" t="inlineStr">
        <is>
          <t xml:space="preserve">Jeden Ausgang einzeln kurz einschalten: Band, jedes Ventil, Kompressor (T5, T6).</t>
        </is>
      </c>
      <c r="C41" s="485" t="inlineStr">
        <is>
          <t xml:space="preserve">JA – einzeln und kurz</t>
        </is>
      </c>
      <c r="D41" s="485" t="inlineStr">
        <is>
          <t xml:space="preserve">Band läuft in die richtige Richtung, jedes Ventil klickt hörbar.</t>
        </is>
      </c>
    </row>
    <row r="42" ht="33.0" customHeight="1">
      <c r="A42" s="484" t="inlineStr">
        <is>
          <t xml:space="preserve">6 · Alle</t>
        </is>
      </c>
      <c r="B42" s="484" t="inlineStr">
        <is>
          <t xml:space="preserve">Erster Sortiervorgang mit EINEM Klotz, danach mehrere Farben nacheinander.</t>
        </is>
      </c>
      <c r="C42" s="484" t="inlineStr">
        <is>
          <t xml:space="preserve">JA</t>
        </is>
      </c>
      <c r="D42" s="484" t="inlineStr">
        <is>
          <t xml:space="preserve">Klotz landet in der richtigen Rutsche, Bildschirm zeigt Zyklus 1.</t>
        </is>
      </c>
    </row>
    <row r="44" ht="22.0" customHeight="1">
      <c r="A44" s="480" t="inlineStr">
        <is>
          <t xml:space="preserve">5. Anschlussplan-Vorschlag für das Team Hardware (so ist das Programm eingestellt)</t>
        </is>
      </c>
      <c r="B44" s="480"/>
      <c r="C44" s="480"/>
      <c r="D44" s="480"/>
    </row>
    <row r="45" ht="18.5" customHeight="1">
      <c r="A45" s="481" t="inlineStr">
        <is>
          <t xml:space="preserve">Teil der Anlage</t>
        </is>
      </c>
      <c r="B45" s="481" t="inlineStr">
        <is>
          <t xml:space="preserve">Neuer Anschluss (Vorschlag)</t>
        </is>
      </c>
      <c r="C45" s="481" t="inlineStr">
        <is>
          <t xml:space="preserve">Alter Anschluss am TXT</t>
        </is>
      </c>
      <c r="D45" s="481" t="inlineStr">
        <is>
          <t xml:space="preserve">Hinweis</t>
        </is>
      </c>
    </row>
    <row r="46" ht="33.0" customHeight="1">
      <c r="A46" s="484" t="inlineStr">
        <is>
          <t xml:space="preserve">Lichtschranke vor dem Farbsensor</t>
        </is>
      </c>
      <c r="B46" s="484" t="inlineStr">
        <is>
          <t xml:space="preserve">Automation HAT Mini – Eingang 1</t>
        </is>
      </c>
      <c r="C46" s="484" t="inlineStr">
        <is>
          <t xml:space="preserve">I1</t>
        </is>
      </c>
      <c r="D46" s="484" t="inlineStr">
        <is>
          <t xml:space="preserve">Digital (an/aus)</t>
        </is>
      </c>
    </row>
    <row r="47" ht="33.0" customHeight="1">
      <c r="A47" s="485" t="inlineStr">
        <is>
          <t xml:space="preserve">Lichtschranke vor den Auswerfern</t>
        </is>
      </c>
      <c r="B47" s="485" t="inlineStr">
        <is>
          <t xml:space="preserve">Automation HAT Mini – Eingang 2</t>
        </is>
      </c>
      <c r="C47" s="485" t="inlineStr">
        <is>
          <t xml:space="preserve">I3</t>
        </is>
      </c>
      <c r="D47" s="485" t="inlineStr">
        <is>
          <t xml:space="preserve">Digital (an/aus)</t>
        </is>
      </c>
    </row>
    <row r="48" ht="18.5" customHeight="1">
      <c r="A48" s="484" t="inlineStr">
        <is>
          <t xml:space="preserve">Impulstaster</t>
        </is>
      </c>
      <c r="B48" s="484" t="inlineStr">
        <is>
          <t xml:space="preserve">Automation HAT Mini – Eingang 3</t>
        </is>
      </c>
      <c r="C48" s="484" t="inlineStr">
        <is>
          <t xml:space="preserve">C1</t>
        </is>
      </c>
      <c r="D48" s="484" t="inlineStr">
        <is>
          <t xml:space="preserve">Digital, zählt die Wegstrecke</t>
        </is>
      </c>
    </row>
    <row r="49" ht="18.5" customHeight="1">
      <c r="A49" s="485" t="inlineStr">
        <is>
          <t xml:space="preserve">Farbsensor</t>
        </is>
      </c>
      <c r="B49" s="485" t="inlineStr">
        <is>
          <t xml:space="preserve">Automation HAT Mini – Analog 1</t>
        </is>
      </c>
      <c r="C49" s="485" t="inlineStr">
        <is>
          <t xml:space="preserve">I2</t>
        </is>
      </c>
      <c r="D49" s="485" t="inlineStr">
        <is>
          <t xml:space="preserve">Liefert eine Spannung (Zahl)</t>
        </is>
      </c>
    </row>
    <row r="50" ht="33.0" customHeight="1">
      <c r="A50" s="484" t="inlineStr">
        <is>
          <t xml:space="preserve">Ventil weiß</t>
        </is>
      </c>
      <c r="B50" s="484" t="inlineStr">
        <is>
          <t xml:space="preserve">Automation HAT Mini – Ausgang 1</t>
        </is>
      </c>
      <c r="C50" s="484" t="inlineStr">
        <is>
          <t xml:space="preserve">O5</t>
        </is>
      </c>
      <c r="D50" s="484" t="inlineStr">
        <is>
          <t xml:space="preserve">Ausgänge schalten nach Minus („sinking“) – Hardware-Team prüft die Verdrahtung</t>
        </is>
      </c>
    </row>
    <row r="51" ht="18.5" customHeight="1">
      <c r="A51" s="485" t="inlineStr">
        <is>
          <t xml:space="preserve">Ventil rot</t>
        </is>
      </c>
      <c r="B51" s="485" t="inlineStr">
        <is>
          <t xml:space="preserve">Automation HAT Mini – Ausgang 2</t>
        </is>
      </c>
      <c r="C51" s="485" t="inlineStr">
        <is>
          <t xml:space="preserve">O6</t>
        </is>
      </c>
      <c r="D51" s="485" t="inlineStr">
        <is>
          <t xml:space="preserve">wie Ventil weiß</t>
        </is>
      </c>
    </row>
    <row r="52" ht="18.5" customHeight="1">
      <c r="A52" s="484" t="inlineStr">
        <is>
          <t xml:space="preserve">Ventil blau</t>
        </is>
      </c>
      <c r="B52" s="484" t="inlineStr">
        <is>
          <t xml:space="preserve">Automation HAT Mini – Ausgang 3</t>
        </is>
      </c>
      <c r="C52" s="484" t="inlineStr">
        <is>
          <t xml:space="preserve">O7</t>
        </is>
      </c>
      <c r="D52" s="484" t="inlineStr">
        <is>
          <t xml:space="preserve">wie Ventil weiß</t>
        </is>
      </c>
    </row>
    <row r="53" ht="18.5" customHeight="1">
      <c r="A53" s="485" t="inlineStr">
        <is>
          <t xml:space="preserve">Kompressor</t>
        </is>
      </c>
      <c r="B53" s="485" t="inlineStr">
        <is>
          <t xml:space="preserve">Automation HAT Mini – Relais (einziges)</t>
        </is>
      </c>
      <c r="C53" s="485" t="inlineStr">
        <is>
          <t xml:space="preserve">O8</t>
        </is>
      </c>
      <c r="D53" s="485" t="inlineStr">
        <is>
          <t xml:space="preserve">Relais, weil der Kompressor mehr Strom braucht</t>
        </is>
      </c>
    </row>
    <row r="54" ht="18.5" customHeight="1">
      <c r="A54" s="484" t="inlineStr">
        <is>
          <t xml:space="preserve">Förderband-Motor</t>
        </is>
      </c>
      <c r="B54" s="484" t="inlineStr">
        <is>
          <t xml:space="preserve">Motor Driver HAT – Motor A</t>
        </is>
      </c>
      <c r="C54" s="484" t="inlineStr">
        <is>
          <t xml:space="preserve">M1</t>
        </is>
      </c>
      <c r="D54" s="484" t="inlineStr">
        <is>
          <t xml:space="preserve">Drehrichtung wird am Testtag eingestellt</t>
        </is>
      </c>
    </row>
    <row r="55" ht="33.0" customHeight="1">
      <c r="A55" s="485" t="inlineStr">
        <is>
          <t xml:space="preserve">Lichtschranken der Lagerstellen</t>
        </is>
      </c>
      <c r="B55" s="485" t="inlineStr">
        <is>
          <t xml:space="preserve">nicht anschließen</t>
        </is>
      </c>
      <c r="C55" s="485" t="inlineStr">
        <is>
          <t xml:space="preserve">I6–I8</t>
        </is>
      </c>
      <c r="D55" s="485" t="inlineStr">
        <is>
          <t xml:space="preserve">laut Auftrag zunächst nicht im Umfang</t>
        </is>
      </c>
    </row>
    <row r="56" ht="33.0" customHeight="1">
      <c r="A56" s="486" t="inlineStr">
        <is>
          <t xml:space="preserve">VORSCHLAG – das Team Hardware entscheidet. Wird etwas anders angeschlossen: einfach hier eintragen, das Programm wird angepasst (eine Zeile in config.py). Damit sind alle Klemmen des Mini belegt (3 Eingänge, 1 Analog von 3, 3 Ausgänge, 1 Relais). Offene Frage J6: Gehen Lichtschranken und Taster ohne Zusatzbauteile an die Eingänge?</t>
        </is>
      </c>
      <c r="B56" s="486"/>
      <c r="C56" s="486"/>
      <c r="D56" s="486"/>
    </row>
    <row r="58" ht="22.0" customHeight="1">
      <c r="A58" s="480" t="inlineStr">
        <is>
          <t xml:space="preserve">6. Welche Datei / welches Blatt ist wofür?</t>
        </is>
      </c>
      <c r="B58" s="480"/>
      <c r="C58" s="480"/>
      <c r="D58" s="480"/>
    </row>
    <row r="59" ht="18.5" customHeight="1">
      <c r="A59" s="481" t="inlineStr">
        <is>
          <t xml:space="preserve">Datei / Blatt</t>
        </is>
      </c>
      <c r="B59" s="481" t="inlineStr">
        <is>
          <t xml:space="preserve">Wofür</t>
        </is>
      </c>
      <c r="C59" s="481" t="inlineStr">
        <is>
          <t xml:space="preserve">Brauche ich das?</t>
        </is>
      </c>
      <c r="D59" s="481" t="inlineStr">
        <is>
          <t xml:space="preserve">Wo</t>
        </is>
      </c>
    </row>
    <row r="60" ht="33.0" customHeight="1">
      <c r="A60" s="484" t="inlineStr">
        <is>
          <t xml:space="preserve">LIES MICH (dieses Blatt)</t>
        </is>
      </c>
      <c r="B60" s="484" t="inlineStr">
        <is>
          <t xml:space="preserve">Überblick in einfachen Worten, Ablauf nächste Woche, Anschlussplan</t>
        </is>
      </c>
      <c r="C60" s="484" t="inlineStr">
        <is>
          <t xml:space="preserve">Ja – zuerst lesen</t>
        </is>
      </c>
      <c r="D60" s="484" t="inlineStr">
        <is>
          <t xml:space="preserve">Excel</t>
        </is>
      </c>
    </row>
    <row r="61" ht="33.0" customHeight="1">
      <c r="A61" s="485" t="inlineStr">
        <is>
          <t xml:space="preserve">GANTT (roter Reiter)</t>
        </is>
      </c>
      <c r="B61" s="485" t="inlineStr">
        <is>
          <t xml:space="preserve">Der Zeitplan: wer macht was bis wann (danach arbeiten wir) – mit Team-Tabelle und Namen</t>
        </is>
      </c>
      <c r="C61" s="485" t="inlineStr">
        <is>
          <t xml:space="preserve">Ja – deine Zeilen</t>
        </is>
      </c>
      <c r="D61" s="485" t="inlineStr">
        <is>
          <t xml:space="preserve">Excel + Drive</t>
        </is>
      </c>
    </row>
    <row r="62" ht="33.0" customHeight="1">
      <c r="A62" s="484" t="inlineStr">
        <is>
          <t xml:space="preserve">ARBEITSKARTEN (grüner Reiter)</t>
        </is>
      </c>
      <c r="B62" s="484" t="inlineStr">
        <is>
          <t xml:space="preserve">Zu jeder Gantt-Aufgabe die Schritt-für-Schritt-Anleitung</t>
        </is>
      </c>
      <c r="C62" s="484" t="inlineStr">
        <is>
          <t xml:space="preserve">Ja – deine Karten</t>
        </is>
      </c>
      <c r="D62" s="484" t="inlineStr">
        <is>
          <t xml:space="preserve">Excel + Drive + PDF</t>
        </is>
      </c>
    </row>
    <row r="63" ht="33.0" customHeight="1">
      <c r="A63" s="485" t="inlineStr">
        <is>
          <t xml:space="preserve">Anhang 10</t>
        </is>
      </c>
      <c r="B63" s="485" t="inlineStr">
        <is>
          <t xml:space="preserve">Alle Aufgaben mit Schritten: J = jetzt erledigen, T = beim Testen messen</t>
        </is>
      </c>
      <c r="C63" s="485" t="inlineStr">
        <is>
          <t xml:space="preserve">Ja – deine Zeilen</t>
        </is>
      </c>
      <c r="D63" s="485" t="inlineStr">
        <is>
          <t xml:space="preserve">Excel + Drive</t>
        </is>
      </c>
    </row>
    <row r="64" ht="33.0" customHeight="1">
      <c r="A64" s="484" t="inlineStr">
        <is>
          <t xml:space="preserve">M2 2.1 – 2.4</t>
        </is>
      </c>
      <c r="B64" s="484" t="inlineStr">
        <is>
          <t xml:space="preserve">Je eine Liste zum Ausfüllen für Jan (P2), Marie (P3), Hassan (P5), Alhasane (P4)</t>
        </is>
      </c>
      <c r="C64" s="484" t="inlineStr">
        <is>
          <t xml:space="preserve">Ja – deine Liste</t>
        </is>
      </c>
      <c r="D64" s="484" t="inlineStr">
        <is>
          <t xml:space="preserve">Excel + Drive</t>
        </is>
      </c>
    </row>
    <row r="65" ht="33.0" customHeight="1">
      <c r="A65" s="485" t="inlineStr">
        <is>
          <t xml:space="preserve">Leistungsnachweis (Blatt 1)</t>
        </is>
      </c>
      <c r="B65" s="485" t="inlineStr">
        <is>
          <t xml:space="preserve">Unsere Arbeitszeiten für Prof. Kampker</t>
        </is>
      </c>
      <c r="C65" s="485" t="inlineStr">
        <is>
          <t xml:space="preserve">Nur Rushit (Leitung)</t>
        </is>
      </c>
      <c r="D65" s="485" t="inlineStr">
        <is>
          <t xml:space="preserve">Excel</t>
        </is>
      </c>
    </row>
    <row r="66" ht="18.5" customHeight="1">
      <c r="A66" s="484" t="inlineStr">
        <is>
          <t xml:space="preserve">Anhang 7</t>
        </is>
      </c>
      <c r="B66" s="484" t="inlineStr">
        <is>
          <t xml:space="preserve">Technik-Details: Netzwerk, Anschlüsse, Verbindungstest</t>
        </is>
      </c>
      <c r="C66" s="484" t="inlineStr">
        <is>
          <t xml:space="preserve">Nur bei Bedarf</t>
        </is>
      </c>
      <c r="D66" s="484" t="inlineStr">
        <is>
          <t xml:space="preserve">Excel</t>
        </is>
      </c>
    </row>
    <row r="67" ht="33.0" customHeight="1">
      <c r="A67" s="485" t="inlineStr">
        <is>
          <t xml:space="preserve">Anhang 1 – 9, KI-Kontext</t>
        </is>
      </c>
      <c r="B67" s="485" t="inlineStr">
        <is>
          <t xml:space="preserve">Frühere Termine, Notizen, Kursmaterial, Zusammenfassung für KI-Assistenten</t>
        </is>
      </c>
      <c r="C67" s="485" t="inlineStr">
        <is>
          <t xml:space="preserve">Nein</t>
        </is>
      </c>
      <c r="D67" s="485" t="inlineStr">
        <is>
          <t xml:space="preserve">Excel</t>
        </is>
      </c>
    </row>
    <row r="68" ht="33.0" customHeight="1">
      <c r="A68" s="484" t="inlineStr">
        <is>
          <t xml:space="preserve">PI_EINRICHTEN.bat</t>
        </is>
      </c>
      <c r="B68" s="484" t="inlineStr">
        <is>
          <t xml:space="preserve">Ein Doppelklick spielt alles auf den Pi und richtet ihn ein (kein Internet nötig)</t>
        </is>
      </c>
      <c r="C68" s="484" t="inlineStr">
        <is>
          <t xml:space="preserve">Dogukan (P6)</t>
        </is>
      </c>
      <c r="D68" s="484" t="inlineStr">
        <is>
          <t xml:space="preserve">Projektordner</t>
        </is>
      </c>
    </row>
    <row r="69" ht="33.0" customHeight="1">
      <c r="A69" s="485" t="inlineStr">
        <is>
          <t xml:space="preserve">piverbindungtest1.bat / piverbindungtest2.bat</t>
        </is>
      </c>
      <c r="B69" s="485" t="inlineStr">
        <is>
          <t xml:space="preserve">Tests per Doppelklick: Pi erreichbar? Postamt (MQTT) und Platinen in Ordnung?</t>
        </is>
      </c>
      <c r="C69" s="485" t="inlineStr">
        <is>
          <t xml:space="preserve">Dogukan (P6)</t>
        </is>
      </c>
      <c r="D69" s="485" t="inlineStr">
        <is>
          <t xml:space="preserve">Projektordner</t>
        </is>
      </c>
    </row>
    <row r="70" ht="33.0" customHeight="1">
      <c r="A70" s="484" t="inlineStr">
        <is>
          <t xml:space="preserve">Drive-Ordner</t>
        </is>
      </c>
      <c r="B70" s="484" t="inlineStr">
        <is>
          <t xml:space="preserve">Dieselben Aufgaben online zum gemeinsamen Bearbeiten</t>
        </is>
      </c>
      <c r="C70" s="484" t="inlineStr">
        <is>
          <t xml:space="preserve">Ja</t>
        </is>
      </c>
      <c r="D70" s="484" t="inlineStr">
        <is>
          <t xml:space="preserve">drive.google.com/drive/folders/1Y78I7ZrLTqD7yeOHkOy1qJUV80fm9HNn</t>
        </is>
      </c>
    </row>
    <row r="72" ht="22.0" customHeight="1">
      <c r="A72" s="480" t="inlineStr">
        <is>
          <t xml:space="preserve">7. Wer macht was – Team und Rollen (Stand 17.10.2026)</t>
        </is>
      </c>
      <c r="B72" s="480"/>
      <c r="C72" s="480"/>
      <c r="D72" s="480"/>
    </row>
    <row r="73" ht="18.5" customHeight="1">
      <c r="A73" s="496" t="inlineStr">
        <is>
          <t xml:space="preserve">P1 – Rushit</t>
        </is>
      </c>
      <c r="B73" s="484" t="inlineStr">
        <is>
          <t xml:space="preserve">Leitung: koordiniert, beantwortet Fragen, spricht mit Prof. Kampker – hat bewusst KEINE eigenen Aufgaben im Gantt.</t>
        </is>
      </c>
      <c r="C73" s="484"/>
      <c r="D73" s="484"/>
    </row>
    <row r="74" ht="18.5" customHeight="1">
      <c r="A74" s="496" t="inlineStr">
        <is>
          <t xml:space="preserve">P2 – Jan</t>
        </is>
      </c>
      <c r="B74" s="484" t="inlineStr">
        <is>
          <t xml:space="preserve">Sensoren: Liste 2.1, Fragen ans Hardware-Team, am Einspieltag Sensoren messen, Peakboard-Texte/-Farben und Board prüfen.</t>
        </is>
      </c>
      <c r="C74" s="484"/>
      <c r="D74" s="484"/>
    </row>
    <row r="75" ht="18.5" customHeight="1">
      <c r="A75" s="496" t="inlineStr">
        <is>
          <t xml:space="preserve">P3 – Marie</t>
        </is>
      </c>
      <c r="B75" s="484" t="inlineStr">
        <is>
          <t xml:space="preserve">Aktoren + Draht zu Team Hardware: fragt Montag und Donnerstag nach (Liste HW1–HW10), Ausgänge testen, Peakboard Box aufbauen.</t>
        </is>
      </c>
      <c r="C75" s="484"/>
      <c r="D75" s="484"/>
    </row>
    <row r="76" ht="18.5" customHeight="1">
      <c r="A76" s="496" t="inlineStr">
        <is>
          <t xml:space="preserve">P4 – Alhasane</t>
        </is>
      </c>
      <c r="B76" s="484" t="inlineStr">
        <is>
          <t xml:space="preserve">Daten/Peakboard: Liste 2.4, Designer, Datenquelle, Board bauen und auf die Box laden, Abstimmung am Freitag.</t>
        </is>
      </c>
      <c r="C76" s="484"/>
      <c r="D76" s="484"/>
    </row>
    <row r="77" ht="18.5" customHeight="1">
      <c r="A77" s="496" t="inlineStr">
        <is>
          <t xml:space="preserve">P5 – Hassan</t>
        </is>
      </c>
      <c r="B77" s="484" t="inlineStr">
        <is>
          <t xml:space="preserve">Testen und Doku: Ablaufmodell 2.3, Entscheidungen J7–J9 vorstellen, Testplan, Dauertest, Doku, Probeabnahme, Peakboard-Abnahmetest.</t>
        </is>
      </c>
      <c r="C77" s="484"/>
      <c r="D77" s="484"/>
    </row>
    <row r="78" ht="18.5" customHeight="1">
      <c r="A78" s="496" t="inlineStr">
        <is>
          <t xml:space="preserve">P6 – Dogukan</t>
        </is>
      </c>
      <c r="B78" s="484" t="inlineStr">
        <is>
          <t xml:space="preserve">Pi, Netzwerk, Organisation: Freigaben bei Prof. Kampker, Internet, PI_EINRICHTEN, Testdaten, Einspieltag leiten, Feinschliff, Nacharbeiten.</t>
        </is>
      </c>
      <c r="C78" s="484"/>
      <c r="D78" s="484"/>
    </row>
    <row r="79" ht="18.5" customHeight="1">
      <c r="A79" s="496" t="inlineStr">
        <is>
          <t xml:space="preserve">Team Hardware</t>
        </is>
      </c>
      <c r="B79" s="484" t="inlineStr">
        <is>
          <t xml:space="preserve">Bestellung, Netzteil, Anschlussfragen, Anschluss nach Plan – P3 hält den Kontakt.</t>
        </is>
      </c>
      <c r="C79" s="484"/>
      <c r="D79" s="484"/>
    </row>
    <row r="80" ht="18.5" customHeight="1">
      <c r="A80" s="496" t="inlineStr">
        <is>
          <t xml:space="preserve">Claude (KI)</t>
        </is>
      </c>
      <c r="B80" s="484" t="inlineStr">
        <is>
          <t xml:space="preserve">Programm, Excel, Drive-Dateien, Auswertung der Berichte – über Rushit.</t>
        </is>
      </c>
      <c r="C80" s="484"/>
      <c r="D80" s="484"/>
    </row>
    <row r="82" ht="22.0" customHeight="1">
      <c r="A82" s="480" t="inlineStr">
        <is>
          <t xml:space="preserve">8. Mini-Wörterbuch</t>
        </is>
      </c>
      <c r="B82" s="480"/>
      <c r="C82" s="480"/>
      <c r="D82" s="480"/>
    </row>
    <row r="83" ht="18.5" customHeight="1">
      <c r="A83" s="496" t="inlineStr">
        <is>
          <t xml:space="preserve">Sensor / Eingang</t>
        </is>
      </c>
      <c r="B83" s="484" t="inlineStr">
        <is>
          <t xml:space="preserve">Teil, das etwas MERKT und es dem Pi meldet (Lichtschranke, Farbsensor, Taster).</t>
        </is>
      </c>
      <c r="C83" s="484"/>
      <c r="D83" s="484"/>
    </row>
    <row r="84" ht="18.5" customHeight="1">
      <c r="A84" s="496" t="inlineStr">
        <is>
          <t xml:space="preserve">Aktor / Ausgang</t>
        </is>
      </c>
      <c r="B84" s="484" t="inlineStr">
        <is>
          <t xml:space="preserve">Teil, das etwas TUT, wenn der Pi es einschaltet (Motor, Ventil, Kompressor).</t>
        </is>
      </c>
      <c r="C84" s="484"/>
      <c r="D84" s="484"/>
    </row>
    <row r="85" ht="18.5" customHeight="1">
      <c r="A85" s="496" t="inlineStr">
        <is>
          <t xml:space="preserve">HAT</t>
        </is>
      </c>
      <c r="B85" s="484" t="inlineStr">
        <is>
          <t xml:space="preserve">Aufsteck-Platine für den Raspberry Pi („Hut“). Sie schützt den Pi, weil die Anlage mit 9 Volt läuft.</t>
        </is>
      </c>
      <c r="C85" s="484"/>
      <c r="D85" s="484"/>
    </row>
    <row r="86" ht="18.5" customHeight="1">
      <c r="A86" s="496" t="inlineStr">
        <is>
          <t xml:space="preserve">I2C</t>
        </is>
      </c>
      <c r="B86" s="484" t="inlineStr">
        <is>
          <t xml:space="preserve">Interne Leitung, über die der Pi mit den Platinen spricht (Farbsensor-Messung, Motor). Ab Werk aus – PI_EINRICHTEN schaltet sie ein.</t>
        </is>
      </c>
      <c r="C86" s="484"/>
      <c r="D86" s="484"/>
    </row>
    <row r="87" ht="18.5" customHeight="1">
      <c r="A87" s="496" t="inlineStr">
        <is>
          <t xml:space="preserve">Impuls</t>
        </is>
      </c>
      <c r="B87" s="484" t="inlineStr">
        <is>
          <t xml:space="preserve">Ein kurzes An-Aus-Signal. Viele Impulse zählen = Weg messen.</t>
        </is>
      </c>
      <c r="C87" s="484"/>
      <c r="D87" s="484"/>
    </row>
    <row r="88" ht="33.0" customHeight="1">
      <c r="A88" s="496" t="inlineStr">
        <is>
          <t xml:space="preserve">MQTT / Mosquitto</t>
        </is>
      </c>
      <c r="B88" s="484" t="inlineStr">
        <is>
          <t xml:space="preserve">Nachrichtensystem: unser Programm „schickt Briefe“ („Band läuft“, „Zyklus 5“, „Fehler“), Mosquitto auf dem Pi ist das Postamt, die Peakboard Box holt sie ab und zeigt sie an.</t>
        </is>
      </c>
      <c r="C88" s="484"/>
      <c r="D88" s="484"/>
    </row>
    <row r="89" ht="18.5" customHeight="1">
      <c r="A89" s="496" t="inlineStr">
        <is>
          <t xml:space="preserve">SSH</t>
        </is>
      </c>
      <c r="B89" s="484" t="inlineStr">
        <is>
          <t xml:space="preserve">Fernzugriff vom Laptop auf den Pi über das WLAN.</t>
        </is>
      </c>
      <c r="C89" s="484"/>
      <c r="D89" s="484"/>
    </row>
    <row r="90" ht="18.5" customHeight="1">
      <c r="A90" s="496" t="inlineStr">
        <is>
          <t xml:space="preserve">Simulation</t>
        </is>
      </c>
      <c r="B90" s="484" t="inlineStr">
        <is>
          <t xml:space="preserve">Das Programm tut so, als gäbe es die Anlage – zum gefahrlosen Testen ohne Hardware.</t>
        </is>
      </c>
      <c r="C90" s="484"/>
      <c r="D90" s="484"/>
    </row>
    <row r="91" ht="18.5" customHeight="1">
      <c r="A91" s="496" t="inlineStr">
        <is>
          <t xml:space="preserve">Freigabe</t>
        </is>
      </c>
      <c r="B91" s="484" t="inlineStr">
        <is>
          <t xml:space="preserve">Erlaubnis von Prof. Kampker, bevor sich zum ersten Mal etwas bewegt.</t>
        </is>
      </c>
      <c r="C91" s="484"/>
      <c r="D91" s="484"/>
    </row>
    <row r="92" ht="18.5" customHeight="1">
      <c r="A92" s="496" t="inlineStr">
        <is>
          <t xml:space="preserve">Zyklus</t>
        </is>
      </c>
      <c r="B92" s="484" t="inlineStr">
        <is>
          <t xml:space="preserve">Ein kompletter Sortiervorgang für einen Klotz.</t>
        </is>
      </c>
      <c r="C92" s="484"/>
      <c r="D92" s="484"/>
    </row>
  </sheetData>
  <mergeCells count="34">
    <mergeCell ref="A1:D1"/>
    <mergeCell ref="A2:D2"/>
    <mergeCell ref="A4:D4"/>
    <mergeCell ref="B5:D5"/>
    <mergeCell ref="B6:D6"/>
    <mergeCell ref="B7:D7"/>
    <mergeCell ref="B8:D8"/>
    <mergeCell ref="A10:D10"/>
    <mergeCell ref="A20:D20"/>
    <mergeCell ref="A33:D33"/>
    <mergeCell ref="A34:D34"/>
    <mergeCell ref="A44:D44"/>
    <mergeCell ref="A56:D56"/>
    <mergeCell ref="A58:D58"/>
    <mergeCell ref="A72:D72"/>
    <mergeCell ref="B73:D73"/>
    <mergeCell ref="B74:D74"/>
    <mergeCell ref="B75:D75"/>
    <mergeCell ref="B76:D76"/>
    <mergeCell ref="B77:D77"/>
    <mergeCell ref="B78:D78"/>
    <mergeCell ref="B79:D79"/>
    <mergeCell ref="B80:D80"/>
    <mergeCell ref="A82:D82"/>
    <mergeCell ref="B83:D83"/>
    <mergeCell ref="B84:D84"/>
    <mergeCell ref="B85:D85"/>
    <mergeCell ref="B86:D86"/>
    <mergeCell ref="B87:D87"/>
    <mergeCell ref="B88:D88"/>
    <mergeCell ref="B89:D89"/>
    <mergeCell ref="B90:D90"/>
    <mergeCell ref="B91:D91"/>
    <mergeCell ref="B92:D92"/>
  </mergeCells>
  <pageMargins left="0.5" right="0.5" top="0.6" bottom="0.6" header="0.3" footer="0.3"/>
  <pageSetup paperSize="9" orientation="landscape" fitToWidth="1" fitToHeight="0"/>
</worksheet>
</file>

<file path=xl/worksheets/sheet18.xml><?xml version="1.0" encoding="utf-8"?>
<worksheet xmlns="http://schemas.openxmlformats.org/spreadsheetml/2006/main">
  <sheetPr>
    <tabColor rgb="FF2E7D32"/>
    <pageSetUpPr fitToPage="1"/>
  </sheetPr>
  <dimension ref="A1:D555"/>
  <sheetViews>
    <sheetView showGridLines="0" workbookViewId="0">
      <selection activeCell="A1" sqref="A1"/>
    </sheetView>
  </sheetViews>
  <sheetFormatPr defaultRowHeight="15"/>
  <cols>
    <col min="1" max="1" width="12" customWidth="1"/>
    <col min="2" max="2" width="92" customWidth="1"/>
    <col min="3" max="3" width="26" customWidth="1"/>
    <col min="4" max="4" width="30" customWidth="1"/>
  </cols>
  <sheetData>
    <row r="1" ht="28.0" customHeight="1">
      <c r="A1" s="478" t="inlineStr">
        <is>
          <t xml:space="preserve">ARBEITSKARTEN – Schritt für Schritt, damit nichts schiefgehen kann (Stand 15.10.2026)</t>
        </is>
      </c>
      <c r="B1" s="478"/>
      <c r="C1" s="478"/>
      <c r="D1" s="478"/>
    </row>
    <row r="2" ht="76.5" customHeight="1">
      <c r="A2" s="479" t="inlineStr">
        <is>
          <t xml:space="preserve">Jede Person hat eigene Karten. Eine Karte = eine Aufgabe. Einfach Schritt für Schritt abarbeiten und abhaken. Team: P1 Rushit (Leitung, koordiniert – keine eigenen Gantt-Aufgaben) · P2 Jan · P3 Marie · P4 Alhasane · P5 Hassan · P6 Dogukan. Unklar? NICHT raten – Frage in die Gruppe oder an Rushit. Fertig? „Erledigt + Datum“ in die Gruppe schreiben und im Gantt den Status auf „fertig“ setzen. Alles, was Programm, Excel und Drive-Dateien betrifft, erledigt Claude (KI-Assistent der Leitung). Hier steht nur, was Menschen tun müssen. Texte zum Kopieren (Nachrichten, Testplan, Messprotokoll, Bildschirm-Texte, Checkliste, Schild) stehen am Ende unter VORLAGEN A–I. Druckversion mit Schild und Messprotokoll: Ordner „Arbeitskarten“ (PDF).</t>
        </is>
      </c>
      <c r="B2" s="479"/>
      <c r="C2" s="479"/>
      <c r="D2" s="479"/>
    </row>
    <row r="4" ht="22.0" customHeight="1">
      <c r="A4" s="480" t="inlineStr">
        <is>
          <t xml:space="preserve">Übersicht – wer macht was bis wann</t>
        </is>
      </c>
      <c r="B4" s="480"/>
      <c r="C4" s="480"/>
      <c r="D4" s="480"/>
    </row>
    <row r="5" ht="18.5" customHeight="1">
      <c r="A5" s="481" t="inlineStr">
        <is>
          <t xml:space="preserve">Karte</t>
        </is>
      </c>
      <c r="B5" s="481" t="inlineStr">
        <is>
          <t xml:space="preserve">Aufgabe</t>
        </is>
      </c>
      <c r="C5" s="481" t="inlineStr">
        <is>
          <t xml:space="preserve">Wer</t>
        </is>
      </c>
      <c r="D5" s="481" t="inlineStr">
        <is>
          <t xml:space="preserve">Bis</t>
        </is>
      </c>
    </row>
    <row r="6" ht="33.0" customHeight="1">
      <c r="A6" s="484" t="inlineStr">
        <is>
          <t xml:space="preserve">P2-1</t>
        </is>
      </c>
      <c r="B6" s="484" t="inlineStr">
        <is>
          <t xml:space="preserve">Fragen an Team Hardware schicken (J6)</t>
        </is>
      </c>
      <c r="C6" s="484" t="inlineStr">
        <is>
          <t xml:space="preserve">P2 – Jan – Sensoren / Eingänge</t>
        </is>
      </c>
      <c r="D6" s="484" t="inlineStr">
        <is>
          <t xml:space="preserve">Fr 16.10.</t>
        </is>
      </c>
    </row>
    <row r="7" ht="33.0" customHeight="1">
      <c r="A7" s="485" t="inlineStr">
        <is>
          <t xml:space="preserve">P2-2</t>
        </is>
      </c>
      <c r="B7" s="485" t="inlineStr">
        <is>
          <t xml:space="preserve">ROBO-Pro-Programm – ERLEDIGT durch Claude (15.10.)</t>
        </is>
      </c>
      <c r="C7" s="485" t="inlineStr">
        <is>
          <t xml:space="preserve">P2 – Jan – Sensoren / Eingänge</t>
        </is>
      </c>
      <c r="D7" s="485" t="inlineStr">
        <is>
          <t xml:space="preserve">–</t>
        </is>
      </c>
    </row>
    <row r="8" ht="33.0" customHeight="1">
      <c r="A8" s="484" t="inlineStr">
        <is>
          <t xml:space="preserve">P2-3</t>
        </is>
      </c>
      <c r="B8" s="484" t="inlineStr">
        <is>
          <t xml:space="preserve">Liste 2.1 (Sensoren) fertig machen</t>
        </is>
      </c>
      <c r="C8" s="484" t="inlineStr">
        <is>
          <t xml:space="preserve">P2 – Jan – Sensoren / Eingänge</t>
        </is>
      </c>
      <c r="D8" s="484" t="inlineStr">
        <is>
          <t xml:space="preserve">Sa 17.10.</t>
        </is>
      </c>
    </row>
    <row r="9" ht="33.0" customHeight="1">
      <c r="A9" s="485" t="inlineStr">
        <is>
          <t xml:space="preserve">P2-4</t>
        </is>
      </c>
      <c r="B9" s="485" t="inlineStr">
        <is>
          <t xml:space="preserve">Am Einspieltag: Sensoren messen (T1–T4) – es bewegt sich NICHTS</t>
        </is>
      </c>
      <c r="C9" s="485" t="inlineStr">
        <is>
          <t xml:space="preserve">P2 – Jan – Sensoren / Eingänge</t>
        </is>
      </c>
      <c r="D9" s="485" t="inlineStr">
        <is>
          <t xml:space="preserve">Einspieltag</t>
        </is>
      </c>
    </row>
    <row r="10" ht="33.0" customHeight="1">
      <c r="A10" s="484" t="inlineStr">
        <is>
          <t xml:space="preserve">P2-5</t>
        </is>
      </c>
      <c r="B10" s="484" t="inlineStr">
        <is>
          <t xml:space="preserve">Board mit Testdaten prüfen</t>
        </is>
      </c>
      <c r="C10" s="484" t="inlineStr">
        <is>
          <t xml:space="preserve">P2 – Jan – Sensoren / Eingänge</t>
        </is>
      </c>
      <c r="D10" s="484" t="inlineStr">
        <is>
          <t xml:space="preserve">So 18.10.</t>
        </is>
      </c>
    </row>
    <row r="11" ht="33.0" customHeight="1">
      <c r="A11" s="485" t="inlineStr">
        <is>
          <t xml:space="preserve">P2-6</t>
        </is>
      </c>
      <c r="B11" s="485" t="inlineStr">
        <is>
          <t xml:space="preserve">Texte und Farben für den Bildschirm festlegen</t>
        </is>
      </c>
      <c r="C11" s="485" t="inlineStr">
        <is>
          <t xml:space="preserve">P2 – Jan – Sensoren / Eingänge</t>
        </is>
      </c>
      <c r="D11" s="485" t="inlineStr">
        <is>
          <t xml:space="preserve">Sa 17.10.</t>
        </is>
      </c>
    </row>
    <row r="12" ht="47.5" customHeight="1">
      <c r="A12" s="484" t="inlineStr">
        <is>
          <t xml:space="preserve">P3-0</t>
        </is>
      </c>
      <c r="B12" s="484" t="inlineStr">
        <is>
          <t xml:space="preserve">Draht zu Team Hardware (ab jetzt, jeden Montag und Donnerstag)</t>
        </is>
      </c>
      <c r="C12" s="484" t="inlineStr">
        <is>
          <t xml:space="preserve">P3 – Marie – Aktoren / Ausgänge + Draht zu Team Hardware</t>
        </is>
      </c>
      <c r="D12" s="484" t="inlineStr">
        <is>
          <t xml:space="preserve">laufend bis 20.11.</t>
        </is>
      </c>
    </row>
    <row r="13" ht="47.5" customHeight="1">
      <c r="A13" s="485" t="inlineStr">
        <is>
          <t xml:space="preserve">P3-1</t>
        </is>
      </c>
      <c r="B13" s="485" t="inlineStr">
        <is>
          <t xml:space="preserve">Bauteile-Check (J4)</t>
        </is>
      </c>
      <c r="C13" s="485" t="inlineStr">
        <is>
          <t xml:space="preserve">P3 – Marie – Aktoren / Ausgänge + Draht zu Team Hardware</t>
        </is>
      </c>
      <c r="D13" s="485" t="inlineStr">
        <is>
          <t xml:space="preserve">Fr 16.10.</t>
        </is>
      </c>
    </row>
    <row r="14" ht="47.5" customHeight="1">
      <c r="A14" s="484" t="inlineStr">
        <is>
          <t xml:space="preserve">P3-2</t>
        </is>
      </c>
      <c r="B14" s="484" t="inlineStr">
        <is>
          <t xml:space="preserve">Liste 2.2 (Aktoren) fertig machen</t>
        </is>
      </c>
      <c r="C14" s="484" t="inlineStr">
        <is>
          <t xml:space="preserve">P3 – Marie – Aktoren / Ausgänge + Draht zu Team Hardware</t>
        </is>
      </c>
      <c r="D14" s="484" t="inlineStr">
        <is>
          <t xml:space="preserve">Sa 17.10.</t>
        </is>
      </c>
    </row>
    <row r="15" ht="47.5" customHeight="1">
      <c r="A15" s="485" t="inlineStr">
        <is>
          <t xml:space="preserve">P3-3</t>
        </is>
      </c>
      <c r="B15" s="485" t="inlineStr">
        <is>
          <t xml:space="preserve">Am Einspieltag: Ausgänge einzeln testen (T5, T6) – NUR mit Freigabe</t>
        </is>
      </c>
      <c r="C15" s="485" t="inlineStr">
        <is>
          <t xml:space="preserve">P3 – Marie – Aktoren / Ausgänge + Draht zu Team Hardware</t>
        </is>
      </c>
      <c r="D15" s="485" t="inlineStr">
        <is>
          <t xml:space="preserve">Einspieltag</t>
        </is>
      </c>
    </row>
    <row r="16" ht="47.5" customHeight="1">
      <c r="A16" s="484" t="inlineStr">
        <is>
          <t xml:space="preserve">P3-4</t>
        </is>
      </c>
      <c r="B16" s="484" t="inlineStr">
        <is>
          <t xml:space="preserve">Peakboard Box und Bildschirm aufbauen</t>
        </is>
      </c>
      <c r="C16" s="484" t="inlineStr">
        <is>
          <t xml:space="preserve">P3 – Marie – Aktoren / Ausgänge + Draht zu Team Hardware</t>
        </is>
      </c>
      <c r="D16" s="484" t="inlineStr">
        <is>
          <t xml:space="preserve">vor P4-8</t>
        </is>
      </c>
    </row>
    <row r="17" ht="33.0" customHeight="1">
      <c r="A17" s="485" t="inlineStr">
        <is>
          <t xml:space="preserve">P4-1</t>
        </is>
      </c>
      <c r="B17" s="485" t="inlineStr">
        <is>
          <t xml:space="preserve">IP-Adresse der Peakboard Box herausfinden (J11)</t>
        </is>
      </c>
      <c r="C17" s="485" t="inlineStr">
        <is>
          <t xml:space="preserve">P4 – Alhasane – Daten / Peakboard</t>
        </is>
      </c>
      <c r="D17" s="485" t="inlineStr">
        <is>
          <t xml:space="preserve">Di 20.10.</t>
        </is>
      </c>
    </row>
    <row r="18" ht="33.0" customHeight="1">
      <c r="A18" s="484" t="inlineStr">
        <is>
          <t xml:space="preserve">P4-2</t>
        </is>
      </c>
      <c r="B18" s="484" t="inlineStr">
        <is>
          <t xml:space="preserve">Peakboard Designer klären</t>
        </is>
      </c>
      <c r="C18" s="484" t="inlineStr">
        <is>
          <t xml:space="preserve">P4 – Alhasane – Daten / Peakboard</t>
        </is>
      </c>
      <c r="D18" s="484" t="inlineStr">
        <is>
          <t xml:space="preserve">Di 20.10.</t>
        </is>
      </c>
    </row>
    <row r="19" ht="33.0" customHeight="1">
      <c r="A19" s="485" t="inlineStr">
        <is>
          <t xml:space="preserve">P4-3</t>
        </is>
      </c>
      <c r="B19" s="485" t="inlineStr">
        <is>
          <t xml:space="preserve">Nachrichtenformat vorschlagen (J12)</t>
        </is>
      </c>
      <c r="C19" s="485" t="inlineStr">
        <is>
          <t xml:space="preserve">P4 – Alhasane – Daten / Peakboard</t>
        </is>
      </c>
      <c r="D19" s="485" t="inlineStr">
        <is>
          <t xml:space="preserve">Di 20.10.</t>
        </is>
      </c>
    </row>
    <row r="20" ht="33.0" customHeight="1">
      <c r="A20" s="484" t="inlineStr">
        <is>
          <t xml:space="preserve">P4-4</t>
        </is>
      </c>
      <c r="B20" s="484" t="inlineStr">
        <is>
          <t xml:space="preserve">Liste 2.4 (Datenpunkte) fertig machen</t>
        </is>
      </c>
      <c r="C20" s="484" t="inlineStr">
        <is>
          <t xml:space="preserve">P4 – Alhasane – Daten / Peakboard</t>
        </is>
      </c>
      <c r="D20" s="484" t="inlineStr">
        <is>
          <t xml:space="preserve">Mo 19.10.</t>
        </is>
      </c>
    </row>
    <row r="21" ht="33.0" customHeight="1">
      <c r="A21" s="485" t="inlineStr">
        <is>
          <t xml:space="preserve">P4-5</t>
        </is>
      </c>
      <c r="B21" s="485" t="inlineStr">
        <is>
          <t xml:space="preserve">Peakboard Designer startklar machen</t>
        </is>
      </c>
      <c r="C21" s="485" t="inlineStr">
        <is>
          <t xml:space="preserve">P4 – Alhasane – Daten / Peakboard</t>
        </is>
      </c>
      <c r="D21" s="485" t="inlineStr">
        <is>
          <t xml:space="preserve">Fr 16.10.</t>
        </is>
      </c>
    </row>
    <row r="22" ht="33.0" customHeight="1">
      <c r="A22" s="484" t="inlineStr">
        <is>
          <t xml:space="preserve">P4-6</t>
        </is>
      </c>
      <c r="B22" s="484" t="inlineStr">
        <is>
          <t xml:space="preserve">Datenquelle MQTT anlegen</t>
        </is>
      </c>
      <c r="C22" s="484" t="inlineStr">
        <is>
          <t xml:space="preserve">P4 – Alhasane – Daten / Peakboard</t>
        </is>
      </c>
      <c r="D22" s="484" t="inlineStr">
        <is>
          <t xml:space="preserve">Sa 17.10.</t>
        </is>
      </c>
    </row>
    <row r="23" ht="33.0" customHeight="1">
      <c r="A23" s="485" t="inlineStr">
        <is>
          <t xml:space="preserve">P4-7</t>
        </is>
      </c>
      <c r="B23" s="485" t="inlineStr">
        <is>
          <t xml:space="preserve">Board gestalten (Texte und Farben kommen von P2)</t>
        </is>
      </c>
      <c r="C23" s="485" t="inlineStr">
        <is>
          <t xml:space="preserve">P4 – Alhasane – Daten / Peakboard</t>
        </is>
      </c>
      <c r="D23" s="485" t="inlineStr">
        <is>
          <t xml:space="preserve">So 18.10.</t>
        </is>
      </c>
    </row>
    <row r="24" ht="33.0" customHeight="1">
      <c r="A24" s="484" t="inlineStr">
        <is>
          <t xml:space="preserve">P4-8</t>
        </is>
      </c>
      <c r="B24" s="484" t="inlineStr">
        <is>
          <t xml:space="preserve">Board auf die Peakboard Box laden</t>
        </is>
      </c>
      <c r="C24" s="484" t="inlineStr">
        <is>
          <t xml:space="preserve">P4 – Alhasane – Daten / Peakboard</t>
        </is>
      </c>
      <c r="D24" s="484" t="inlineStr">
        <is>
          <t xml:space="preserve">wenn P6-3 erledigt ist und die Box steht (P3-4)</t>
        </is>
      </c>
    </row>
    <row r="25" ht="33.0" customHeight="1">
      <c r="A25" s="485" t="inlineStr">
        <is>
          <t xml:space="preserve">P4-9</t>
        </is>
      </c>
      <c r="B25" s="485" t="inlineStr">
        <is>
          <t xml:space="preserve">Abstimmung am Fr 16.10. leiten (20 min, online)</t>
        </is>
      </c>
      <c r="C25" s="485" t="inlineStr">
        <is>
          <t xml:space="preserve">P4 – Alhasane – Daten / Peakboard</t>
        </is>
      </c>
      <c r="D25" s="485" t="inlineStr">
        <is>
          <t xml:space="preserve">Fr 16.10.</t>
        </is>
      </c>
    </row>
    <row r="26" ht="33.0" customHeight="1">
      <c r="A26" s="484" t="inlineStr">
        <is>
          <t xml:space="preserve">P5-1</t>
        </is>
      </c>
      <c r="B26" s="484" t="inlineStr">
        <is>
          <t xml:space="preserve">Testplan von Prof. Kampker bestätigen lassen (J13)</t>
        </is>
      </c>
      <c r="C26" s="484" t="inlineStr">
        <is>
          <t xml:space="preserve">P5 – Hassan – Testen, Doku, Abläufe</t>
        </is>
      </c>
      <c r="D26" s="484" t="inlineStr">
        <is>
          <t xml:space="preserve">Di 20.10.</t>
        </is>
      </c>
    </row>
    <row r="27" ht="33.0" customHeight="1">
      <c r="A27" s="485" t="inlineStr">
        <is>
          <t xml:space="preserve">P5-2</t>
        </is>
      </c>
      <c r="B27" s="485" t="inlineStr">
        <is>
          <t xml:space="preserve">Einspieltag dokumentieren</t>
        </is>
      </c>
      <c r="C27" s="485" t="inlineStr">
        <is>
          <t xml:space="preserve">P5 – Hassan – Testen, Doku, Abläufe</t>
        </is>
      </c>
      <c r="D27" s="485" t="inlineStr">
        <is>
          <t xml:space="preserve">Einspieltag</t>
        </is>
      </c>
    </row>
    <row r="28" ht="33.0" customHeight="1">
      <c r="A28" s="484" t="inlineStr">
        <is>
          <t xml:space="preserve">P5-3</t>
        </is>
      </c>
      <c r="B28" s="484" t="inlineStr">
        <is>
          <t xml:space="preserve">Peakboard-Abnahmetest (Kursfolie 8)</t>
        </is>
      </c>
      <c r="C28" s="484" t="inlineStr">
        <is>
          <t xml:space="preserve">P5 – Hassan – Testen, Doku, Abläufe</t>
        </is>
      </c>
      <c r="D28" s="484" t="inlineStr">
        <is>
          <t xml:space="preserve">wenn das Board auf der Box läuft</t>
        </is>
      </c>
    </row>
    <row r="29" ht="33.0" customHeight="1">
      <c r="A29" s="485" t="inlineStr">
        <is>
          <t xml:space="preserve">P5-4</t>
        </is>
      </c>
      <c r="B29" s="485" t="inlineStr">
        <is>
          <t xml:space="preserve">Drei Entscheidungen fürs Meeting vorbereiten (J7, J8, J9)</t>
        </is>
      </c>
      <c r="C29" s="485" t="inlineStr">
        <is>
          <t xml:space="preserve">P5 – Hassan – Testen, Doku, Abläufe</t>
        </is>
      </c>
      <c r="D29" s="485" t="inlineStr">
        <is>
          <t xml:space="preserve">Di 20.10.</t>
        </is>
      </c>
    </row>
    <row r="30" ht="33.0" customHeight="1">
      <c r="A30" s="484" t="inlineStr">
        <is>
          <t xml:space="preserve">P5-5</t>
        </is>
      </c>
      <c r="B30" s="484" t="inlineStr">
        <is>
          <t xml:space="preserve">Schild „Nur EIN Klotz“ an die Anlage hängen</t>
        </is>
      </c>
      <c r="C30" s="484" t="inlineStr">
        <is>
          <t xml:space="preserve">P5 – Hassan – Testen, Doku, Abläufe</t>
        </is>
      </c>
      <c r="D30" s="484" t="inlineStr">
        <is>
          <t xml:space="preserve">Einspieltag</t>
        </is>
      </c>
    </row>
    <row r="31" ht="33.0" customHeight="1">
      <c r="A31" s="485" t="inlineStr">
        <is>
          <t xml:space="preserve">P5-6</t>
        </is>
      </c>
      <c r="B31" s="485" t="inlineStr">
        <is>
          <t xml:space="preserve">Liste 2.3 (Ablaufmodell) fertig machen</t>
        </is>
      </c>
      <c r="C31" s="485" t="inlineStr">
        <is>
          <t xml:space="preserve">P5 – Hassan – Testen, Doku, Abläufe</t>
        </is>
      </c>
      <c r="D31" s="485" t="inlineStr">
        <is>
          <t xml:space="preserve">So 18.10.</t>
        </is>
      </c>
    </row>
    <row r="32" ht="33.0" customHeight="1">
      <c r="A32" s="484" t="inlineStr">
        <is>
          <t xml:space="preserve">P6-1</t>
        </is>
      </c>
      <c r="B32" s="484" t="inlineStr">
        <is>
          <t xml:space="preserve">Prof. Kampker Bescheid geben und Freigaben holen</t>
        </is>
      </c>
      <c r="C32" s="484" t="inlineStr">
        <is>
          <t xml:space="preserve">P6 – Dogukan – Pi, Netzwerk, Organisation</t>
        </is>
      </c>
      <c r="D32" s="484" t="inlineStr">
        <is>
          <t xml:space="preserve">Mo 19.10. (per Mail) oder Di 20.10. im Meeting</t>
        </is>
      </c>
    </row>
    <row r="33" ht="33.0" customHeight="1">
      <c r="A33" s="485" t="inlineStr">
        <is>
          <t xml:space="preserve">P6-2</t>
        </is>
      </c>
      <c r="B33" s="485" t="inlineStr">
        <is>
          <t xml:space="preserve">Internet für die Anlage über den Router von Kleutges</t>
        </is>
      </c>
      <c r="C33" s="485" t="inlineStr">
        <is>
          <t xml:space="preserve">P6 – Dogukan – Pi, Netzwerk, Organisation</t>
        </is>
      </c>
      <c r="D33" s="485" t="inlineStr">
        <is>
          <t xml:space="preserve">vor der Peakboard-Arbeit an der Anlage</t>
        </is>
      </c>
    </row>
    <row r="34" ht="33.0" customHeight="1">
      <c r="A34" s="484" t="inlineStr">
        <is>
          <t xml:space="preserve">P6-3</t>
        </is>
      </c>
      <c r="B34" s="484" t="inlineStr">
        <is>
          <t xml:space="preserve">Pi einrichten mit PI_EINRICHTEN (ein Doppelklick)</t>
        </is>
      </c>
      <c r="C34" s="484" t="inlineStr">
        <is>
          <t xml:space="preserve">P6 – Dogukan – Pi, Netzwerk, Organisation</t>
        </is>
      </c>
      <c r="D34" s="484" t="inlineStr">
        <is>
          <t xml:space="preserve">nach P6-1 – geht schon, bevor Team Hardware angeschlossen hat</t>
        </is>
      </c>
    </row>
    <row r="35" ht="33.0" customHeight="1">
      <c r="A35" s="485" t="inlineStr">
        <is>
          <t xml:space="preserve">P6-4</t>
        </is>
      </c>
      <c r="B35" s="485" t="inlineStr">
        <is>
          <t xml:space="preserve">OPTIONAL: Pi kurz über Handy-Hotspot ins Internet (nur falls P6-2 nicht geht und Prof. Kampker Ja sagt)</t>
        </is>
      </c>
      <c r="C35" s="485" t="inlineStr">
        <is>
          <t xml:space="preserve">P6 – Dogukan – Pi, Netzwerk, Organisation</t>
        </is>
      </c>
      <c r="D35" s="485" t="inlineStr">
        <is>
          <t xml:space="preserve">wenn gewünscht</t>
        </is>
      </c>
    </row>
    <row r="36" ht="33.0" customHeight="1">
      <c r="A36" s="484" t="inlineStr">
        <is>
          <t xml:space="preserve">P6-5</t>
        </is>
      </c>
      <c r="B36" s="484" t="inlineStr">
        <is>
          <t xml:space="preserve">Testdaten für Peakboard laufen lassen</t>
        </is>
      </c>
      <c r="C36" s="484" t="inlineStr">
        <is>
          <t xml:space="preserve">P6 – Dogukan – Pi, Netzwerk, Organisation</t>
        </is>
      </c>
      <c r="D36" s="484" t="inlineStr">
        <is>
          <t xml:space="preserve">sobald P4 im Designer arbeitet</t>
        </is>
      </c>
    </row>
    <row r="37" ht="33.0" customHeight="1">
      <c r="A37" s="485" t="inlineStr">
        <is>
          <t xml:space="preserve">P6-6</t>
        </is>
      </c>
      <c r="B37" s="485" t="inlineStr">
        <is>
          <t xml:space="preserve">Einspieltag leiten</t>
        </is>
      </c>
      <c r="C37" s="485" t="inlineStr">
        <is>
          <t xml:space="preserve">P6 – Dogukan – Pi, Netzwerk, Organisation</t>
        </is>
      </c>
      <c r="D37" s="485" t="inlineStr">
        <is>
          <t xml:space="preserve">nächste Woche, sobald Team Hardware fertig ist</t>
        </is>
      </c>
    </row>
    <row r="38" ht="33.0" customHeight="1">
      <c r="A38" s="484" t="inlineStr">
        <is>
          <t xml:space="preserve">H-1</t>
        </is>
      </c>
      <c r="B38" s="484" t="inlineStr">
        <is>
          <t xml:space="preserve">Hardware nach Plan anschließen (J15)</t>
        </is>
      </c>
      <c r="C38" s="484" t="inlineStr">
        <is>
          <t xml:space="preserve">Team Hardware (P3 hält Kontakt)</t>
        </is>
      </c>
      <c r="D38" s="484" t="inlineStr">
        <is>
          <t xml:space="preserve">vor dem Einspieltag</t>
        </is>
      </c>
    </row>
    <row r="39" ht="62.0" customHeight="1">
      <c r="A39" s="485" t="inlineStr">
        <is>
          <t xml:space="preserve">L-1</t>
        </is>
      </c>
      <c r="B39" s="485" t="inlineStr">
        <is>
          <t xml:space="preserve">Drive-Ordner mit dem Team teilen und Namen eintragen</t>
        </is>
      </c>
      <c r="C39" s="485" t="inlineStr">
        <is>
          <t xml:space="preserve">Leitung – Rushit Vlasi (Leitung) – nur Verwaltung der eigenen Unterlagen, keine Gantt-Aufgaben</t>
        </is>
      </c>
      <c r="D39" s="485" t="inlineStr">
        <is>
          <t xml:space="preserve">sofort (war bis 14.10. geplant)</t>
        </is>
      </c>
    </row>
    <row r="40" ht="62.0" customHeight="1">
      <c r="A40" s="484" t="inlineStr">
        <is>
          <t xml:space="preserve">L-2</t>
        </is>
      </c>
      <c r="B40" s="484" t="inlineStr">
        <is>
          <t xml:space="preserve">Excel in den Drive-Ordner legen</t>
        </is>
      </c>
      <c r="C40" s="484" t="inlineStr">
        <is>
          <t xml:space="preserve">Leitung – Rushit Vlasi (Leitung) – nur Verwaltung der eigenen Unterlagen, keine Gantt-Aufgaben</t>
        </is>
      </c>
      <c r="D40" s="484" t="inlineStr">
        <is>
          <t xml:space="preserve">nach jeder größeren Änderung</t>
        </is>
      </c>
    </row>
    <row r="41" ht="62.0" customHeight="1">
      <c r="A41" s="485" t="inlineStr">
        <is>
          <t xml:space="preserve">L-3</t>
        </is>
      </c>
      <c r="B41" s="485" t="inlineStr">
        <is>
          <t xml:space="preserve">Leistungsnachweis prüfen und abgeben</t>
        </is>
      </c>
      <c r="C41" s="485" t="inlineStr">
        <is>
          <t xml:space="preserve">Leitung – Rushit Vlasi (Leitung) – nur Verwaltung der eigenen Unterlagen, keine Gantt-Aufgaben</t>
        </is>
      </c>
      <c r="D41" s="485" t="inlineStr">
        <is>
          <t xml:space="preserve">vor der Abgabe an Prof. Kampker</t>
        </is>
      </c>
    </row>
    <row r="42" ht="62.0" customHeight="1">
      <c r="A42" s="484" t="inlineStr">
        <is>
          <t xml:space="preserve">L-4</t>
        </is>
      </c>
      <c r="B42" s="484" t="inlineStr">
        <is>
          <t xml:space="preserve">Fotos vom 06.10. in Anhang 5 einfügen</t>
        </is>
      </c>
      <c r="C42" s="484" t="inlineStr">
        <is>
          <t xml:space="preserve">Leitung – Rushit Vlasi (Leitung) – nur Verwaltung der eigenen Unterlagen, keine Gantt-Aufgaben</t>
        </is>
      </c>
      <c r="D42" s="484" t="inlineStr">
        <is>
          <t xml:space="preserve">Di 20.10.</t>
        </is>
      </c>
    </row>
    <row r="44" ht="22.0" customHeight="1">
      <c r="A44" s="480" t="inlineStr">
        <is>
          <t xml:space="preserve">So kriegen wir Peakboard fertig – Reihenfolge</t>
        </is>
      </c>
      <c r="B44" s="480"/>
      <c r="C44" s="480"/>
      <c r="D44" s="480"/>
    </row>
    <row r="45" ht="18.5" customHeight="1">
      <c r="A45" s="484"/>
      <c r="B45" s="484" t="inlineStr">
        <is>
          <t xml:space="preserve">Teil 1 – Daten senden: FERTIG. Unser Programm auf dem Pi schickt Zustand, Zykluszahl, Farbe und Störungen als Nachrichten.</t>
        </is>
      </c>
      <c r="C45" s="484"/>
      <c r="D45" s="484"/>
    </row>
    <row r="46" ht="18.5" customHeight="1">
      <c r="A46" s="484"/>
      <c r="B46" s="484" t="inlineStr">
        <is>
          <t xml:space="preserve">Teil 2 – Postamt (Mosquitto auf dem Pi): installiert; PI_EINRICHTEN gibt es fürs Netz frei.</t>
        </is>
      </c>
      <c r="C46" s="484"/>
      <c r="D46" s="484"/>
    </row>
    <row r="47" ht="18.5" customHeight="1">
      <c r="A47" s="484"/>
      <c r="B47" s="484" t="inlineStr">
        <is>
          <t xml:space="preserve">Teil 3 – Board bauen im Peakboard Designer: kann SOFORT beginnen – mit Testdaten, auch zuhause.</t>
        </is>
      </c>
      <c r="C47" s="484"/>
      <c r="D47" s="484"/>
    </row>
    <row r="48" ht="18.5" customHeight="1">
      <c r="A48" s="484"/>
      <c r="B48" s="484" t="inlineStr">
        <is>
          <t xml:space="preserve">Teil 4 – Board auf die Box laden, Bildschirm per HDMI: sobald Box und Pi im selben Netz sind.</t>
        </is>
      </c>
      <c r="C48" s="484"/>
      <c r="D48" s="484"/>
    </row>
    <row r="49" ht="18.5" customHeight="1">
      <c r="A49" s="484"/>
      <c r="B49" s="484" t="inlineStr">
        <is>
          <t xml:space="preserve">Wenn später die echte Anlage läuft, bleibt das Board gleich – es kommen nur echte statt Test-Werte.</t>
        </is>
      </c>
      <c r="C49" s="484"/>
      <c r="D49" s="484"/>
    </row>
    <row r="50" ht="18.5" customHeight="1">
      <c r="A50" s="481" t="inlineStr">
        <is>
          <t xml:space="preserve">Schritt</t>
        </is>
      </c>
      <c r="B50" s="481" t="inlineStr">
        <is>
          <t xml:space="preserve">Was</t>
        </is>
      </c>
      <c r="C50" s="481" t="inlineStr">
        <is>
          <t xml:space="preserve">Karte</t>
        </is>
      </c>
      <c r="D50" s="481" t="inlineStr">
        <is>
          <t xml:space="preserve">Wer</t>
        </is>
      </c>
    </row>
    <row r="51" ht="18.5" customHeight="1">
      <c r="A51" s="484" t="inlineStr">
        <is>
          <t xml:space="preserve">1</t>
        </is>
      </c>
      <c r="B51" s="484" t="inlineStr">
        <is>
          <t xml:space="preserve">Internet für die Anlage über den Router von Kleutges</t>
        </is>
      </c>
      <c r="C51" s="484" t="inlineStr">
        <is>
          <t xml:space="preserve">P6-2</t>
        </is>
      </c>
      <c r="D51" s="484" t="inlineStr">
        <is>
          <t xml:space="preserve">P6 Dogukan</t>
        </is>
      </c>
    </row>
    <row r="52" ht="18.5" customHeight="1">
      <c r="A52" s="485" t="inlineStr">
        <is>
          <t xml:space="preserve">2</t>
        </is>
      </c>
      <c r="B52" s="485" t="inlineStr">
        <is>
          <t xml:space="preserve">Pi einrichten (PI_EINRICHTEN) – Postamt wird fürs Netz freigegeben</t>
        </is>
      </c>
      <c r="C52" s="485" t="inlineStr">
        <is>
          <t xml:space="preserve">P6-3</t>
        </is>
      </c>
      <c r="D52" s="485" t="inlineStr">
        <is>
          <t xml:space="preserve">P6 Dogukan</t>
        </is>
      </c>
    </row>
    <row r="53" ht="18.5" customHeight="1">
      <c r="A53" s="484" t="inlineStr">
        <is>
          <t xml:space="preserve">3</t>
        </is>
      </c>
      <c r="B53" s="484" t="inlineStr">
        <is>
          <t xml:space="preserve">Peakboard Designer startklar machen</t>
        </is>
      </c>
      <c r="C53" s="484" t="inlineStr">
        <is>
          <t xml:space="preserve">P4-5</t>
        </is>
      </c>
      <c r="D53" s="484" t="inlineStr">
        <is>
          <t xml:space="preserve">P4</t>
        </is>
      </c>
    </row>
    <row r="54" ht="18.5" customHeight="1">
      <c r="A54" s="485" t="inlineStr">
        <is>
          <t xml:space="preserve">4</t>
        </is>
      </c>
      <c r="B54" s="485" t="inlineStr">
        <is>
          <t xml:space="preserve">Testdaten laufen lassen (geht auch zuhause)</t>
        </is>
      </c>
      <c r="C54" s="485" t="inlineStr">
        <is>
          <t xml:space="preserve">P6-5</t>
        </is>
      </c>
      <c r="D54" s="485" t="inlineStr">
        <is>
          <t xml:space="preserve">P6 Dogukan</t>
        </is>
      </c>
    </row>
    <row r="55" ht="18.5" customHeight="1">
      <c r="A55" s="484" t="inlineStr">
        <is>
          <t xml:space="preserve">5</t>
        </is>
      </c>
      <c r="B55" s="484" t="inlineStr">
        <is>
          <t xml:space="preserve">Datenquelle MQTT im Designer anlegen</t>
        </is>
      </c>
      <c r="C55" s="484" t="inlineStr">
        <is>
          <t xml:space="preserve">P4-6</t>
        </is>
      </c>
      <c r="D55" s="484" t="inlineStr">
        <is>
          <t xml:space="preserve">P4</t>
        </is>
      </c>
    </row>
    <row r="56" ht="18.5" customHeight="1">
      <c r="A56" s="485" t="inlineStr">
        <is>
          <t xml:space="preserve">6</t>
        </is>
      </c>
      <c r="B56" s="485" t="inlineStr">
        <is>
          <t xml:space="preserve">Texte und Farben festlegen</t>
        </is>
      </c>
      <c r="C56" s="485" t="inlineStr">
        <is>
          <t xml:space="preserve">P2-6</t>
        </is>
      </c>
      <c r="D56" s="485" t="inlineStr">
        <is>
          <t xml:space="preserve">P2</t>
        </is>
      </c>
    </row>
    <row r="57" ht="18.5" customHeight="1">
      <c r="A57" s="484" t="inlineStr">
        <is>
          <t xml:space="preserve">7</t>
        </is>
      </c>
      <c r="B57" s="484" t="inlineStr">
        <is>
          <t xml:space="preserve">Board gestalten</t>
        </is>
      </c>
      <c r="C57" s="484" t="inlineStr">
        <is>
          <t xml:space="preserve">P4-7</t>
        </is>
      </c>
      <c r="D57" s="484" t="inlineStr">
        <is>
          <t xml:space="preserve">P4</t>
        </is>
      </c>
    </row>
    <row r="58" ht="18.5" customHeight="1">
      <c r="A58" s="485" t="inlineStr">
        <is>
          <t xml:space="preserve">8</t>
        </is>
      </c>
      <c r="B58" s="485" t="inlineStr">
        <is>
          <t xml:space="preserve">Board mit Testdaten prüfen</t>
        </is>
      </c>
      <c r="C58" s="485" t="inlineStr">
        <is>
          <t xml:space="preserve">P2-5</t>
        </is>
      </c>
      <c r="D58" s="485" t="inlineStr">
        <is>
          <t xml:space="preserve">P2</t>
        </is>
      </c>
    </row>
    <row r="59" ht="18.5" customHeight="1">
      <c r="A59" s="484" t="inlineStr">
        <is>
          <t xml:space="preserve">9</t>
        </is>
      </c>
      <c r="B59" s="484" t="inlineStr">
        <is>
          <t xml:space="preserve">Peakboard Box und Bildschirm aufbauen</t>
        </is>
      </c>
      <c r="C59" s="484" t="inlineStr">
        <is>
          <t xml:space="preserve">P3-4</t>
        </is>
      </c>
      <c r="D59" s="484" t="inlineStr">
        <is>
          <t xml:space="preserve">P3</t>
        </is>
      </c>
    </row>
    <row r="60" ht="18.5" customHeight="1">
      <c r="A60" s="485" t="inlineStr">
        <is>
          <t xml:space="preserve">10</t>
        </is>
      </c>
      <c r="B60" s="485" t="inlineStr">
        <is>
          <t xml:space="preserve">IP-Adresse der Box herausfinden</t>
        </is>
      </c>
      <c r="C60" s="485" t="inlineStr">
        <is>
          <t xml:space="preserve">P4-1</t>
        </is>
      </c>
      <c r="D60" s="485" t="inlineStr">
        <is>
          <t xml:space="preserve">P4</t>
        </is>
      </c>
    </row>
    <row r="61" ht="18.5" customHeight="1">
      <c r="A61" s="484" t="inlineStr">
        <is>
          <t xml:space="preserve">11</t>
        </is>
      </c>
      <c r="B61" s="484" t="inlineStr">
        <is>
          <t xml:space="preserve">Board auf die Box laden</t>
        </is>
      </c>
      <c r="C61" s="484" t="inlineStr">
        <is>
          <t xml:space="preserve">P4-8</t>
        </is>
      </c>
      <c r="D61" s="484" t="inlineStr">
        <is>
          <t xml:space="preserve">P4</t>
        </is>
      </c>
    </row>
    <row r="62" ht="18.5" customHeight="1">
      <c r="A62" s="485" t="inlineStr">
        <is>
          <t xml:space="preserve">12</t>
        </is>
      </c>
      <c r="B62" s="485" t="inlineStr">
        <is>
          <t xml:space="preserve">Abnahmetest Peakboard</t>
        </is>
      </c>
      <c r="C62" s="485" t="inlineStr">
        <is>
          <t xml:space="preserve">P5-3</t>
        </is>
      </c>
      <c r="D62" s="485" t="inlineStr">
        <is>
          <t xml:space="preserve">P5 Hassan</t>
        </is>
      </c>
    </row>
    <row r="63" ht="18.5" customHeight="1">
      <c r="A63" s="484" t="inlineStr">
        <is>
          <t xml:space="preserve">13</t>
        </is>
      </c>
      <c r="B63" s="484" t="inlineStr">
        <is>
          <t xml:space="preserve">Später: echte Daten statt Simulation (nach dem Hardware-Einspieltag, Board bleibt gleich)</t>
        </is>
      </c>
      <c r="C63" s="484" t="inlineStr">
        <is>
          <t xml:space="preserve">–</t>
        </is>
      </c>
      <c r="D63" s="484" t="inlineStr">
        <is>
          <t xml:space="preserve">alle</t>
        </is>
      </c>
    </row>
    <row r="65" ht="22.0" customHeight="1">
      <c r="A65" s="480" t="inlineStr">
        <is>
          <t xml:space="preserve">P2 – Jan – Sensoren / Eingänge</t>
        </is>
      </c>
      <c r="B65" s="480"/>
      <c r="C65" s="480"/>
      <c r="D65" s="480"/>
    </row>
    <row r="66" ht="18.5" customHeight="1">
      <c r="A66" s="481" t="inlineStr">
        <is>
          <t xml:space="preserve">☐ P2-1</t>
        </is>
      </c>
      <c r="B66" s="481" t="inlineStr">
        <is>
          <t xml:space="preserve">Fragen an Team Hardware schicken (J6)</t>
        </is>
      </c>
      <c r="C66" s="481" t="inlineStr">
        <is>
          <t xml:space="preserve">Bis: Fr 16.10.</t>
        </is>
      </c>
      <c r="D66" s="481" t="inlineStr">
        <is>
          <t xml:space="preserve">Dauer: 5 min</t>
        </is>
      </c>
    </row>
    <row r="67" ht="18.5" customHeight="1">
      <c r="A67" s="496" t="inlineStr">
        <is>
          <t xml:space="preserve">Du brauchst</t>
        </is>
      </c>
      <c r="B67" s="484" t="inlineStr">
        <is>
          <t xml:space="preserve">Vorlage E (Nachricht)</t>
        </is>
      </c>
      <c r="C67" s="484"/>
      <c r="D67" s="484"/>
    </row>
    <row r="68" ht="18.5" customHeight="1">
      <c r="A68" s="484" t="inlineStr">
        <is>
          <t xml:space="preserve">Schritt 1</t>
        </is>
      </c>
      <c r="B68" s="484" t="inlineStr">
        <is>
          <t xml:space="preserve">Vorlage E kopieren.</t>
        </is>
      </c>
      <c r="C68" s="484"/>
      <c r="D68" s="484"/>
    </row>
    <row r="69" ht="18.5" customHeight="1">
      <c r="A69" s="485" t="inlineStr">
        <is>
          <t xml:space="preserve">Schritt 2</t>
        </is>
      </c>
      <c r="B69" s="485" t="inlineStr">
        <is>
          <t xml:space="preserve">An Team Hardware schicken (Gruppe oder Mail).</t>
        </is>
      </c>
      <c r="C69" s="485"/>
      <c r="D69" s="485"/>
    </row>
    <row r="70" ht="18.5" customHeight="1">
      <c r="A70" s="484" t="inlineStr">
        <is>
          <t xml:space="preserve">Schritt 3</t>
        </is>
      </c>
      <c r="B70" s="484" t="inlineStr">
        <is>
          <t xml:space="preserve">Antworten in die Fragen-Liste im Drive-Dokument „M2 Arbeitsaufträge“ eintragen und an Claude geben.</t>
        </is>
      </c>
      <c r="C70" s="484"/>
      <c r="D70" s="484"/>
    </row>
    <row r="71" ht="33.0" customHeight="1">
      <c r="A71" s="496" t="inlineStr">
        <is>
          <t xml:space="preserve">✅ Fertig, wenn</t>
        </is>
      </c>
      <c r="B71" s="484" t="inlineStr">
        <is>
          <t xml:space="preserve">Alle 5 Fragen sind beantwortet.</t>
        </is>
      </c>
      <c r="C71" s="484"/>
      <c r="D71" s="484"/>
    </row>
    <row r="72" ht="47.5" customHeight="1">
      <c r="A72" s="496" t="inlineStr">
        <is>
          <t xml:space="preserve">⚠️ Wenn etwas nicht klappt</t>
        </is>
      </c>
      <c r="B72" s="484" t="inlineStr">
        <is>
          <t xml:space="preserve">Keine Antwort bis Montag → nachhaken.</t>
        </is>
      </c>
      <c r="C72" s="484"/>
      <c r="D72" s="484"/>
    </row>
    <row r="74" ht="18.5" customHeight="1">
      <c r="A74" s="481" t="inlineStr">
        <is>
          <t xml:space="preserve">☐ P2-2</t>
        </is>
      </c>
      <c r="B74" s="481" t="inlineStr">
        <is>
          <t xml:space="preserve">ROBO-Pro-Programm – ERLEDIGT durch Claude (15.10.)</t>
        </is>
      </c>
      <c r="C74" s="481" t="inlineStr">
        <is>
          <t xml:space="preserve">Bis: –</t>
        </is>
      </c>
      <c r="D74" s="481" t="inlineStr">
        <is>
          <t xml:space="preserve">Dauer: 0 min</t>
        </is>
      </c>
    </row>
    <row r="75" ht="18.5" customHeight="1">
      <c r="A75" s="496" t="inlineStr">
        <is>
          <t xml:space="preserve">Du brauchst</t>
        </is>
      </c>
      <c r="B75" s="484" t="inlineStr">
        <is>
          <t xml:space="preserve">–</t>
        </is>
      </c>
      <c r="C75" s="484"/>
      <c r="D75" s="484"/>
    </row>
    <row r="76" ht="33.0" customHeight="1">
      <c r="A76" s="484" t="inlineStr">
        <is>
          <t xml:space="preserve">Schritt 1</t>
        </is>
      </c>
      <c r="B76" s="484" t="inlineStr">
        <is>
          <t xml:space="preserve">Nichts mehr zu tun: Claude hat das Programm „Sorting Line“ direkt aus Moodle ausgelesen. Ergebnis: weiß &lt; 1160 ≤ rot &lt; 1500 ≤ blau, Impulse bis Ventil 5 / 15 / 26, Ventil 0,5 s – schon im Programm eingetragen.</t>
        </is>
      </c>
      <c r="C76" s="484"/>
      <c r="D76" s="484"/>
    </row>
    <row r="77" ht="33.0" customHeight="1">
      <c r="A77" s="496" t="inlineStr">
        <is>
          <t xml:space="preserve">✅ Fertig, wenn</t>
        </is>
      </c>
      <c r="B77" s="484" t="inlineStr">
        <is>
          <t xml:space="preserve">erledigt</t>
        </is>
      </c>
      <c r="C77" s="484"/>
      <c r="D77" s="484"/>
    </row>
    <row r="78" ht="47.5" customHeight="1">
      <c r="A78" s="496" t="inlineStr">
        <is>
          <t xml:space="preserve">⚠️ Wenn etwas nicht klappt</t>
        </is>
      </c>
      <c r="B78" s="484" t="inlineStr">
        <is>
          <t xml:space="preserve">–</t>
        </is>
      </c>
      <c r="C78" s="484"/>
      <c r="D78" s="484"/>
    </row>
    <row r="80" ht="18.5" customHeight="1">
      <c r="A80" s="481" t="inlineStr">
        <is>
          <t xml:space="preserve">☐ P2-3</t>
        </is>
      </c>
      <c r="B80" s="481" t="inlineStr">
        <is>
          <t xml:space="preserve">Liste 2.1 (Sensoren) fertig machen</t>
        </is>
      </c>
      <c r="C80" s="481" t="inlineStr">
        <is>
          <t xml:space="preserve">Bis: Sa 17.10.</t>
        </is>
      </c>
      <c r="D80" s="481" t="inlineStr">
        <is>
          <t xml:space="preserve">Dauer: 45 min</t>
        </is>
      </c>
    </row>
    <row r="81" ht="18.5" customHeight="1">
      <c r="A81" s="496" t="inlineStr">
        <is>
          <t xml:space="preserve">Du brauchst</t>
        </is>
      </c>
      <c r="B81" s="484" t="inlineStr">
        <is>
          <t xml:space="preserve">Drive: „M2 2.1 Input-Liste (P2)“</t>
        </is>
      </c>
      <c r="C81" s="484"/>
      <c r="D81" s="484"/>
    </row>
    <row r="82" ht="18.5" customHeight="1">
      <c r="A82" s="484" t="inlineStr">
        <is>
          <t xml:space="preserve">Schritt 1</t>
        </is>
      </c>
      <c r="B82" s="484" t="inlineStr">
        <is>
          <t xml:space="preserve">Im Drive „M2 2.1 Input-Liste (P2)“ öffnen.</t>
        </is>
      </c>
      <c r="C82" s="484"/>
      <c r="D82" s="484"/>
    </row>
    <row r="83" ht="18.5" customHeight="1">
      <c r="A83" s="485" t="inlineStr">
        <is>
          <t xml:space="preserve">Schritt 2</t>
        </is>
      </c>
      <c r="B83" s="485" t="inlineStr">
        <is>
          <t xml:space="preserve">Jede leere Zelle ausfüllen; was du nicht sicher weißt: „OFFEN“ schreiben.</t>
        </is>
      </c>
      <c r="C83" s="485"/>
      <c r="D83" s="485"/>
    </row>
    <row r="84" ht="18.5" customHeight="1">
      <c r="A84" s="484" t="inlineStr">
        <is>
          <t xml:space="preserve">Schritt 3</t>
        </is>
      </c>
      <c r="B84" s="484" t="inlineStr">
        <is>
          <t xml:space="preserve">Spalte „Status“ pflegen (BESTÄTIGT / VORSCHLAG / OFFEN).</t>
        </is>
      </c>
      <c r="C84" s="484"/>
      <c r="D84" s="484"/>
    </row>
    <row r="85" ht="33.0" customHeight="1">
      <c r="A85" s="496" t="inlineStr">
        <is>
          <t xml:space="preserve">✅ Fertig, wenn</t>
        </is>
      </c>
      <c r="B85" s="484" t="inlineStr">
        <is>
          <t xml:space="preserve">Keine leere Zelle mehr.</t>
        </is>
      </c>
      <c r="C85" s="484"/>
      <c r="D85" s="484"/>
    </row>
    <row r="86" ht="47.5" customHeight="1">
      <c r="A86" s="496" t="inlineStr">
        <is>
          <t xml:space="preserve">⚠️ Wenn etwas nicht klappt</t>
        </is>
      </c>
      <c r="B86" s="484" t="inlineStr">
        <is>
          <t xml:space="preserve">–</t>
        </is>
      </c>
      <c r="C86" s="484"/>
      <c r="D86" s="484"/>
    </row>
    <row r="87" ht="18.5" customHeight="1">
      <c r="A87" s="496" t="inlineStr">
        <is>
          <t xml:space="preserve">⛔ Nicht tun</t>
        </is>
      </c>
      <c r="B87" s="484" t="inlineStr">
        <is>
          <t xml:space="preserve">Werte raten.</t>
        </is>
      </c>
      <c r="C87" s="484"/>
      <c r="D87" s="484"/>
    </row>
    <row r="89" ht="18.5" customHeight="1">
      <c r="A89" s="481" t="inlineStr">
        <is>
          <t xml:space="preserve">☐ P2-4</t>
        </is>
      </c>
      <c r="B89" s="481" t="inlineStr">
        <is>
          <t xml:space="preserve">Am Einspieltag: Sensoren messen (T1–T4) – es bewegt sich NICHTS</t>
        </is>
      </c>
      <c r="C89" s="481" t="inlineStr">
        <is>
          <t xml:space="preserve">Bis: Einspieltag</t>
        </is>
      </c>
      <c r="D89" s="481" t="inlineStr">
        <is>
          <t xml:space="preserve">Dauer: 30 min</t>
        </is>
      </c>
    </row>
    <row r="90" ht="18.5" customHeight="1">
      <c r="A90" s="496" t="inlineStr">
        <is>
          <t xml:space="preserve">Du brauchst</t>
        </is>
      </c>
      <c r="B90" s="484" t="inlineStr">
        <is>
          <t xml:space="preserve">Vorlage D (Messprotokoll) ausgedruckt, Stift, Stück Papier, je ein Klotz weiß/rot/blau</t>
        </is>
      </c>
      <c r="C90" s="484"/>
      <c r="D90" s="484"/>
    </row>
    <row r="91" ht="18.5" customHeight="1">
      <c r="A91" s="484" t="inlineStr">
        <is>
          <t xml:space="preserve">Schritt 1</t>
        </is>
      </c>
      <c r="B91" s="484" t="inlineStr">
        <is>
          <t xml:space="preserve">Dogukan (P6) startet mit Claude den Eingangs-Monitor – auf dem Laptop laufen Zahlen (IN1, IN2, IN3, A1 …). Nichts bewegt sich.</t>
        </is>
      </c>
      <c r="C91" s="484"/>
      <c r="D91" s="484"/>
    </row>
    <row r="92" ht="18.5" customHeight="1">
      <c r="A92" s="485" t="inlineStr">
        <is>
          <t xml:space="preserve">Schritt 2</t>
        </is>
      </c>
      <c r="B92" s="485" t="inlineStr">
        <is>
          <t xml:space="preserve">Lichtschranke vor dem Farbsensor mit dem Papier unterbrechen: Welche Anzeige wechselt? Wert „frei“ und „unterbrochen“ ins Protokoll.</t>
        </is>
      </c>
      <c r="C92" s="485"/>
      <c r="D92" s="485"/>
    </row>
    <row r="93" ht="18.5" customHeight="1">
      <c r="A93" s="484" t="inlineStr">
        <is>
          <t xml:space="preserve">Schritt 3</t>
        </is>
      </c>
      <c r="B93" s="484" t="inlineStr">
        <is>
          <t xml:space="preserve">Dasselbe mit der Lichtschranke vor den Auswerfern.</t>
        </is>
      </c>
      <c r="C93" s="484"/>
      <c r="D93" s="484"/>
    </row>
    <row r="94" ht="18.5" customHeight="1">
      <c r="A94" s="485" t="inlineStr">
        <is>
          <t xml:space="preserve">Schritt 4</t>
        </is>
      </c>
      <c r="B94" s="485" t="inlineStr">
        <is>
          <t xml:space="preserve">Impulstaster 5-mal langsam mit dem Finger drücken: Wie oft hat sich die Zahl geändert? Ins Protokoll.</t>
        </is>
      </c>
      <c r="C94" s="485"/>
      <c r="D94" s="485"/>
    </row>
    <row r="95" ht="18.5" customHeight="1">
      <c r="A95" s="484" t="inlineStr">
        <is>
          <t xml:space="preserve">Schritt 5</t>
        </is>
      </c>
      <c r="B95" s="484" t="inlineStr">
        <is>
          <t xml:space="preserve">Farbsensor: nichts darunter → Wert A1 notieren.</t>
        </is>
      </c>
      <c r="C95" s="484"/>
      <c r="D95" s="484"/>
    </row>
    <row r="96" ht="18.5" customHeight="1">
      <c r="A96" s="485" t="inlineStr">
        <is>
          <t xml:space="preserve">Schritt 6</t>
        </is>
      </c>
      <c r="B96" s="485" t="inlineStr">
        <is>
          <t xml:space="preserve">Weißen Klotz mit der Hand unter den Farbsensor legen → Wert notieren. Dreimal wiederholen.</t>
        </is>
      </c>
      <c r="C96" s="485"/>
      <c r="D96" s="485"/>
    </row>
    <row r="97" ht="18.5" customHeight="1">
      <c r="A97" s="484" t="inlineStr">
        <is>
          <t xml:space="preserve">Schritt 7</t>
        </is>
      </c>
      <c r="B97" s="484" t="inlineStr">
        <is>
          <t xml:space="preserve">Dasselbe mit rot und mit blau.</t>
        </is>
      </c>
      <c r="C97" s="484"/>
      <c r="D97" s="484"/>
    </row>
    <row r="98" ht="18.5" customHeight="1">
      <c r="A98" s="485" t="inlineStr">
        <is>
          <t xml:space="preserve">Schritt 8</t>
        </is>
      </c>
      <c r="B98" s="485" t="inlineStr">
        <is>
          <t xml:space="preserve">Protokoll fotografieren → Drive-Ordner.</t>
        </is>
      </c>
      <c r="C98" s="485"/>
      <c r="D98" s="485"/>
    </row>
    <row r="99" ht="33.0" customHeight="1">
      <c r="A99" s="496" t="inlineStr">
        <is>
          <t xml:space="preserve">✅ Fertig, wenn</t>
        </is>
      </c>
      <c r="B99" s="484" t="inlineStr">
        <is>
          <t xml:space="preserve">Messprotokoll Teil 1 ist komplett ausgefüllt.</t>
        </is>
      </c>
      <c r="C99" s="484"/>
      <c r="D99" s="484"/>
    </row>
    <row r="100" ht="47.5" customHeight="1">
      <c r="A100" s="496" t="inlineStr">
        <is>
          <t xml:space="preserve">⚠️ Wenn etwas nicht klappt</t>
        </is>
      </c>
      <c r="B100" s="484" t="inlineStr">
        <is>
          <t xml:space="preserve">Eine Anzeige ändert sich nie → Team Hardware prüft das Kabel (Strom vorher aus!).</t>
        </is>
      </c>
      <c r="C100" s="484"/>
      <c r="D100" s="484"/>
    </row>
    <row r="101" ht="18.5" customHeight="1">
      <c r="A101" s="496" t="inlineStr">
        <is>
          <t xml:space="preserve">⛔ Nicht tun</t>
        </is>
      </c>
      <c r="B101" s="484" t="inlineStr">
        <is>
          <t xml:space="preserve">Kabel anfassen, während Strom an ist. Das Band starten.</t>
        </is>
      </c>
      <c r="C101" s="484"/>
      <c r="D101" s="484"/>
    </row>
    <row r="103" ht="18.5" customHeight="1">
      <c r="A103" s="481" t="inlineStr">
        <is>
          <t xml:space="preserve">☐ P2-5</t>
        </is>
      </c>
      <c r="B103" s="481" t="inlineStr">
        <is>
          <t xml:space="preserve">Board mit Testdaten prüfen</t>
        </is>
      </c>
      <c r="C103" s="481" t="inlineStr">
        <is>
          <t xml:space="preserve">Bis: So 18.10.</t>
        </is>
      </c>
      <c r="D103" s="481" t="inlineStr">
        <is>
          <t xml:space="preserve">Dauer: 20 min</t>
        </is>
      </c>
    </row>
    <row r="104" ht="18.5" customHeight="1">
      <c r="A104" s="496" t="inlineStr">
        <is>
          <t xml:space="preserve">Du brauchst</t>
        </is>
      </c>
      <c r="B104" s="484" t="inlineStr">
        <is>
          <t xml:space="preserve">Videoanruf mit P4 (Bildschirm teilen) oder Screenshots</t>
        </is>
      </c>
      <c r="C104" s="484"/>
      <c r="D104" s="484"/>
    </row>
    <row r="105" ht="18.5" customHeight="1">
      <c r="A105" s="484" t="inlineStr">
        <is>
          <t xml:space="preserve">Schritt 1</t>
        </is>
      </c>
      <c r="B105" s="484" t="inlineStr">
        <is>
          <t xml:space="preserve">P4 zeigt die Vorschau des Boards (Bildschirm teilen).</t>
        </is>
      </c>
      <c r="C105" s="484"/>
      <c r="D105" s="484"/>
    </row>
    <row r="106" ht="18.5" customHeight="1">
      <c r="A106" s="485" t="inlineStr">
        <is>
          <t xml:space="preserve">Schritt 2</t>
        </is>
      </c>
      <c r="B106" s="485" t="inlineStr">
        <is>
          <t xml:space="preserve">Prüfen: Steht „rot“ als letzte Farbe, ist die Kachel rot? Dasselbe für weiß und blau.</t>
        </is>
      </c>
      <c r="C106" s="485"/>
      <c r="D106" s="485"/>
    </row>
    <row r="107" ht="18.5" customHeight="1">
      <c r="A107" s="484" t="inlineStr">
        <is>
          <t xml:space="preserve">Schritt 3</t>
        </is>
      </c>
      <c r="B107" s="484" t="inlineStr">
        <is>
          <t xml:space="preserve">Prüfen: Steigt „Sortierte Klötze“ jedes Mal um genau 1?</t>
        </is>
      </c>
      <c r="C107" s="484"/>
      <c r="D107" s="484"/>
    </row>
    <row r="108" ht="18.5" customHeight="1">
      <c r="A108" s="485" t="inlineStr">
        <is>
          <t xml:space="preserve">Schritt 4</t>
        </is>
      </c>
      <c r="B108" s="485" t="inlineStr">
        <is>
          <t xml:space="preserve">Prüfen: Kommt bei der Störung das rote Banner – und verschwindet es danach wieder?</t>
        </is>
      </c>
      <c r="C108" s="485"/>
      <c r="D108" s="485"/>
    </row>
    <row r="109" ht="18.5" customHeight="1">
      <c r="A109" s="484" t="inlineStr">
        <is>
          <t xml:space="preserve">Schritt 5</t>
        </is>
      </c>
      <c r="B109" s="484" t="inlineStr">
        <is>
          <t xml:space="preserve">Gefundene Fehler in die Gruppe schreiben.</t>
        </is>
      </c>
      <c r="C109" s="484"/>
      <c r="D109" s="484"/>
    </row>
    <row r="110" ht="33.0" customHeight="1">
      <c r="A110" s="496" t="inlineStr">
        <is>
          <t xml:space="preserve">✅ Fertig, wenn</t>
        </is>
      </c>
      <c r="B110" s="484" t="inlineStr">
        <is>
          <t xml:space="preserve">Alle Prüfungen stimmen.</t>
        </is>
      </c>
      <c r="C110" s="484"/>
      <c r="D110" s="484"/>
    </row>
    <row r="111" ht="47.5" customHeight="1">
      <c r="A111" s="496" t="inlineStr">
        <is>
          <t xml:space="preserve">⚠️ Wenn etwas nicht klappt</t>
        </is>
      </c>
      <c r="B111" s="484" t="inlineStr">
        <is>
          <t xml:space="preserve">–</t>
        </is>
      </c>
      <c r="C111" s="484"/>
      <c r="D111" s="484"/>
    </row>
    <row r="113" ht="18.5" customHeight="1">
      <c r="A113" s="481" t="inlineStr">
        <is>
          <t xml:space="preserve">☐ P2-6</t>
        </is>
      </c>
      <c r="B113" s="481" t="inlineStr">
        <is>
          <t xml:space="preserve">Texte und Farben für den Bildschirm festlegen</t>
        </is>
      </c>
      <c r="C113" s="481" t="inlineStr">
        <is>
          <t xml:space="preserve">Bis: Sa 17.10.</t>
        </is>
      </c>
      <c r="D113" s="481" t="inlineStr">
        <is>
          <t xml:space="preserve">Dauer: 15 min</t>
        </is>
      </c>
    </row>
    <row r="114" ht="18.5" customHeight="1">
      <c r="A114" s="496" t="inlineStr">
        <is>
          <t xml:space="preserve">Du brauchst</t>
        </is>
      </c>
      <c r="B114" s="484" t="inlineStr">
        <is>
          <t xml:space="preserve">Vorlage H</t>
        </is>
      </c>
      <c r="C114" s="484"/>
      <c r="D114" s="484"/>
    </row>
    <row r="115" ht="18.5" customHeight="1">
      <c r="A115" s="484" t="inlineStr">
        <is>
          <t xml:space="preserve">Schritt 1</t>
        </is>
      </c>
      <c r="B115" s="484" t="inlineStr">
        <is>
          <t xml:space="preserve">Vorlage H lesen: welcher Zustand mit welchem Text und welcher Farbe angezeigt wird.</t>
        </is>
      </c>
      <c r="C115" s="484"/>
      <c r="D115" s="484"/>
    </row>
    <row r="116" ht="18.5" customHeight="1">
      <c r="A116" s="485" t="inlineStr">
        <is>
          <t xml:space="preserve">Schritt 2</t>
        </is>
      </c>
      <c r="B116" s="485" t="inlineStr">
        <is>
          <t xml:space="preserve">Prüfen: Versteht das jemand, der die Anlage nicht kennt? Wenn nicht: bessere Texte vorschlagen.</t>
        </is>
      </c>
      <c r="C116" s="485"/>
      <c r="D116" s="485"/>
    </row>
    <row r="117" ht="18.5" customHeight="1">
      <c r="A117" s="484" t="inlineStr">
        <is>
          <t xml:space="preserve">Schritt 3</t>
        </is>
      </c>
      <c r="B117" s="484" t="inlineStr">
        <is>
          <t xml:space="preserve">Ergebnis an P4 (für das Board) und in die Gruppe.</t>
        </is>
      </c>
      <c r="C117" s="484"/>
      <c r="D117" s="484"/>
    </row>
    <row r="118" ht="33.0" customHeight="1">
      <c r="A118" s="496" t="inlineStr">
        <is>
          <t xml:space="preserve">✅ Fertig, wenn</t>
        </is>
      </c>
      <c r="B118" s="484" t="inlineStr">
        <is>
          <t xml:space="preserve">Texte und Farben stehen fest.</t>
        </is>
      </c>
      <c r="C118" s="484"/>
      <c r="D118" s="484"/>
    </row>
    <row r="119" ht="47.5" customHeight="1">
      <c r="A119" s="496" t="inlineStr">
        <is>
          <t xml:space="preserve">⚠️ Wenn etwas nicht klappt</t>
        </is>
      </c>
      <c r="B119" s="484" t="inlineStr">
        <is>
          <t xml:space="preserve">–</t>
        </is>
      </c>
      <c r="C119" s="484"/>
      <c r="D119" s="484"/>
    </row>
    <row r="122" ht="22.0" customHeight="1">
      <c r="A122" s="480" t="inlineStr">
        <is>
          <t xml:space="preserve">P3 – Marie – Aktoren / Ausgänge + Draht zu Team Hardware</t>
        </is>
      </c>
      <c r="B122" s="480"/>
      <c r="C122" s="480"/>
      <c r="D122" s="480"/>
    </row>
    <row r="123" ht="18.5" customHeight="1">
      <c r="A123" s="481" t="inlineStr">
        <is>
          <t xml:space="preserve">☐ P3-0</t>
        </is>
      </c>
      <c r="B123" s="481" t="inlineStr">
        <is>
          <t xml:space="preserve">Draht zu Team Hardware (ab jetzt, jeden Montag und Donnerstag)</t>
        </is>
      </c>
      <c r="C123" s="481" t="inlineStr">
        <is>
          <t xml:space="preserve">Bis: laufend bis 20.11.</t>
        </is>
      </c>
      <c r="D123" s="481" t="inlineStr">
        <is>
          <t xml:space="preserve">Dauer: 10 min pro Termin</t>
        </is>
      </c>
    </row>
    <row r="124" ht="18.5" customHeight="1">
      <c r="A124" s="496" t="inlineStr">
        <is>
          <t xml:space="preserve">Du brauchst</t>
        </is>
      </c>
      <c r="B124" s="484" t="inlineStr">
        <is>
          <t xml:space="preserve">Excel-Blatt „GANTT ab 15.10 (krit. Pfad)“, Liste „Was wir von Team Hardware brauchen“, Vorlage J</t>
        </is>
      </c>
      <c r="C124" s="484"/>
      <c r="D124" s="484"/>
    </row>
    <row r="125" ht="18.5" customHeight="1">
      <c r="A125" s="484" t="inlineStr">
        <is>
          <t xml:space="preserve">Schritt 1</t>
        </is>
      </c>
      <c r="B125" s="484" t="inlineStr">
        <is>
          <t xml:space="preserve">Heute: Vorlage J (unten im Gantt-Blatt) kopieren und an Team Hardware schicken – damit wissen sie alle Termine.</t>
        </is>
      </c>
      <c r="C125" s="484"/>
      <c r="D125" s="484"/>
    </row>
    <row r="126" ht="18.5" customHeight="1">
      <c r="A126" s="485" t="inlineStr">
        <is>
          <t xml:space="preserve">Schritt 2</t>
        </is>
      </c>
      <c r="B126" s="485" t="inlineStr">
        <is>
          <t xml:space="preserve">Jeden Montag und Donnerstag: kurz bei Team Hardware nachfragen „Wie weit seid ihr mit HW…?“ (die nächsten offenen Punkte der Liste).</t>
        </is>
      </c>
      <c r="C126" s="485"/>
      <c r="D126" s="485"/>
    </row>
    <row r="127" ht="18.5" customHeight="1">
      <c r="A127" s="484" t="inlineStr">
        <is>
          <t xml:space="preserve">Schritt 3</t>
        </is>
      </c>
      <c r="B127" s="484" t="inlineStr">
        <is>
          <t xml:space="preserve">Antwort in die Liste eintragen (Spalten „gefragt am“ und „Antwort / Stand“) – oder an Claude schicken, Claude trägt ein.</t>
        </is>
      </c>
      <c r="C127" s="484"/>
      <c r="D127" s="484"/>
    </row>
    <row r="128" ht="18.5" customHeight="1">
      <c r="A128" s="485" t="inlineStr">
        <is>
          <t xml:space="preserve">Schritt 4</t>
        </is>
      </c>
      <c r="B128" s="485" t="inlineStr">
        <is>
          <t xml:space="preserve">Ist eine Hardware-Aufgabe fertig: im Gantt bei H1–H7 den Status auf „fertig“ setzen (Zelle anklicken → Pfeil → „fertig“).</t>
        </is>
      </c>
      <c r="C128" s="485"/>
      <c r="D128" s="485"/>
    </row>
    <row r="129" ht="18.5" customHeight="1">
      <c r="A129" s="484" t="inlineStr">
        <is>
          <t xml:space="preserve">Schritt 5</t>
        </is>
      </c>
      <c r="B129" s="484" t="inlineStr">
        <is>
          <t xml:space="preserve">Wird ein ROTER Termin (HW3, HW4, HW5) nicht geschafft: SOFORT Rushit (Leitung) schreiben – dann planen wir um.</t>
        </is>
      </c>
      <c r="C129" s="484"/>
      <c r="D129" s="484"/>
    </row>
    <row r="130" ht="18.5" customHeight="1">
      <c r="A130" s="485" t="inlineStr">
        <is>
          <t xml:space="preserve">Schritt 6</t>
        </is>
      </c>
      <c r="B130" s="485" t="inlineStr">
        <is>
          <t xml:space="preserve">Im Regelmeeting am Dienstag kurz berichten: Was ist fertig? Was hakt?</t>
        </is>
      </c>
      <c r="C130" s="485"/>
      <c r="D130" s="485"/>
    </row>
    <row r="131" ht="33.0" customHeight="1">
      <c r="A131" s="496" t="inlineStr">
        <is>
          <t xml:space="preserve">✅ Fertig, wenn</t>
        </is>
      </c>
      <c r="B131" s="484" t="inlineStr">
        <is>
          <t xml:space="preserve">Alle HW-Punkte haben eine Antwort, H1–H7 stehen auf „fertig“.</t>
        </is>
      </c>
      <c r="C131" s="484"/>
      <c r="D131" s="484"/>
    </row>
    <row r="132" ht="47.5" customHeight="1">
      <c r="A132" s="496" t="inlineStr">
        <is>
          <t xml:space="preserve">⚠️ Wenn etwas nicht klappt</t>
        </is>
      </c>
      <c r="B132" s="484" t="inlineStr">
        <is>
          <t xml:space="preserve">Team Hardware antwortet nicht → nach 1 Tag nochmal fragen, dann Rushit (Leitung) informieren – Rushit spricht dann Prof. Kampker an.</t>
        </is>
      </c>
      <c r="C132" s="484"/>
      <c r="D132" s="484"/>
    </row>
    <row r="133" ht="18.5" customHeight="1">
      <c r="A133" s="496" t="inlineStr">
        <is>
          <t xml:space="preserve">⛔ Nicht tun</t>
        </is>
      </c>
      <c r="B133" s="484" t="inlineStr">
        <is>
          <t xml:space="preserve">Selbst Kabel umstecken oder Hardware-Aufgaben übernehmen, ohne Absprache.</t>
        </is>
      </c>
      <c r="C133" s="484"/>
      <c r="D133" s="484"/>
    </row>
    <row r="135" ht="18.5" customHeight="1">
      <c r="A135" s="481" t="inlineStr">
        <is>
          <t xml:space="preserve">☐ P3-1</t>
        </is>
      </c>
      <c r="B135" s="481" t="inlineStr">
        <is>
          <t xml:space="preserve">Bauteile-Check (J4)</t>
        </is>
      </c>
      <c r="C135" s="481" t="inlineStr">
        <is>
          <t xml:space="preserve">Bis: Fr 16.10.</t>
        </is>
      </c>
      <c r="D135" s="481" t="inlineStr">
        <is>
          <t xml:space="preserve">Dauer: 10 min</t>
        </is>
      </c>
    </row>
    <row r="136" ht="18.5" customHeight="1">
      <c r="A136" s="496" t="inlineStr">
        <is>
          <t xml:space="preserve">Du brauchst</t>
        </is>
      </c>
      <c r="B136" s="484" t="inlineStr">
        <is>
          <t xml:space="preserve">Bestellliste (6 Teile)</t>
        </is>
      </c>
      <c r="C136" s="484"/>
      <c r="D136" s="484"/>
    </row>
    <row r="137" ht="18.5" customHeight="1">
      <c r="A137" s="484" t="inlineStr">
        <is>
          <t xml:space="preserve">Schritt 1</t>
        </is>
      </c>
      <c r="B137" s="484" t="inlineStr">
        <is>
          <t xml:space="preserve">Team Hardware fragen: „Ist die Bestellung raus? Wann kommt sie?“</t>
        </is>
      </c>
      <c r="C137" s="484"/>
      <c r="D137" s="484"/>
    </row>
    <row r="138" ht="18.5" customHeight="1">
      <c r="A138" s="485" t="inlineStr">
        <is>
          <t xml:space="preserve">Schritt 2</t>
        </is>
      </c>
      <c r="B138" s="485" t="inlineStr">
        <is>
          <t xml:space="preserve">Wenn die Teile da sind: abhaken – Motor Driver HAT, Automation HAT Mini, GPIO-Multiplexer, GPIO-Kabel, WAGO-Klemmen, Jumper-Kabel.</t>
        </is>
      </c>
      <c r="C138" s="485"/>
      <c r="D138" s="485"/>
    </row>
    <row r="139" ht="18.5" customHeight="1">
      <c r="A139" s="484" t="inlineStr">
        <is>
          <t xml:space="preserve">Schritt 3</t>
        </is>
      </c>
      <c r="B139" s="484" t="inlineStr">
        <is>
          <t xml:space="preserve">Fragen: „Welches 9-V-Netzteil nehmen wir? Das alte fischertechnik-Netzteil?“ (steht nicht auf der Bestellliste)</t>
        </is>
      </c>
      <c r="C139" s="484"/>
      <c r="D139" s="484"/>
    </row>
    <row r="140" ht="18.5" customHeight="1">
      <c r="A140" s="485" t="inlineStr">
        <is>
          <t xml:space="preserve">Schritt 4</t>
        </is>
      </c>
      <c r="B140" s="485" t="inlineStr">
        <is>
          <t xml:space="preserve">Foto der Teile in die Gruppe.</t>
        </is>
      </c>
      <c r="C140" s="485"/>
      <c r="D140" s="485"/>
    </row>
    <row r="141" ht="18.5" customHeight="1">
      <c r="A141" s="484" t="inlineStr">
        <is>
          <t xml:space="preserve">Schritt 5</t>
        </is>
      </c>
      <c r="B141" s="484" t="inlineStr">
        <is>
          <t xml:space="preserve">Ergebnis an Claude – Claude setzt den Status in Excel (Anhang 10, J4).</t>
        </is>
      </c>
      <c r="C141" s="484"/>
      <c r="D141" s="484"/>
    </row>
    <row r="142" ht="33.0" customHeight="1">
      <c r="A142" s="496" t="inlineStr">
        <is>
          <t xml:space="preserve">✅ Fertig, wenn</t>
        </is>
      </c>
      <c r="B142" s="484" t="inlineStr">
        <is>
          <t xml:space="preserve">Alle 6 Teile sind da und das Netzteil ist geklärt.</t>
        </is>
      </c>
      <c r="C142" s="484"/>
      <c r="D142" s="484"/>
    </row>
    <row r="143" ht="47.5" customHeight="1">
      <c r="A143" s="496" t="inlineStr">
        <is>
          <t xml:space="preserve">⚠️ Wenn etwas nicht klappt</t>
        </is>
      </c>
      <c r="B143" s="484" t="inlineStr">
        <is>
          <t xml:space="preserve">Lieferung verspätet → neuen Termin für den Einspieltag mit Dogukan (P6) absprechen.</t>
        </is>
      </c>
      <c r="C143" s="484"/>
      <c r="D143" s="484"/>
    </row>
    <row r="145" ht="18.5" customHeight="1">
      <c r="A145" s="481" t="inlineStr">
        <is>
          <t xml:space="preserve">☐ P3-2</t>
        </is>
      </c>
      <c r="B145" s="481" t="inlineStr">
        <is>
          <t xml:space="preserve">Liste 2.2 (Aktoren) fertig machen</t>
        </is>
      </c>
      <c r="C145" s="481" t="inlineStr">
        <is>
          <t xml:space="preserve">Bis: Sa 17.10.</t>
        </is>
      </c>
      <c r="D145" s="481" t="inlineStr">
        <is>
          <t xml:space="preserve">Dauer: 45 min</t>
        </is>
      </c>
    </row>
    <row r="146" ht="18.5" customHeight="1">
      <c r="A146" s="496" t="inlineStr">
        <is>
          <t xml:space="preserve">Du brauchst</t>
        </is>
      </c>
      <c r="B146" s="484" t="inlineStr">
        <is>
          <t xml:space="preserve">Drive: „M2 2.2 Output-Liste (P3)“</t>
        </is>
      </c>
      <c r="C146" s="484"/>
      <c r="D146" s="484"/>
    </row>
    <row r="147" ht="18.5" customHeight="1">
      <c r="A147" s="484" t="inlineStr">
        <is>
          <t xml:space="preserve">Schritt 1</t>
        </is>
      </c>
      <c r="B147" s="484" t="inlineStr">
        <is>
          <t xml:space="preserve">Im Drive „M2 2.2 Output-Liste (P3)“ öffnen.</t>
        </is>
      </c>
      <c r="C147" s="484"/>
      <c r="D147" s="484"/>
    </row>
    <row r="148" ht="18.5" customHeight="1">
      <c r="A148" s="485" t="inlineStr">
        <is>
          <t xml:space="preserve">Schritt 2</t>
        </is>
      </c>
      <c r="B148" s="485" t="inlineStr">
        <is>
          <t xml:space="preserve">Leere Zellen ausfüllen; Unbekanntes: „OFFEN“.</t>
        </is>
      </c>
      <c r="C148" s="485"/>
      <c r="D148" s="485"/>
    </row>
    <row r="149" ht="18.5" customHeight="1">
      <c r="A149" s="484" t="inlineStr">
        <is>
          <t xml:space="preserve">Schritt 3</t>
        </is>
      </c>
      <c r="B149" s="484" t="inlineStr">
        <is>
          <t xml:space="preserve">In die Zeile „Kompressor“ schreiben: Relais (laut Anschlussplan).</t>
        </is>
      </c>
      <c r="C149" s="484"/>
      <c r="D149" s="484"/>
    </row>
    <row r="150" ht="33.0" customHeight="1">
      <c r="A150" s="496" t="inlineStr">
        <is>
          <t xml:space="preserve">✅ Fertig, wenn</t>
        </is>
      </c>
      <c r="B150" s="484" t="inlineStr">
        <is>
          <t xml:space="preserve">Keine leere Zelle mehr.</t>
        </is>
      </c>
      <c r="C150" s="484"/>
      <c r="D150" s="484"/>
    </row>
    <row r="151" ht="47.5" customHeight="1">
      <c r="A151" s="496" t="inlineStr">
        <is>
          <t xml:space="preserve">⚠️ Wenn etwas nicht klappt</t>
        </is>
      </c>
      <c r="B151" s="484" t="inlineStr">
        <is>
          <t xml:space="preserve">–</t>
        </is>
      </c>
      <c r="C151" s="484"/>
      <c r="D151" s="484"/>
    </row>
    <row r="152" ht="18.5" customHeight="1">
      <c r="A152" s="496" t="inlineStr">
        <is>
          <t xml:space="preserve">⛔ Nicht tun</t>
        </is>
      </c>
      <c r="B152" s="484" t="inlineStr">
        <is>
          <t xml:space="preserve">Werte raten.</t>
        </is>
      </c>
      <c r="C152" s="484"/>
      <c r="D152" s="484"/>
    </row>
    <row r="154" ht="18.5" customHeight="1">
      <c r="A154" s="481" t="inlineStr">
        <is>
          <t xml:space="preserve">☐ P3-3</t>
        </is>
      </c>
      <c r="B154" s="481" t="inlineStr">
        <is>
          <t xml:space="preserve">Am Einspieltag: Ausgänge einzeln testen (T5, T6) – NUR mit Freigabe</t>
        </is>
      </c>
      <c r="C154" s="481" t="inlineStr">
        <is>
          <t xml:space="preserve">Bis: Einspieltag</t>
        </is>
      </c>
      <c r="D154" s="481" t="inlineStr">
        <is>
          <t xml:space="preserve">Dauer: 45 min</t>
        </is>
      </c>
    </row>
    <row r="155" ht="18.5" customHeight="1">
      <c r="A155" s="496" t="inlineStr">
        <is>
          <t xml:space="preserve">Du brauchst</t>
        </is>
      </c>
      <c r="B155" s="484" t="inlineStr">
        <is>
          <t xml:space="preserve">Vorlage D (Messprotokoll Teil 2), Stoppuhr (Handy), Klötze</t>
        </is>
      </c>
      <c r="C155" s="484"/>
      <c r="D155" s="484"/>
    </row>
    <row r="156" ht="18.5" customHeight="1">
      <c r="A156" s="484" t="inlineStr">
        <is>
          <t xml:space="preserve">Schritt 1</t>
        </is>
      </c>
      <c r="B156" s="484" t="inlineStr">
        <is>
          <t xml:space="preserve">Prof. Kampker ist da und sagt laut „Freigabe“.</t>
        </is>
      </c>
      <c r="C156" s="484"/>
      <c r="D156" s="484"/>
    </row>
    <row r="157" ht="18.5" customHeight="1">
      <c r="A157" s="485" t="inlineStr">
        <is>
          <t xml:space="preserve">Schritt 2</t>
        </is>
      </c>
      <c r="B157" s="485" t="inlineStr">
        <is>
          <t xml:space="preserve">Alle nehmen die Hände von der Anlage.</t>
        </is>
      </c>
      <c r="C157" s="485"/>
      <c r="D157" s="485"/>
    </row>
    <row r="158" ht="18.5" customHeight="1">
      <c r="A158" s="484" t="inlineStr">
        <is>
          <t xml:space="preserve">Schritt 3</t>
        </is>
      </c>
      <c r="B158" s="484" t="inlineStr">
        <is>
          <t xml:space="preserve">Claude schaltet jeweils EINEN Ausgang für 1 Sekunde – du sagst laut, was passiert, und schreibst es ins Protokoll.</t>
        </is>
      </c>
      <c r="C158" s="484"/>
      <c r="D158" s="484"/>
    </row>
    <row r="159" ht="18.5" customHeight="1">
      <c r="A159" s="485" t="inlineStr">
        <is>
          <t xml:space="preserve">Schritt 4</t>
        </is>
      </c>
      <c r="B159" s="485" t="inlineStr">
        <is>
          <t xml:space="preserve">Band: Läuft es Richtung Auswerfer? Ja/Nein.</t>
        </is>
      </c>
      <c r="C159" s="485"/>
      <c r="D159" s="485"/>
    </row>
    <row r="160" ht="18.5" customHeight="1">
      <c r="A160" s="484" t="inlineStr">
        <is>
          <t xml:space="preserve">Schritt 5</t>
        </is>
      </c>
      <c r="B160" s="484" t="inlineStr">
        <is>
          <t xml:space="preserve">Kompressor: Stoppuhr starten – nach wie vielen Sekunden läuft er gleichmäßig? Notieren.</t>
        </is>
      </c>
      <c r="C160" s="484"/>
      <c r="D160" s="484"/>
    </row>
    <row r="161" ht="18.5" customHeight="1">
      <c r="A161" s="485" t="inlineStr">
        <is>
          <t xml:space="preserve">Schritt 6</t>
        </is>
      </c>
      <c r="B161" s="485" t="inlineStr">
        <is>
          <t xml:space="preserve">Ventil weiß, rot, blau einzeln: Klickt es? Fährt der kleine Zylinder heraus? Notieren.</t>
        </is>
      </c>
      <c r="C161" s="485"/>
      <c r="D161" s="485"/>
    </row>
    <row r="162" ht="33.0" customHeight="1">
      <c r="A162" s="484" t="inlineStr">
        <is>
          <t xml:space="preserve">Schritt 7</t>
        </is>
      </c>
      <c r="B162" s="484" t="inlineStr">
        <is>
          <t xml:space="preserve">Impulse: Klotz an die zweite Lichtschranke legen; das Band fährt in kleinen Stücken – sag „Stopp“, wenn der Klotz genau vor dem Ventil weiß, rot bzw. blau steht. Claude notiert die Zahl.</t>
        </is>
      </c>
      <c r="C162" s="484"/>
      <c r="D162" s="484"/>
    </row>
    <row r="163" ht="33.0" customHeight="1">
      <c r="A163" s="496" t="inlineStr">
        <is>
          <t xml:space="preserve">✅ Fertig, wenn</t>
        </is>
      </c>
      <c r="B163" s="484" t="inlineStr">
        <is>
          <t xml:space="preserve">Messprotokoll Teil 2 ist komplett.</t>
        </is>
      </c>
      <c r="C163" s="484"/>
      <c r="D163" s="484"/>
    </row>
    <row r="164" ht="47.5" customHeight="1">
      <c r="A164" s="496" t="inlineStr">
        <is>
          <t xml:space="preserve">⚠️ Wenn etwas nicht klappt</t>
        </is>
      </c>
      <c r="B164" s="484" t="inlineStr">
        <is>
          <t xml:space="preserve">Etwas riecht, klemmt oder brummt → 9-V-Netzteil ziehen.</t>
        </is>
      </c>
      <c r="C164" s="484"/>
      <c r="D164" s="484"/>
    </row>
    <row r="165" ht="18.5" customHeight="1">
      <c r="A165" s="496" t="inlineStr">
        <is>
          <t xml:space="preserve">⛔ Nicht tun</t>
        </is>
      </c>
      <c r="B165" s="484" t="inlineStr">
        <is>
          <t xml:space="preserve">Ohne Freigabe schalten. Hände in die Anlage, während etwas läuft.</t>
        </is>
      </c>
      <c r="C165" s="484"/>
      <c r="D165" s="484"/>
    </row>
    <row r="167" ht="18.5" customHeight="1">
      <c r="A167" s="481" t="inlineStr">
        <is>
          <t xml:space="preserve">☐ P3-4</t>
        </is>
      </c>
      <c r="B167" s="481" t="inlineStr">
        <is>
          <t xml:space="preserve">Peakboard Box und Bildschirm aufbauen</t>
        </is>
      </c>
      <c r="C167" s="481" t="inlineStr">
        <is>
          <t xml:space="preserve">Bis: vor P4-8</t>
        </is>
      </c>
      <c r="D167" s="481" t="inlineStr">
        <is>
          <t xml:space="preserve">Dauer: 20 min</t>
        </is>
      </c>
    </row>
    <row r="168" ht="18.5" customHeight="1">
      <c r="A168" s="496" t="inlineStr">
        <is>
          <t xml:space="preserve">Du brauchst</t>
        </is>
      </c>
      <c r="B168" s="484" t="inlineStr">
        <is>
          <t xml:space="preserve">Peakboard Box mit Netzteil, Bildschirm, HDMI-Kabel, LAN-Kabel</t>
        </is>
      </c>
      <c r="C168" s="484"/>
      <c r="D168" s="484"/>
    </row>
    <row r="169" ht="18.5" customHeight="1">
      <c r="A169" s="484" t="inlineStr">
        <is>
          <t xml:space="preserve">Schritt 1</t>
        </is>
      </c>
      <c r="B169" s="484" t="inlineStr">
        <is>
          <t xml:space="preserve">Bildschirm aufstellen und einschalten.</t>
        </is>
      </c>
      <c r="C169" s="484"/>
      <c r="D169" s="484"/>
    </row>
    <row r="170" ht="18.5" customHeight="1">
      <c r="A170" s="485" t="inlineStr">
        <is>
          <t xml:space="preserve">Schritt 2</t>
        </is>
      </c>
      <c r="B170" s="485" t="inlineStr">
        <is>
          <t xml:space="preserve">HDMI-Kabel von der Peakboard Box zum Bildschirm stecken.</t>
        </is>
      </c>
      <c r="C170" s="485"/>
      <c r="D170" s="485"/>
    </row>
    <row r="171" ht="18.5" customHeight="1">
      <c r="A171" s="484" t="inlineStr">
        <is>
          <t xml:space="preserve">Schritt 3</t>
        </is>
      </c>
      <c r="B171" s="484" t="inlineStr">
        <is>
          <t xml:space="preserve">LAN-Kabel von der Box in eine freie LAN-Buchse unseres TP-Link-Routers.</t>
        </is>
      </c>
      <c r="C171" s="484"/>
      <c r="D171" s="484"/>
    </row>
    <row r="172" ht="18.5" customHeight="1">
      <c r="A172" s="485" t="inlineStr">
        <is>
          <t xml:space="preserve">Schritt 4</t>
        </is>
      </c>
      <c r="B172" s="485" t="inlineStr">
        <is>
          <t xml:space="preserve">Netzteil an die Box. Nach 1–2 Minuten zeigt der Bildschirm ein Startbild der Box.</t>
        </is>
      </c>
      <c r="C172" s="485"/>
      <c r="D172" s="485"/>
    </row>
    <row r="173" ht="18.5" customHeight="1">
      <c r="A173" s="484" t="inlineStr">
        <is>
          <t xml:space="preserve">Schritt 5</t>
        </is>
      </c>
      <c r="B173" s="484" t="inlineStr">
        <is>
          <t xml:space="preserve">Foto in die Gruppe. Steht auf dem Startbild eine IP-Adresse: notieren und an P4 schicken.</t>
        </is>
      </c>
      <c r="C173" s="484"/>
      <c r="D173" s="484"/>
    </row>
    <row r="174" ht="33.0" customHeight="1">
      <c r="A174" s="496" t="inlineStr">
        <is>
          <t xml:space="preserve">✅ Fertig, wenn</t>
        </is>
      </c>
      <c r="B174" s="484" t="inlineStr">
        <is>
          <t xml:space="preserve">Der Bildschirm zeigt das Startbild der Peakboard Box.</t>
        </is>
      </c>
      <c r="C174" s="484"/>
      <c r="D174" s="484"/>
    </row>
    <row r="175" ht="47.5" customHeight="1">
      <c r="A175" s="496" t="inlineStr">
        <is>
          <t xml:space="preserve">⚠️ Wenn etwas nicht klappt</t>
        </is>
      </c>
      <c r="B175" s="484" t="inlineStr">
        <is>
          <t xml:space="preserve">Schwarzer Bildschirm → am Bildschirm den richtigen HDMI-Eingang wählen.</t>
        </is>
      </c>
      <c r="C175" s="484"/>
      <c r="D175" s="484"/>
    </row>
    <row r="176" ht="18.5" customHeight="1">
      <c r="A176" s="496" t="inlineStr">
        <is>
          <t xml:space="preserve">⛔ Nicht tun</t>
        </is>
      </c>
      <c r="B176" s="484" t="inlineStr">
        <is>
          <t xml:space="preserve">Die Box aufschrauben.</t>
        </is>
      </c>
      <c r="C176" s="484"/>
      <c r="D176" s="484"/>
    </row>
    <row r="179" ht="22.0" customHeight="1">
      <c r="A179" s="480" t="inlineStr">
        <is>
          <t xml:space="preserve">P4 – Alhasane – Daten / Peakboard</t>
        </is>
      </c>
      <c r="B179" s="480"/>
      <c r="C179" s="480"/>
      <c r="D179" s="480"/>
    </row>
    <row r="180" ht="18.5" customHeight="1">
      <c r="A180" s="481" t="inlineStr">
        <is>
          <t xml:space="preserve">☐ P4-1</t>
        </is>
      </c>
      <c r="B180" s="481" t="inlineStr">
        <is>
          <t xml:space="preserve">IP-Adresse der Peakboard Box herausfinden (J11)</t>
        </is>
      </c>
      <c r="C180" s="481" t="inlineStr">
        <is>
          <t xml:space="preserve">Bis: Di 20.10.</t>
        </is>
      </c>
      <c r="D180" s="481" t="inlineStr">
        <is>
          <t xml:space="preserve">Dauer: 15 min</t>
        </is>
      </c>
    </row>
    <row r="181" ht="18.5" customHeight="1">
      <c r="A181" s="496" t="inlineStr">
        <is>
          <t xml:space="preserve">Du brauchst</t>
        </is>
      </c>
      <c r="B181" s="484" t="inlineStr">
        <is>
          <t xml:space="preserve">Weg A: Prof. Kampker. Weg B: Router-Passwort von Prof. Kampker</t>
        </is>
      </c>
      <c r="C181" s="484"/>
      <c r="D181" s="484"/>
    </row>
    <row r="182" ht="18.5" customHeight="1">
      <c r="A182" s="484" t="inlineStr">
        <is>
          <t xml:space="preserve">Schritt 1</t>
        </is>
      </c>
      <c r="B182" s="484" t="inlineStr">
        <is>
          <t xml:space="preserve">Weg A (am einfachsten): Prof. Kampker fragen „Welche IP-Adresse hat die Peakboard Box?“ – fertig.</t>
        </is>
      </c>
      <c r="C182" s="484"/>
      <c r="D182" s="484"/>
    </row>
    <row r="183" ht="18.5" customHeight="1">
      <c r="A183" s="485" t="inlineStr">
        <is>
          <t xml:space="preserve">Schritt 2</t>
        </is>
      </c>
      <c r="B183" s="485" t="inlineStr">
        <is>
          <t xml:space="preserve">Weg B: Laptop ins WLAN der Anlage. Browser öffnen, in die Adresszeile 192.168.1.1 tippen, Enter.</t>
        </is>
      </c>
      <c r="C183" s="485"/>
      <c r="D183" s="485"/>
    </row>
    <row r="184" ht="18.5" customHeight="1">
      <c r="A184" s="484" t="inlineStr">
        <is>
          <t xml:space="preserve">Schritt 3</t>
        </is>
      </c>
      <c r="B184" s="484" t="inlineStr">
        <is>
          <t xml:space="preserve">Mit dem Router-Passwort anmelden.</t>
        </is>
      </c>
      <c r="C184" s="484"/>
      <c r="D184" s="484"/>
    </row>
    <row r="185" ht="18.5" customHeight="1">
      <c r="A185" s="485" t="inlineStr">
        <is>
          <t xml:space="preserve">Schritt 4</t>
        </is>
      </c>
      <c r="B185" s="485" t="inlineStr">
        <is>
          <t xml:space="preserve">Liste der verbundenen Geräte suchen (heißt je nach Router „DHCP-Clientliste“, „Angeschlossene Geräte“ oder „Clients“).</t>
        </is>
      </c>
      <c r="C185" s="485"/>
      <c r="D185" s="485"/>
    </row>
    <row r="186" ht="18.5" customHeight="1">
      <c r="A186" s="484" t="inlineStr">
        <is>
          <t xml:space="preserve">Schritt 5</t>
        </is>
      </c>
      <c r="B186" s="484" t="inlineStr">
        <is>
          <t xml:space="preserve">Gerät mit „Peakboard“ im Namen suchen, die IP-Adresse (192.168.1.…) notieren.</t>
        </is>
      </c>
      <c r="C186" s="484"/>
      <c r="D186" s="484"/>
    </row>
    <row r="187" ht="18.5" customHeight="1">
      <c r="A187" s="485" t="inlineStr">
        <is>
          <t xml:space="preserve">Schritt 6</t>
        </is>
      </c>
      <c r="B187" s="485" t="inlineStr">
        <is>
          <t xml:space="preserve">Oben rechts „Abmelden“. An Claude schicken.</t>
        </is>
      </c>
      <c r="C187" s="485"/>
      <c r="D187" s="485"/>
    </row>
    <row r="188" ht="33.0" customHeight="1">
      <c r="A188" s="496" t="inlineStr">
        <is>
          <t xml:space="preserve">✅ Fertig, wenn</t>
        </is>
      </c>
      <c r="B188" s="484" t="inlineStr">
        <is>
          <t xml:space="preserve">Die IP-Adresse ist bekannt.</t>
        </is>
      </c>
      <c r="C188" s="484"/>
      <c r="D188" s="484"/>
    </row>
    <row r="189" ht="47.5" customHeight="1">
      <c r="A189" s="496" t="inlineStr">
        <is>
          <t xml:space="preserve">⚠️ Wenn etwas nicht klappt</t>
        </is>
      </c>
      <c r="B189" s="484" t="inlineStr">
        <is>
          <t xml:space="preserve">Kein Gerät „Peakboard“ → Box eingeschaltet und mit dem Router verbunden?</t>
        </is>
      </c>
      <c r="C189" s="484"/>
      <c r="D189" s="484"/>
    </row>
    <row r="190" ht="18.5" customHeight="1">
      <c r="A190" s="496" t="inlineStr">
        <is>
          <t xml:space="preserve">⛔ Nicht tun</t>
        </is>
      </c>
      <c r="B190" s="484" t="inlineStr">
        <is>
          <t xml:space="preserve">Am Router irgendetwas ändern oder speichern.</t>
        </is>
      </c>
      <c r="C190" s="484"/>
      <c r="D190" s="484"/>
    </row>
    <row r="192" ht="18.5" customHeight="1">
      <c r="A192" s="481" t="inlineStr">
        <is>
          <t xml:space="preserve">☐ P4-2</t>
        </is>
      </c>
      <c r="B192" s="481" t="inlineStr">
        <is>
          <t xml:space="preserve">Peakboard Designer klären</t>
        </is>
      </c>
      <c r="C192" s="481" t="inlineStr">
        <is>
          <t xml:space="preserve">Bis: Di 20.10.</t>
        </is>
      </c>
      <c r="D192" s="481" t="inlineStr">
        <is>
          <t xml:space="preserve">Dauer: 15 min</t>
        </is>
      </c>
    </row>
    <row r="193" ht="18.5" customHeight="1">
      <c r="A193" s="496" t="inlineStr">
        <is>
          <t xml:space="preserve">Du brauchst</t>
        </is>
      </c>
      <c r="B193" s="484" t="inlineStr">
        <is>
          <t xml:space="preserve">–</t>
        </is>
      </c>
      <c r="C193" s="484"/>
      <c r="D193" s="484"/>
    </row>
    <row r="194" ht="18.5" customHeight="1">
      <c r="A194" s="484" t="inlineStr">
        <is>
          <t xml:space="preserve">Schritt 1</t>
        </is>
      </c>
      <c r="B194" s="484" t="inlineStr">
        <is>
          <t xml:space="preserve">Prof. Kampker fragen: „Wer hat Zugang zum Peakboard Designer, und auf welchem Laptop ist er installiert?“</t>
        </is>
      </c>
      <c r="C194" s="484"/>
      <c r="D194" s="484"/>
    </row>
    <row r="195" ht="18.5" customHeight="1">
      <c r="A195" s="485" t="inlineStr">
        <is>
          <t xml:space="preserve">Schritt 2</t>
        </is>
      </c>
      <c r="B195" s="485" t="inlineStr">
        <is>
          <t xml:space="preserve">Falls du ihn hast: Programm öffnen → neues Board anlegen.</t>
        </is>
      </c>
      <c r="C195" s="485"/>
      <c r="D195" s="485"/>
    </row>
    <row r="196" ht="33.0" customHeight="1">
      <c r="A196" s="484" t="inlineStr">
        <is>
          <t xml:space="preserve">Schritt 3</t>
        </is>
      </c>
      <c r="B196" s="484" t="inlineStr">
        <is>
          <t xml:space="preserve">Datenquelle hinzufügen → „MQTT“ → Server 192.168.1.103, Port 1883, Benutzer und Passwort = MQTT-Zugang von Prof. Kampker (bei Rushit erfragen) (die Bezeichnungen können je nach Version leicht abweichen).</t>
        </is>
      </c>
      <c r="C196" s="484"/>
      <c r="D196" s="484"/>
    </row>
    <row r="197" ht="18.5" customHeight="1">
      <c r="A197" s="485" t="inlineStr">
        <is>
          <t xml:space="preserve">Schritt 4</t>
        </is>
      </c>
      <c r="B197" s="485" t="inlineStr">
        <is>
          <t xml:space="preserve">Die Topics aus deiner Liste 2.4 eintragen. Hilfe: Datei „peakboard/MQTT_Schnittstelle.md“ im Projektordner.</t>
        </is>
      </c>
      <c r="C197" s="485"/>
      <c r="D197" s="485"/>
    </row>
    <row r="198" ht="33.0" customHeight="1">
      <c r="A198" s="496" t="inlineStr">
        <is>
          <t xml:space="preserve">✅ Fertig, wenn</t>
        </is>
      </c>
      <c r="B198" s="484" t="inlineStr">
        <is>
          <t xml:space="preserve">Klar ist, wer den Designer bedient.</t>
        </is>
      </c>
      <c r="C198" s="484"/>
      <c r="D198" s="484"/>
    </row>
    <row r="199" ht="47.5" customHeight="1">
      <c r="A199" s="496" t="inlineStr">
        <is>
          <t xml:space="preserve">⚠️ Wenn etwas nicht klappt</t>
        </is>
      </c>
      <c r="B199" s="484" t="inlineStr">
        <is>
          <t xml:space="preserve">Verbindung klappt nicht → erst muss PI_EINRICHTEN gelaufen sein (P6-3).</t>
        </is>
      </c>
      <c r="C199" s="484"/>
      <c r="D199" s="484"/>
    </row>
    <row r="201" ht="18.5" customHeight="1">
      <c r="A201" s="481" t="inlineStr">
        <is>
          <t xml:space="preserve">☐ P4-3</t>
        </is>
      </c>
      <c r="B201" s="481" t="inlineStr">
        <is>
          <t xml:space="preserve">Nachrichtenformat vorschlagen (J12)</t>
        </is>
      </c>
      <c r="C201" s="481" t="inlineStr">
        <is>
          <t xml:space="preserve">Bis: Di 20.10.</t>
        </is>
      </c>
      <c r="D201" s="481" t="inlineStr">
        <is>
          <t xml:space="preserve">Dauer: 5 min</t>
        </is>
      </c>
    </row>
    <row r="202" ht="18.5" customHeight="1">
      <c r="A202" s="496" t="inlineStr">
        <is>
          <t xml:space="preserve">Du brauchst</t>
        </is>
      </c>
      <c r="B202" s="484" t="inlineStr">
        <is>
          <t xml:space="preserve">–</t>
        </is>
      </c>
      <c r="C202" s="484"/>
      <c r="D202" s="484"/>
    </row>
    <row r="203" ht="18.5" customHeight="1">
      <c r="A203" s="484" t="inlineStr">
        <is>
          <t xml:space="preserve">Schritt 1</t>
        </is>
      </c>
      <c r="B203" s="484" t="inlineStr">
        <is>
          <t xml:space="preserve">Im Meeting sagen: „Wir nehmen die Code-Variante (peakboard/MQTT_Schnittstelle.md), weil sie schon getestet ist.“</t>
        </is>
      </c>
      <c r="C203" s="484"/>
      <c r="D203" s="484"/>
    </row>
    <row r="204" ht="18.5" customHeight="1">
      <c r="A204" s="485" t="inlineStr">
        <is>
          <t xml:space="preserve">Schritt 2</t>
        </is>
      </c>
      <c r="B204" s="485" t="inlineStr">
        <is>
          <t xml:space="preserve">Entscheidung in die Gruppe schreiben.</t>
        </is>
      </c>
      <c r="C204" s="485"/>
      <c r="D204" s="485"/>
    </row>
    <row r="205" ht="33.0" customHeight="1">
      <c r="A205" s="496" t="inlineStr">
        <is>
          <t xml:space="preserve">✅ Fertig, wenn</t>
        </is>
      </c>
      <c r="B205" s="484" t="inlineStr">
        <is>
          <t xml:space="preserve">Entscheidung steht fest.</t>
        </is>
      </c>
      <c r="C205" s="484"/>
      <c r="D205" s="484"/>
    </row>
    <row r="206" ht="47.5" customHeight="1">
      <c r="A206" s="496" t="inlineStr">
        <is>
          <t xml:space="preserve">⚠️ Wenn etwas nicht klappt</t>
        </is>
      </c>
      <c r="B206" s="484" t="inlineStr">
        <is>
          <t xml:space="preserve">–</t>
        </is>
      </c>
      <c r="C206" s="484"/>
      <c r="D206" s="484"/>
    </row>
    <row r="208" ht="18.5" customHeight="1">
      <c r="A208" s="481" t="inlineStr">
        <is>
          <t xml:space="preserve">☐ P4-4</t>
        </is>
      </c>
      <c r="B208" s="481" t="inlineStr">
        <is>
          <t xml:space="preserve">Liste 2.4 (Datenpunkte) fertig machen</t>
        </is>
      </c>
      <c r="C208" s="481" t="inlineStr">
        <is>
          <t xml:space="preserve">Bis: Mo 19.10.</t>
        </is>
      </c>
      <c r="D208" s="481" t="inlineStr">
        <is>
          <t xml:space="preserve">Dauer: 30 min</t>
        </is>
      </c>
    </row>
    <row r="209" ht="18.5" customHeight="1">
      <c r="A209" s="496" t="inlineStr">
        <is>
          <t xml:space="preserve">Du brauchst</t>
        </is>
      </c>
      <c r="B209" s="484" t="inlineStr">
        <is>
          <t xml:space="preserve">Drive: „M2 2.4 Datenpunkte (P4)“</t>
        </is>
      </c>
      <c r="C209" s="484"/>
      <c r="D209" s="484"/>
    </row>
    <row r="210" ht="18.5" customHeight="1">
      <c r="A210" s="484" t="inlineStr">
        <is>
          <t xml:space="preserve">Schritt 1</t>
        </is>
      </c>
      <c r="B210" s="484" t="inlineStr">
        <is>
          <t xml:space="preserve">Im Drive „M2 2.4 Datenpunkte (P4)“ öffnen.</t>
        </is>
      </c>
      <c r="C210" s="484"/>
      <c r="D210" s="484"/>
    </row>
    <row r="211" ht="18.5" customHeight="1">
      <c r="A211" s="485" t="inlineStr">
        <is>
          <t xml:space="preserve">Schritt 2</t>
        </is>
      </c>
      <c r="B211" s="485" t="inlineStr">
        <is>
          <t xml:space="preserve">Spalte „Status“ prüfen und ergänzen.</t>
        </is>
      </c>
      <c r="C211" s="485"/>
      <c r="D211" s="485"/>
    </row>
    <row r="212" ht="18.5" customHeight="1">
      <c r="A212" s="484" t="inlineStr">
        <is>
          <t xml:space="preserve">Schritt 3</t>
        </is>
      </c>
      <c r="B212" s="484" t="inlineStr">
        <is>
          <t xml:space="preserve">Eine Skizze des Bildschirms zeichnen (Kacheln: Zustand, Zykluszahl, letzte Farbe, Anzahl je Farbe, Fehler) und als Foto in den Drive-Ordner.</t>
        </is>
      </c>
      <c r="C212" s="484"/>
      <c r="D212" s="484"/>
    </row>
    <row r="213" ht="33.0" customHeight="1">
      <c r="A213" s="496" t="inlineStr">
        <is>
          <t xml:space="preserve">✅ Fertig, wenn</t>
        </is>
      </c>
      <c r="B213" s="484" t="inlineStr">
        <is>
          <t xml:space="preserve">Liste geprüft, Skizze liegt im Drive.</t>
        </is>
      </c>
      <c r="C213" s="484"/>
      <c r="D213" s="484"/>
    </row>
    <row r="214" ht="47.5" customHeight="1">
      <c r="A214" s="496" t="inlineStr">
        <is>
          <t xml:space="preserve">⚠️ Wenn etwas nicht klappt</t>
        </is>
      </c>
      <c r="B214" s="484" t="inlineStr">
        <is>
          <t xml:space="preserve">–</t>
        </is>
      </c>
      <c r="C214" s="484"/>
      <c r="D214" s="484"/>
    </row>
    <row r="216" ht="18.5" customHeight="1">
      <c r="A216" s="481" t="inlineStr">
        <is>
          <t xml:space="preserve">☐ P4-5</t>
        </is>
      </c>
      <c r="B216" s="481" t="inlineStr">
        <is>
          <t xml:space="preserve">Peakboard Designer startklar machen</t>
        </is>
      </c>
      <c r="C216" s="481" t="inlineStr">
        <is>
          <t xml:space="preserve">Bis: Fr 16.10.</t>
        </is>
      </c>
      <c r="D216" s="481" t="inlineStr">
        <is>
          <t xml:space="preserve">Dauer: 30 min</t>
        </is>
      </c>
    </row>
    <row r="217" ht="18.5" customHeight="1">
      <c r="A217" s="496" t="inlineStr">
        <is>
          <t xml:space="preserve">Du brauchst</t>
        </is>
      </c>
      <c r="B217" s="484" t="inlineStr">
        <is>
          <t xml:space="preserve">Windows-Laptop, Peakboard-Zugang von Prof. Kampker</t>
        </is>
      </c>
      <c r="C217" s="484"/>
      <c r="D217" s="484"/>
    </row>
    <row r="218" ht="18.5" customHeight="1">
      <c r="A218" s="484" t="inlineStr">
        <is>
          <t xml:space="preserve">Schritt 1</t>
        </is>
      </c>
      <c r="B218" s="484" t="inlineStr">
        <is>
          <t xml:space="preserve">Prof. Kampker fragen: „Mit welchem Peakboard-Konto melden wir uns im Designer an?“ (Lizenz der Hochschule).</t>
        </is>
      </c>
      <c r="C218" s="484"/>
      <c r="D218" s="484"/>
    </row>
    <row r="219" ht="18.5" customHeight="1">
      <c r="A219" s="485" t="inlineStr">
        <is>
          <t xml:space="preserve">Schritt 2</t>
        </is>
      </c>
      <c r="B219" s="485" t="inlineStr">
        <is>
          <t xml:space="preserve">Peakboard Designer von peakboard.com herunterladen und installieren – oder den Laptop nehmen, auf dem er schon installiert ist.</t>
        </is>
      </c>
      <c r="C219" s="485"/>
      <c r="D219" s="485"/>
    </row>
    <row r="220" ht="18.5" customHeight="1">
      <c r="A220" s="484" t="inlineStr">
        <is>
          <t xml:space="preserve">Schritt 3</t>
        </is>
      </c>
      <c r="B220" s="484" t="inlineStr">
        <is>
          <t xml:space="preserve">Designer starten und mit dem Konto anmelden.</t>
        </is>
      </c>
      <c r="C220" s="484"/>
      <c r="D220" s="484"/>
    </row>
    <row r="221" ht="18.5" customHeight="1">
      <c r="A221" s="485" t="inlineStr">
        <is>
          <t xml:space="preserve">Schritt 4</t>
        </is>
      </c>
      <c r="B221" s="485" t="inlineStr">
        <is>
          <t xml:space="preserve">Neues Projekt anlegen: Name „Sortieranlage Team Software“, Bildschirmgröße 1920 × 1080.</t>
        </is>
      </c>
      <c r="C221" s="485"/>
      <c r="D221" s="485"/>
    </row>
    <row r="222" ht="33.0" customHeight="1">
      <c r="A222" s="496" t="inlineStr">
        <is>
          <t xml:space="preserve">✅ Fertig, wenn</t>
        </is>
      </c>
      <c r="B222" s="484" t="inlineStr">
        <is>
          <t xml:space="preserve">Das leere Projekt ist offen.</t>
        </is>
      </c>
      <c r="C222" s="484"/>
      <c r="D222" s="484"/>
    </row>
    <row r="223" ht="47.5" customHeight="1">
      <c r="A223" s="496" t="inlineStr">
        <is>
          <t xml:space="preserve">⚠️ Wenn etwas nicht klappt</t>
        </is>
      </c>
      <c r="B223" s="484" t="inlineStr">
        <is>
          <t xml:space="preserve">Anmeldung klappt nicht → Prof. Kampker fragen oder help.peakboard.com.</t>
        </is>
      </c>
      <c r="C223" s="484"/>
      <c r="D223" s="484"/>
    </row>
    <row r="225" ht="18.5" customHeight="1">
      <c r="A225" s="481" t="inlineStr">
        <is>
          <t xml:space="preserve">☐ P4-6</t>
        </is>
      </c>
      <c r="B225" s="481" t="inlineStr">
        <is>
          <t xml:space="preserve">Datenquelle MQTT anlegen</t>
        </is>
      </c>
      <c r="C225" s="481" t="inlineStr">
        <is>
          <t xml:space="preserve">Bis: Sa 17.10.</t>
        </is>
      </c>
      <c r="D225" s="481" t="inlineStr">
        <is>
          <t xml:space="preserve">Dauer: 30 min</t>
        </is>
      </c>
    </row>
    <row r="226" ht="18.5" customHeight="1">
      <c r="A226" s="496" t="inlineStr">
        <is>
          <t xml:space="preserve">Du brauchst</t>
        </is>
      </c>
      <c r="B226" s="484" t="inlineStr">
        <is>
          <t xml:space="preserve">Foto mit den Einstellungen aus P6-5 (Testdaten laufen)</t>
        </is>
      </c>
      <c r="C226" s="484"/>
      <c r="D226" s="484"/>
    </row>
    <row r="227" ht="18.5" customHeight="1">
      <c r="A227" s="484" t="inlineStr">
        <is>
          <t xml:space="preserve">Schritt 1</t>
        </is>
      </c>
      <c r="B227" s="484" t="inlineStr">
        <is>
          <t xml:space="preserve">Im Designer: Data → Add data source → MQTT.</t>
        </is>
      </c>
      <c r="C227" s="484"/>
      <c r="D227" s="484"/>
    </row>
    <row r="228" ht="47.5" customHeight="1">
      <c r="A228" s="485" t="inlineStr">
        <is>
          <t xml:space="preserve">Schritt 2</t>
        </is>
      </c>
      <c r="B228" s="485" t="inlineStr">
        <is>
          <t xml:space="preserve">Server wie im grünen Kasten (an der Anlage: IP des Pi; zuhause: test.mosquitto.org bzw. broker.hivemq.com). Port 1883. Benutzer und Passwort: an der Anlage den MQTT-Zugang von Prof. Kampker eintragen (steht aus Sicherheitsgründen NICHT in den Unterlagen – bei Rushit erfragen); zuhause beim öffentlichen Test-Postamt leer lassen.</t>
        </is>
      </c>
      <c r="C228" s="485"/>
      <c r="D228" s="485"/>
    </row>
    <row r="229" ht="18.5" customHeight="1">
      <c r="A229" s="484" t="inlineStr">
        <is>
          <t xml:space="preserve">Schritt 3</t>
        </is>
      </c>
      <c r="B229" s="484" t="inlineStr">
        <is>
          <t xml:space="preserve">Subscriptions: jedes Topic aus dem grünen Kasten einzeln hinzufügen (…/wert/zustand, …/wert/zyklen usw.). QoS 0, Message type: Text.</t>
        </is>
      </c>
      <c r="C229" s="484"/>
      <c r="D229" s="484"/>
    </row>
    <row r="230" ht="18.5" customHeight="1">
      <c r="A230" s="485" t="inlineStr">
        <is>
          <t xml:space="preserve">Schritt 4</t>
        </is>
      </c>
      <c r="B230" s="485" t="inlineStr">
        <is>
          <t xml:space="preserve">„Enable listener“ einschalten und auf Vorschau/Aktualisieren klicken: die Werte müssen sich alle paar Sekunden ändern.</t>
        </is>
      </c>
      <c r="C230" s="485"/>
      <c r="D230" s="485"/>
    </row>
    <row r="231" ht="18.5" customHeight="1">
      <c r="A231" s="484" t="inlineStr">
        <is>
          <t xml:space="preserve">Schritt 5</t>
        </is>
      </c>
      <c r="B231" s="484" t="inlineStr">
        <is>
          <t xml:space="preserve">Datenquelle speichern.</t>
        </is>
      </c>
      <c r="C231" s="484"/>
      <c r="D231" s="484"/>
    </row>
    <row r="232" ht="33.0" customHeight="1">
      <c r="A232" s="496" t="inlineStr">
        <is>
          <t xml:space="preserve">✅ Fertig, wenn</t>
        </is>
      </c>
      <c r="B232" s="484" t="inlineStr">
        <is>
          <t xml:space="preserve">In der Vorschau ändern sich Zustand und Zykluszahl.</t>
        </is>
      </c>
      <c r="C232" s="484"/>
      <c r="D232" s="484"/>
    </row>
    <row r="233" ht="47.5" customHeight="1">
      <c r="A233" s="496" t="inlineStr">
        <is>
          <t xml:space="preserve">⚠️ Wenn etwas nicht klappt</t>
        </is>
      </c>
      <c r="B233" s="484" t="inlineStr">
        <is>
          <t xml:space="preserve">Keine Werte → laufen die Testdaten (P6-5) noch? Server und Topics genau abgetippt (Groß-/Kleinschreibung)?</t>
        </is>
      </c>
      <c r="C233" s="484"/>
      <c r="D233" s="484"/>
    </row>
    <row r="234" ht="18.5" customHeight="1">
      <c r="A234" s="496" t="inlineStr">
        <is>
          <t xml:space="preserve">⛔ Nicht tun</t>
        </is>
      </c>
      <c r="B234" s="484" t="inlineStr">
        <is>
          <t xml:space="preserve">Topics aus dem Kopf tippen – immer vom Foto abschreiben.</t>
        </is>
      </c>
      <c r="C234" s="484"/>
      <c r="D234" s="484"/>
    </row>
    <row r="236" ht="18.5" customHeight="1">
      <c r="A236" s="481" t="inlineStr">
        <is>
          <t xml:space="preserve">☐ P4-7</t>
        </is>
      </c>
      <c r="B236" s="481" t="inlineStr">
        <is>
          <t xml:space="preserve">Board gestalten (Texte und Farben kommen von P2)</t>
        </is>
      </c>
      <c r="C236" s="481" t="inlineStr">
        <is>
          <t xml:space="preserve">Bis: So 18.10.</t>
        </is>
      </c>
      <c r="D236" s="481" t="inlineStr">
        <is>
          <t xml:space="preserve">Dauer: 1–2 Stunden</t>
        </is>
      </c>
    </row>
    <row r="237" ht="18.5" customHeight="1">
      <c r="A237" s="496" t="inlineStr">
        <is>
          <t xml:space="preserve">Du brauchst</t>
        </is>
      </c>
      <c r="B237" s="484" t="inlineStr">
        <is>
          <t xml:space="preserve">Vorlage H, Bildschirm-Skizze aus P4-4</t>
        </is>
      </c>
      <c r="C237" s="484"/>
      <c r="D237" s="484"/>
    </row>
    <row r="238" ht="18.5" customHeight="1">
      <c r="A238" s="484" t="inlineStr">
        <is>
          <t xml:space="preserve">Schritt 1</t>
        </is>
      </c>
      <c r="B238" s="484" t="inlineStr">
        <is>
          <t xml:space="preserve">Kopfzeile: Text „Sortieranlage – Team Software HSNR“ und ein Uhrzeit-Element.</t>
        </is>
      </c>
      <c r="C238" s="484"/>
      <c r="D238" s="484"/>
    </row>
    <row r="239" ht="18.5" customHeight="1">
      <c r="A239" s="485" t="inlineStr">
        <is>
          <t xml:space="preserve">Schritt 2</t>
        </is>
      </c>
      <c r="B239" s="485" t="inlineStr">
        <is>
          <t xml:space="preserve">Große Kachel „Zustand“: Textfeld mit …/wert/zustand verbinden.</t>
        </is>
      </c>
      <c r="C239" s="485"/>
      <c r="D239" s="485"/>
    </row>
    <row r="240" ht="18.5" customHeight="1">
      <c r="A240" s="484" t="inlineStr">
        <is>
          <t xml:space="preserve">Schritt 3</t>
        </is>
      </c>
      <c r="B240" s="484" t="inlineStr">
        <is>
          <t xml:space="preserve">Bedingte Formatierung dieser Kachel: FEHLER → rot, BEREIT → grau, alles andere → grün; Texte laut Vorlage H.</t>
        </is>
      </c>
      <c r="C240" s="484"/>
      <c r="D240" s="484"/>
    </row>
    <row r="241" ht="18.5" customHeight="1">
      <c r="A241" s="485" t="inlineStr">
        <is>
          <t xml:space="preserve">Schritt 4</t>
        </is>
      </c>
      <c r="B241" s="485" t="inlineStr">
        <is>
          <t xml:space="preserve">Kachel „Sortierte Klötze“: große Zahl mit …/wert/zyklen verbinden.</t>
        </is>
      </c>
      <c r="C241" s="485"/>
      <c r="D241" s="485"/>
    </row>
    <row r="242" ht="18.5" customHeight="1">
      <c r="A242" s="484" t="inlineStr">
        <is>
          <t xml:space="preserve">Schritt 5</t>
        </is>
      </c>
      <c r="B242" s="484" t="inlineStr">
        <is>
          <t xml:space="preserve">Kachel „Letzte Farbe“ mit …/wert/farbe_letzte verbinden; bedingte Formatierung: weiss → weiß, rot → rot, blau → blau.</t>
        </is>
      </c>
      <c r="C242" s="484"/>
      <c r="D242" s="484"/>
    </row>
    <row r="243" ht="18.5" customHeight="1">
      <c r="A243" s="485" t="inlineStr">
        <is>
          <t xml:space="preserve">Schritt 6</t>
        </is>
      </c>
      <c r="B243" s="485" t="inlineStr">
        <is>
          <t xml:space="preserve">Drei Zähler (oder ein Balkendiagramm) mit …/wert/anzahl_weiss, …/wert/anzahl_rot, …/wert/anzahl_blau verbinden.</t>
        </is>
      </c>
      <c r="C243" s="485"/>
      <c r="D243" s="485"/>
    </row>
    <row r="244" ht="18.5" customHeight="1">
      <c r="A244" s="484" t="inlineStr">
        <is>
          <t xml:space="preserve">Schritt 7</t>
        </is>
      </c>
      <c r="B244" s="484" t="inlineStr">
        <is>
          <t xml:space="preserve">Rotes Banner unten mit …/wert/fehler_text – nur sichtbar, wenn …/wert/fehler_aktiv = 1.</t>
        </is>
      </c>
      <c r="C244" s="484"/>
      <c r="D244" s="484"/>
    </row>
    <row r="245" ht="18.5" customHeight="1">
      <c r="A245" s="485" t="inlineStr">
        <is>
          <t xml:space="preserve">Schritt 8</t>
        </is>
      </c>
      <c r="B245" s="485" t="inlineStr">
        <is>
          <t xml:space="preserve">Fußzeile mit …/wert/modus und …/wert/fehler_anzahl.</t>
        </is>
      </c>
      <c r="C245" s="485"/>
      <c r="D245" s="485"/>
    </row>
    <row r="246" ht="18.5" customHeight="1">
      <c r="A246" s="484" t="inlineStr">
        <is>
          <t xml:space="preserve">Schritt 9</t>
        </is>
      </c>
      <c r="B246" s="484" t="inlineStr">
        <is>
          <t xml:space="preserve">Vorschau starten und 5 Minuten zusehen: wechseln die Werte? Kommt bei jedem 8. Klotz das rote Banner?</t>
        </is>
      </c>
      <c r="C246" s="484"/>
      <c r="D246" s="484"/>
    </row>
    <row r="247" ht="18.5" customHeight="1">
      <c r="A247" s="485" t="inlineStr">
        <is>
          <t xml:space="preserve">Schritt 10</t>
        </is>
      </c>
      <c r="B247" s="485" t="inlineStr">
        <is>
          <t xml:space="preserve">Screenshot in den Drive-Ordner.</t>
        </is>
      </c>
      <c r="C247" s="485"/>
      <c r="D247" s="485"/>
    </row>
    <row r="248" ht="33.0" customHeight="1">
      <c r="A248" s="496" t="inlineStr">
        <is>
          <t xml:space="preserve">✅ Fertig, wenn</t>
        </is>
      </c>
      <c r="B248" s="484" t="inlineStr">
        <is>
          <t xml:space="preserve">Die Vorschau zeigt alle Kacheln mit wechselnden Werten und das Störungsbanner.</t>
        </is>
      </c>
      <c r="C248" s="484"/>
      <c r="D248" s="484"/>
    </row>
    <row r="249" ht="47.5" customHeight="1">
      <c r="A249" s="496" t="inlineStr">
        <is>
          <t xml:space="preserve">⚠️ Wenn etwas nicht klappt</t>
        </is>
      </c>
      <c r="B249" s="484" t="inlineStr">
        <is>
          <t xml:space="preserve">Bedingte Formatierung unklar → help.peakboard.com oder Screenshot an Claude.</t>
        </is>
      </c>
      <c r="C249" s="484"/>
      <c r="D249" s="484"/>
    </row>
    <row r="251" ht="33.0" customHeight="1">
      <c r="A251" s="481" t="inlineStr">
        <is>
          <t xml:space="preserve">☐ P4-8</t>
        </is>
      </c>
      <c r="B251" s="481" t="inlineStr">
        <is>
          <t xml:space="preserve">Board auf die Peakboard Box laden</t>
        </is>
      </c>
      <c r="C251" s="481" t="inlineStr">
        <is>
          <t xml:space="preserve">Bis: wenn P6-3 erledigt ist und die Box steht (P3-4)</t>
        </is>
      </c>
      <c r="D251" s="481" t="inlineStr">
        <is>
          <t xml:space="preserve">Dauer: 30 min</t>
        </is>
      </c>
    </row>
    <row r="252" ht="18.5" customHeight="1">
      <c r="A252" s="496" t="inlineStr">
        <is>
          <t xml:space="preserve">Du brauchst</t>
        </is>
      </c>
      <c r="B252" s="484" t="inlineStr">
        <is>
          <t xml:space="preserve">IP der Box (P4-1), Zugangsdaten der Box (Prof. Kampker)</t>
        </is>
      </c>
      <c r="C252" s="484"/>
      <c r="D252" s="484"/>
    </row>
    <row r="253" ht="18.5" customHeight="1">
      <c r="A253" s="484" t="inlineStr">
        <is>
          <t xml:space="preserve">Schritt 1</t>
        </is>
      </c>
      <c r="B253" s="484" t="inlineStr">
        <is>
          <t xml:space="preserve">An der Anlage: Laptop ins WLAN der Anlage.</t>
        </is>
      </c>
      <c r="C253" s="484"/>
      <c r="D253" s="484"/>
    </row>
    <row r="254" ht="18.5" customHeight="1">
      <c r="A254" s="485" t="inlineStr">
        <is>
          <t xml:space="preserve">Schritt 2</t>
        </is>
      </c>
      <c r="B254" s="485" t="inlineStr">
        <is>
          <t xml:space="preserve">In der Datenquelle MQTT als Server die IP des Pi eintragen (NICHT das Test-Postamt von zuhause).</t>
        </is>
      </c>
      <c r="C254" s="485"/>
      <c r="D254" s="485"/>
    </row>
    <row r="255" ht="18.5" customHeight="1">
      <c r="A255" s="484" t="inlineStr">
        <is>
          <t xml:space="preserve">Schritt 3</t>
        </is>
      </c>
      <c r="B255" s="484" t="inlineStr">
        <is>
          <t xml:space="preserve">Im Designer die Box hinzufügen (IP der Box + Box-Benutzer/-Passwort von Prof. Kampker – bei Rushit erfragen, NICHT aufschreiben oder in die Gruppe posten).</t>
        </is>
      </c>
      <c r="C255" s="484"/>
      <c r="D255" s="484"/>
    </row>
    <row r="256" ht="18.5" customHeight="1">
      <c r="A256" s="485" t="inlineStr">
        <is>
          <t xml:space="preserve">Schritt 4</t>
        </is>
      </c>
      <c r="B256" s="485" t="inlineStr">
        <is>
          <t xml:space="preserve">Board auf die Box hochladen.</t>
        </is>
      </c>
      <c r="C256" s="485"/>
      <c r="D256" s="485"/>
    </row>
    <row r="257" ht="18.5" customHeight="1">
      <c r="A257" s="484" t="inlineStr">
        <is>
          <t xml:space="preserve">Schritt 5</t>
        </is>
      </c>
      <c r="B257" s="484" t="inlineStr">
        <is>
          <t xml:space="preserve">Am Bildschirm prüfen: Das Board erscheint und zeigt Werte (an der Anlage Testdaten aus P6-5 oder echte Werte).</t>
        </is>
      </c>
      <c r="C257" s="484"/>
      <c r="D257" s="484"/>
    </row>
    <row r="258" ht="33.0" customHeight="1">
      <c r="A258" s="496" t="inlineStr">
        <is>
          <t xml:space="preserve">✅ Fertig, wenn</t>
        </is>
      </c>
      <c r="B258" s="484" t="inlineStr">
        <is>
          <t xml:space="preserve">Das Board läuft auf dem Bildschirm an der Anlage.</t>
        </is>
      </c>
      <c r="C258" s="484"/>
      <c r="D258" s="484"/>
    </row>
    <row r="259" ht="47.5" customHeight="1">
      <c r="A259" s="496" t="inlineStr">
        <is>
          <t xml:space="preserve">⚠️ Wenn etwas nicht klappt</t>
        </is>
      </c>
      <c r="B259" s="484" t="inlineStr">
        <is>
          <t xml:space="preserve">Box nicht gefunden → im selben Netz? IP richtig (P4-1)?</t>
        </is>
      </c>
      <c r="C259" s="484"/>
      <c r="D259" s="484"/>
    </row>
    <row r="260" ht="18.5" customHeight="1">
      <c r="A260" s="496" t="inlineStr">
        <is>
          <t xml:space="preserve">⛔ Nicht tun</t>
        </is>
      </c>
      <c r="B260" s="484" t="inlineStr">
        <is>
          <t xml:space="preserve">An der Box Einstellungen ändern, die nicht abgesprochen sind.</t>
        </is>
      </c>
      <c r="C260" s="484"/>
      <c r="D260" s="484"/>
    </row>
    <row r="262" ht="18.5" customHeight="1">
      <c r="A262" s="481" t="inlineStr">
        <is>
          <t xml:space="preserve">☐ P4-9</t>
        </is>
      </c>
      <c r="B262" s="481" t="inlineStr">
        <is>
          <t xml:space="preserve">Abstimmung am Fr 16.10. leiten (20 min, online)</t>
        </is>
      </c>
      <c r="C262" s="481" t="inlineStr">
        <is>
          <t xml:space="preserve">Bis: Fr 16.10.</t>
        </is>
      </c>
      <c r="D262" s="481" t="inlineStr">
        <is>
          <t xml:space="preserve">Dauer: 20 min</t>
        </is>
      </c>
    </row>
    <row r="263" ht="18.5" customHeight="1">
      <c r="A263" s="496" t="inlineStr">
        <is>
          <t xml:space="preserve">Du brauchst</t>
        </is>
      </c>
      <c r="B263" s="484" t="inlineStr">
        <is>
          <t xml:space="preserve">Gruppen-Chat</t>
        </is>
      </c>
      <c r="C263" s="484"/>
      <c r="D263" s="484"/>
    </row>
    <row r="264" ht="18.5" customHeight="1">
      <c r="A264" s="484" t="inlineStr">
        <is>
          <t xml:space="preserve">Schritt 1</t>
        </is>
      </c>
      <c r="B264" s="484" t="inlineStr">
        <is>
          <t xml:space="preserve">In der Gruppe eine Uhrzeit vorschlagen und einen Videoanruf starten.</t>
        </is>
      </c>
      <c r="C264" s="484"/>
      <c r="D264" s="484"/>
    </row>
    <row r="265" ht="18.5" customHeight="1">
      <c r="A265" s="485" t="inlineStr">
        <is>
          <t xml:space="preserve">Schritt 2</t>
        </is>
      </c>
      <c r="B265" s="485" t="inlineStr">
        <is>
          <t xml:space="preserve">Reihenfolge: P2, P3, P1, P4 – jeder 4 Minuten: „Was ist fertig? Was ist unklar?“</t>
        </is>
      </c>
      <c r="C265" s="485"/>
      <c r="D265" s="485"/>
    </row>
    <row r="266" ht="18.5" customHeight="1">
      <c r="A266" s="484" t="inlineStr">
        <is>
          <t xml:space="preserve">Schritt 3</t>
        </is>
      </c>
      <c r="B266" s="484" t="inlineStr">
        <is>
          <t xml:space="preserve">Unklare Punkte in die Fragen-Liste im Drive-Dokument „M2 Arbeitsaufträge“ schreiben.</t>
        </is>
      </c>
      <c r="C266" s="484"/>
      <c r="D266" s="484"/>
    </row>
    <row r="267" ht="33.0" customHeight="1">
      <c r="A267" s="496" t="inlineStr">
        <is>
          <t xml:space="preserve">✅ Fertig, wenn</t>
        </is>
      </c>
      <c r="B267" s="484" t="inlineStr">
        <is>
          <t xml:space="preserve">Alle 4 waren dran, offene Fragen stehen in der Liste.</t>
        </is>
      </c>
      <c r="C267" s="484"/>
      <c r="D267" s="484"/>
    </row>
    <row r="268" ht="47.5" customHeight="1">
      <c r="A268" s="496" t="inlineStr">
        <is>
          <t xml:space="preserve">⚠️ Wenn etwas nicht klappt</t>
        </is>
      </c>
      <c r="B268" s="484" t="inlineStr">
        <is>
          <t xml:space="preserve">–</t>
        </is>
      </c>
      <c r="C268" s="484"/>
      <c r="D268" s="484"/>
    </row>
    <row r="271" ht="22.0" customHeight="1">
      <c r="A271" s="480" t="inlineStr">
        <is>
          <t xml:space="preserve">P5 – Hassan – Testen, Doku, Abläufe</t>
        </is>
      </c>
      <c r="B271" s="480"/>
      <c r="C271" s="480"/>
      <c r="D271" s="480"/>
    </row>
    <row r="272" ht="18.5" customHeight="1">
      <c r="A272" s="481" t="inlineStr">
        <is>
          <t xml:space="preserve">☐ P5-1</t>
        </is>
      </c>
      <c r="B272" s="481" t="inlineStr">
        <is>
          <t xml:space="preserve">Testplan von Prof. Kampker bestätigen lassen (J13)</t>
        </is>
      </c>
      <c r="C272" s="481" t="inlineStr">
        <is>
          <t xml:space="preserve">Bis: Di 20.10.</t>
        </is>
      </c>
      <c r="D272" s="481" t="inlineStr">
        <is>
          <t xml:space="preserve">Dauer: 10 min</t>
        </is>
      </c>
    </row>
    <row r="273" ht="18.5" customHeight="1">
      <c r="A273" s="496" t="inlineStr">
        <is>
          <t xml:space="preserve">Du brauchst</t>
        </is>
      </c>
      <c r="B273" s="484" t="inlineStr">
        <is>
          <t xml:space="preserve">Vorlage C ausgedruckt</t>
        </is>
      </c>
      <c r="C273" s="484"/>
      <c r="D273" s="484"/>
    </row>
    <row r="274" ht="18.5" customHeight="1">
      <c r="A274" s="484" t="inlineStr">
        <is>
          <t xml:space="preserve">Schritt 1</t>
        </is>
      </c>
      <c r="B274" s="484" t="inlineStr">
        <is>
          <t xml:space="preserve">Vorlage C (Testplan) ausdrucken.</t>
        </is>
      </c>
      <c r="C274" s="484"/>
      <c r="D274" s="484"/>
    </row>
    <row r="275" ht="18.5" customHeight="1">
      <c r="A275" s="485" t="inlineStr">
        <is>
          <t xml:space="preserve">Schritt 2</t>
        </is>
      </c>
      <c r="B275" s="485" t="inlineStr">
        <is>
          <t xml:space="preserve">Im Meeting Prof. Kampker zeigen.</t>
        </is>
      </c>
      <c r="C275" s="485"/>
      <c r="D275" s="485"/>
    </row>
    <row r="276" ht="18.5" customHeight="1">
      <c r="A276" s="484" t="inlineStr">
        <is>
          <t xml:space="preserve">Schritt 3</t>
        </is>
      </c>
      <c r="B276" s="484" t="inlineStr">
        <is>
          <t xml:space="preserve">Er trägt ein, wer Stufe 4 (Ausgänge schalten) freigibt, und unterschreibt.</t>
        </is>
      </c>
      <c r="C276" s="484"/>
      <c r="D276" s="484"/>
    </row>
    <row r="277" ht="18.5" customHeight="1">
      <c r="A277" s="485" t="inlineStr">
        <is>
          <t xml:space="preserve">Schritt 4</t>
        </is>
      </c>
      <c r="B277" s="485" t="inlineStr">
        <is>
          <t xml:space="preserve">Foto davon in den Drive-Ordner.</t>
        </is>
      </c>
      <c r="C277" s="485"/>
      <c r="D277" s="485"/>
    </row>
    <row r="278" ht="33.0" customHeight="1">
      <c r="A278" s="496" t="inlineStr">
        <is>
          <t xml:space="preserve">✅ Fertig, wenn</t>
        </is>
      </c>
      <c r="B278" s="484" t="inlineStr">
        <is>
          <t xml:space="preserve">Testplan ist unterschrieben.</t>
        </is>
      </c>
      <c r="C278" s="484"/>
      <c r="D278" s="484"/>
    </row>
    <row r="279" ht="47.5" customHeight="1">
      <c r="A279" s="496" t="inlineStr">
        <is>
          <t xml:space="preserve">⚠️ Wenn etwas nicht klappt</t>
        </is>
      </c>
      <c r="B279" s="484" t="inlineStr">
        <is>
          <t xml:space="preserve">–</t>
        </is>
      </c>
      <c r="C279" s="484"/>
      <c r="D279" s="484"/>
    </row>
    <row r="281" ht="18.5" customHeight="1">
      <c r="A281" s="481" t="inlineStr">
        <is>
          <t xml:space="preserve">☐ P5-2</t>
        </is>
      </c>
      <c r="B281" s="481" t="inlineStr">
        <is>
          <t xml:space="preserve">Einspieltag dokumentieren</t>
        </is>
      </c>
      <c r="C281" s="481" t="inlineStr">
        <is>
          <t xml:space="preserve">Bis: Einspieltag</t>
        </is>
      </c>
      <c r="D281" s="481" t="inlineStr">
        <is>
          <t xml:space="preserve">Dauer: laufend</t>
        </is>
      </c>
    </row>
    <row r="282" ht="18.5" customHeight="1">
      <c r="A282" s="496" t="inlineStr">
        <is>
          <t xml:space="preserve">Du brauchst</t>
        </is>
      </c>
      <c r="B282" s="484" t="inlineStr">
        <is>
          <t xml:space="preserve">Handy</t>
        </is>
      </c>
      <c r="C282" s="484"/>
      <c r="D282" s="484"/>
    </row>
    <row r="283" ht="18.5" customHeight="1">
      <c r="A283" s="484" t="inlineStr">
        <is>
          <t xml:space="preserve">Schritt 1</t>
        </is>
      </c>
      <c r="B283" s="484" t="inlineStr">
        <is>
          <t xml:space="preserve">Foto vom fertigen Aufbau (von oben).</t>
        </is>
      </c>
      <c r="C283" s="484"/>
      <c r="D283" s="484"/>
    </row>
    <row r="284" ht="18.5" customHeight="1">
      <c r="A284" s="485" t="inlineStr">
        <is>
          <t xml:space="preserve">Schritt 2</t>
        </is>
      </c>
      <c r="B284" s="485" t="inlineStr">
        <is>
          <t xml:space="preserve">Foto vom ausgefüllten Messprotokoll.</t>
        </is>
      </c>
      <c r="C284" s="485"/>
      <c r="D284" s="485"/>
    </row>
    <row r="285" ht="18.5" customHeight="1">
      <c r="A285" s="484" t="inlineStr">
        <is>
          <t xml:space="preserve">Schritt 3</t>
        </is>
      </c>
      <c r="B285" s="484" t="inlineStr">
        <is>
          <t xml:space="preserve">Video vom ersten Sortiervorgang und vom vorgeführten Fehlerfall (für die Abnahme).</t>
        </is>
      </c>
      <c r="C285" s="484"/>
      <c r="D285" s="484"/>
    </row>
    <row r="286" ht="18.5" customHeight="1">
      <c r="A286" s="485" t="inlineStr">
        <is>
          <t xml:space="preserve">Schritt 4</t>
        </is>
      </c>
      <c r="B286" s="485" t="inlineStr">
        <is>
          <t xml:space="preserve">Alles in den Drive-Ordner.</t>
        </is>
      </c>
      <c r="C286" s="485"/>
      <c r="D286" s="485"/>
    </row>
    <row r="287" ht="33.0" customHeight="1">
      <c r="A287" s="496" t="inlineStr">
        <is>
          <t xml:space="preserve">✅ Fertig, wenn</t>
        </is>
      </c>
      <c r="B287" s="484" t="inlineStr">
        <is>
          <t xml:space="preserve">Fotos und Videos liegen im Drive.</t>
        </is>
      </c>
      <c r="C287" s="484"/>
      <c r="D287" s="484"/>
    </row>
    <row r="288" ht="47.5" customHeight="1">
      <c r="A288" s="496" t="inlineStr">
        <is>
          <t xml:space="preserve">⚠️ Wenn etwas nicht klappt</t>
        </is>
      </c>
      <c r="B288" s="484" t="inlineStr">
        <is>
          <t xml:space="preserve">–</t>
        </is>
      </c>
      <c r="C288" s="484"/>
      <c r="D288" s="484"/>
    </row>
    <row r="290" ht="33.0" customHeight="1">
      <c r="A290" s="481" t="inlineStr">
        <is>
          <t xml:space="preserve">☐ P5-3</t>
        </is>
      </c>
      <c r="B290" s="481" t="inlineStr">
        <is>
          <t xml:space="preserve">Peakboard-Abnahmetest (Kursfolie 8)</t>
        </is>
      </c>
      <c r="C290" s="481" t="inlineStr">
        <is>
          <t xml:space="preserve">Bis: wenn das Board auf der Box läuft</t>
        </is>
      </c>
      <c r="D290" s="481" t="inlineStr">
        <is>
          <t xml:space="preserve">Dauer: 30 min</t>
        </is>
      </c>
    </row>
    <row r="291" ht="18.5" customHeight="1">
      <c r="A291" s="496" t="inlineStr">
        <is>
          <t xml:space="preserve">Du brauchst</t>
        </is>
      </c>
      <c r="B291" s="484" t="inlineStr">
        <is>
          <t xml:space="preserve">Vorlage I ausgedruckt</t>
        </is>
      </c>
      <c r="C291" s="484"/>
      <c r="D291" s="484"/>
    </row>
    <row r="292" ht="18.5" customHeight="1">
      <c r="A292" s="484" t="inlineStr">
        <is>
          <t xml:space="preserve">Schritt 1</t>
        </is>
      </c>
      <c r="B292" s="484" t="inlineStr">
        <is>
          <t xml:space="preserve">Vorlage I ausdrucken.</t>
        </is>
      </c>
      <c r="C292" s="484"/>
      <c r="D292" s="484"/>
    </row>
    <row r="293" ht="18.5" customHeight="1">
      <c r="A293" s="485" t="inlineStr">
        <is>
          <t xml:space="preserve">Schritt 2</t>
        </is>
      </c>
      <c r="B293" s="485" t="inlineStr">
        <is>
          <t xml:space="preserve">Jede der 7 Fragen mit Dogukan (P6) und P4 durchgehen und ankreuzen.</t>
        </is>
      </c>
      <c r="C293" s="485"/>
      <c r="D293" s="485"/>
    </row>
    <row r="294" ht="18.5" customHeight="1">
      <c r="A294" s="484" t="inlineStr">
        <is>
          <t xml:space="preserve">Schritt 3</t>
        </is>
      </c>
      <c r="B294" s="484" t="inlineStr">
        <is>
          <t xml:space="preserve">Für Frage 6: Pi kurz neu starten bzw. das Netzwerkkabel der Box kurz ziehen – kommt das Board von allein wieder?</t>
        </is>
      </c>
      <c r="C294" s="484"/>
      <c r="D294" s="484"/>
    </row>
    <row r="295" ht="18.5" customHeight="1">
      <c r="A295" s="485" t="inlineStr">
        <is>
          <t xml:space="preserve">Schritt 4</t>
        </is>
      </c>
      <c r="B295" s="485" t="inlineStr">
        <is>
          <t xml:space="preserve">Foto der Checkliste und Screenshot in den Drive-Ordner.</t>
        </is>
      </c>
      <c r="C295" s="485"/>
      <c r="D295" s="485"/>
    </row>
    <row r="296" ht="33.0" customHeight="1">
      <c r="A296" s="496" t="inlineStr">
        <is>
          <t xml:space="preserve">✅ Fertig, wenn</t>
        </is>
      </c>
      <c r="B296" s="484" t="inlineStr">
        <is>
          <t xml:space="preserve">Alle 7 Punkte abgehakt.</t>
        </is>
      </c>
      <c r="C296" s="484"/>
      <c r="D296" s="484"/>
    </row>
    <row r="297" ht="47.5" customHeight="1">
      <c r="A297" s="496" t="inlineStr">
        <is>
          <t xml:space="preserve">⚠️ Wenn etwas nicht klappt</t>
        </is>
      </c>
      <c r="B297" s="484" t="inlineStr">
        <is>
          <t xml:space="preserve">Ein Punkt klappt nicht → Foto an Claude.</t>
        </is>
      </c>
      <c r="C297" s="484"/>
      <c r="D297" s="484"/>
    </row>
    <row r="299" ht="18.5" customHeight="1">
      <c r="A299" s="481" t="inlineStr">
        <is>
          <t xml:space="preserve">☐ P5-4</t>
        </is>
      </c>
      <c r="B299" s="481" t="inlineStr">
        <is>
          <t xml:space="preserve">Drei Entscheidungen fürs Meeting vorbereiten (J7, J8, J9)</t>
        </is>
      </c>
      <c r="C299" s="481" t="inlineStr">
        <is>
          <t xml:space="preserve">Bis: Di 20.10.</t>
        </is>
      </c>
      <c r="D299" s="481" t="inlineStr">
        <is>
          <t xml:space="preserve">Dauer: 20 min</t>
        </is>
      </c>
    </row>
    <row r="300" ht="18.5" customHeight="1">
      <c r="A300" s="496" t="inlineStr">
        <is>
          <t xml:space="preserve">Du brauchst</t>
        </is>
      </c>
      <c r="B300" s="484" t="inlineStr">
        <is>
          <t xml:space="preserve">Vorlage B (Fragen mit Empfehlung)</t>
        </is>
      </c>
      <c r="C300" s="484"/>
      <c r="D300" s="484"/>
    </row>
    <row r="301" ht="18.5" customHeight="1">
      <c r="A301" s="484" t="inlineStr">
        <is>
          <t xml:space="preserve">Schritt 1</t>
        </is>
      </c>
      <c r="B301" s="484" t="inlineStr">
        <is>
          <t xml:space="preserve">Vorlage B unten lesen – dort stehen die 3 Fragen und unsere Empfehlung mit Grund.</t>
        </is>
      </c>
      <c r="C301" s="484"/>
      <c r="D301" s="484"/>
    </row>
    <row r="302" ht="18.5" customHeight="1">
      <c r="A302" s="485" t="inlineStr">
        <is>
          <t xml:space="preserve">Schritt 2</t>
        </is>
      </c>
      <c r="B302" s="485" t="inlineStr">
        <is>
          <t xml:space="preserve">Im Meeting jede Frage in 1 Minute vorstellen und die Empfehlung nennen.</t>
        </is>
      </c>
      <c r="C302" s="485"/>
      <c r="D302" s="485"/>
    </row>
    <row r="303" ht="18.5" customHeight="1">
      <c r="A303" s="484" t="inlineStr">
        <is>
          <t xml:space="preserve">Schritt 3</t>
        </is>
      </c>
      <c r="B303" s="484" t="inlineStr">
        <is>
          <t xml:space="preserve">Die Entscheidung mitschreiben.</t>
        </is>
      </c>
      <c r="C303" s="484"/>
      <c r="D303" s="484"/>
    </row>
    <row r="304" ht="18.5" customHeight="1">
      <c r="A304" s="485" t="inlineStr">
        <is>
          <t xml:space="preserve">Schritt 4</t>
        </is>
      </c>
      <c r="B304" s="485" t="inlineStr">
        <is>
          <t xml:space="preserve">Entscheidungen in die Gruppe schreiben – Claude baut sie ins Programm ein.</t>
        </is>
      </c>
      <c r="C304" s="485"/>
      <c r="D304" s="485"/>
    </row>
    <row r="305" ht="33.0" customHeight="1">
      <c r="A305" s="496" t="inlineStr">
        <is>
          <t xml:space="preserve">✅ Fertig, wenn</t>
        </is>
      </c>
      <c r="B305" s="484" t="inlineStr">
        <is>
          <t xml:space="preserve">Zu J7, J8, J9 steht eine Entscheidung fest.</t>
        </is>
      </c>
      <c r="C305" s="484"/>
      <c r="D305" s="484"/>
    </row>
    <row r="306" ht="47.5" customHeight="1">
      <c r="A306" s="496" t="inlineStr">
        <is>
          <t xml:space="preserve">⚠️ Wenn etwas nicht klappt</t>
        </is>
      </c>
      <c r="B306" s="484" t="inlineStr">
        <is>
          <t xml:space="preserve">Keine Einigung → Prof. Kampker entscheiden lassen.</t>
        </is>
      </c>
      <c r="C306" s="484"/>
      <c r="D306" s="484"/>
    </row>
    <row r="308" ht="18.5" customHeight="1">
      <c r="A308" s="481" t="inlineStr">
        <is>
          <t xml:space="preserve">☐ P5-5</t>
        </is>
      </c>
      <c r="B308" s="481" t="inlineStr">
        <is>
          <t xml:space="preserve">Schild „Nur EIN Klotz“ an die Anlage hängen</t>
        </is>
      </c>
      <c r="C308" s="481" t="inlineStr">
        <is>
          <t xml:space="preserve">Bis: Einspieltag</t>
        </is>
      </c>
      <c r="D308" s="481" t="inlineStr">
        <is>
          <t xml:space="preserve">Dauer: 5 min</t>
        </is>
      </c>
    </row>
    <row r="309" ht="18.5" customHeight="1">
      <c r="A309" s="496" t="inlineStr">
        <is>
          <t xml:space="preserve">Du brauchst</t>
        </is>
      </c>
      <c r="B309" s="484" t="inlineStr">
        <is>
          <t xml:space="preserve">Vorlage G ausgedruckt, Klebeband</t>
        </is>
      </c>
      <c r="C309" s="484"/>
      <c r="D309" s="484"/>
    </row>
    <row r="310" ht="18.5" customHeight="1">
      <c r="A310" s="484" t="inlineStr">
        <is>
          <t xml:space="preserve">Schritt 1</t>
        </is>
      </c>
      <c r="B310" s="484" t="inlineStr">
        <is>
          <t xml:space="preserve">Vorlage G (Schild) ausdrucken.</t>
        </is>
      </c>
      <c r="C310" s="484"/>
      <c r="D310" s="484"/>
    </row>
    <row r="311" ht="18.5" customHeight="1">
      <c r="A311" s="485" t="inlineStr">
        <is>
          <t xml:space="preserve">Schritt 2</t>
        </is>
      </c>
      <c r="B311" s="485" t="inlineStr">
        <is>
          <t xml:space="preserve">An die Stelle kleben, an der die Klötze aufgelegt werden.</t>
        </is>
      </c>
      <c r="C311" s="485"/>
      <c r="D311" s="485"/>
    </row>
    <row r="312" ht="33.0" customHeight="1">
      <c r="A312" s="496" t="inlineStr">
        <is>
          <t xml:space="preserve">✅ Fertig, wenn</t>
        </is>
      </c>
      <c r="B312" s="484" t="inlineStr">
        <is>
          <t xml:space="preserve">Schild hängt gut sichtbar.</t>
        </is>
      </c>
      <c r="C312" s="484"/>
      <c r="D312" s="484"/>
    </row>
    <row r="313" ht="47.5" customHeight="1">
      <c r="A313" s="496" t="inlineStr">
        <is>
          <t xml:space="preserve">⚠️ Wenn etwas nicht klappt</t>
        </is>
      </c>
      <c r="B313" s="484" t="inlineStr">
        <is>
          <t xml:space="preserve">–</t>
        </is>
      </c>
      <c r="C313" s="484"/>
      <c r="D313" s="484"/>
    </row>
    <row r="315" ht="18.5" customHeight="1">
      <c r="A315" s="481" t="inlineStr">
        <is>
          <t xml:space="preserve">☐ P5-6</t>
        </is>
      </c>
      <c r="B315" s="481" t="inlineStr">
        <is>
          <t xml:space="preserve">Liste 2.3 (Ablaufmodell) fertig machen</t>
        </is>
      </c>
      <c r="C315" s="481" t="inlineStr">
        <is>
          <t xml:space="preserve">Bis: So 18.10.</t>
        </is>
      </c>
      <c r="D315" s="481" t="inlineStr">
        <is>
          <t xml:space="preserve">Dauer: 45 min</t>
        </is>
      </c>
    </row>
    <row r="316" ht="18.5" customHeight="1">
      <c r="A316" s="496" t="inlineStr">
        <is>
          <t xml:space="preserve">Du brauchst</t>
        </is>
      </c>
      <c r="B316" s="484" t="inlineStr">
        <is>
          <t xml:space="preserve">Drive: „M2 2.3 Ablaufmodell (P1)“ (alter Dateiname – ist jetzt Hassans Liste)</t>
        </is>
      </c>
      <c r="C316" s="484"/>
      <c r="D316" s="484"/>
    </row>
    <row r="317" ht="18.5" customHeight="1">
      <c r="A317" s="484" t="inlineStr">
        <is>
          <t xml:space="preserve">Schritt 1</t>
        </is>
      </c>
      <c r="B317" s="484" t="inlineStr">
        <is>
          <t xml:space="preserve">Im Drive „M2 2.3 Ablaufmodell (P1)“ (alter Dateiname – ist jetzt Hassans Liste) öffnen.</t>
        </is>
      </c>
      <c r="C317" s="484"/>
      <c r="D317" s="484"/>
    </row>
    <row r="318" ht="18.5" customHeight="1">
      <c r="A318" s="485" t="inlineStr">
        <is>
          <t xml:space="preserve">Schritt 2</t>
        </is>
      </c>
      <c r="B318" s="485" t="inlineStr">
        <is>
          <t xml:space="preserve">Jede Zeile lesen und mit Excel-Blatt „LIES MICH“, Abschnitt 2 vergleichen: passt der Ablauf?</t>
        </is>
      </c>
      <c r="C318" s="485"/>
      <c r="D318" s="485"/>
    </row>
    <row r="319" ht="18.5" customHeight="1">
      <c r="A319" s="484" t="inlineStr">
        <is>
          <t xml:space="preserve">Schritt 3</t>
        </is>
      </c>
      <c r="B319" s="484" t="inlineStr">
        <is>
          <t xml:space="preserve">Spalte „Status“: „geprüft“ eintragen oder die Änderung hineinschreiben.</t>
        </is>
      </c>
      <c r="C319" s="484"/>
      <c r="D319" s="484"/>
    </row>
    <row r="320" ht="33.0" customHeight="1">
      <c r="A320" s="485" t="inlineStr">
        <is>
          <t xml:space="preserve">Schritt 4</t>
        </is>
      </c>
      <c r="B320" s="485" t="inlineStr">
        <is>
          <t xml:space="preserve">Auf Papier 6 Kästen zeichnen: BEREIT, FÖRDERN, ZÄHLEN, AUSSCHLEUSEN, PRÜFEN, FEHLER – mit Pfeilen in dieser Reihenfolge, von jedem Kasten ein Pfeil zu FEHLER.</t>
        </is>
      </c>
      <c r="C320" s="485"/>
      <c r="D320" s="485"/>
    </row>
    <row r="321" ht="18.5" customHeight="1">
      <c r="A321" s="484" t="inlineStr">
        <is>
          <t xml:space="preserve">Schritt 5</t>
        </is>
      </c>
      <c r="B321" s="484" t="inlineStr">
        <is>
          <t xml:space="preserve">Foto der Zeichnung in den Drive-Ordner.</t>
        </is>
      </c>
      <c r="C321" s="484"/>
      <c r="D321" s="484"/>
    </row>
    <row r="322" ht="33.0" customHeight="1">
      <c r="A322" s="496" t="inlineStr">
        <is>
          <t xml:space="preserve">✅ Fertig, wenn</t>
        </is>
      </c>
      <c r="B322" s="484" t="inlineStr">
        <is>
          <t xml:space="preserve">Jede Zeile hat einen Status, die Zeichnung liegt im Drive.</t>
        </is>
      </c>
      <c r="C322" s="484"/>
      <c r="D322" s="484"/>
    </row>
    <row r="323" ht="47.5" customHeight="1">
      <c r="A323" s="496" t="inlineStr">
        <is>
          <t xml:space="preserve">⚠️ Wenn etwas nicht klappt</t>
        </is>
      </c>
      <c r="B323" s="484" t="inlineStr">
        <is>
          <t xml:space="preserve">Unklar → Frage in die Fragen-Liste.</t>
        </is>
      </c>
      <c r="C323" s="484"/>
      <c r="D323" s="484"/>
    </row>
    <row r="324" ht="18.5" customHeight="1">
      <c r="A324" s="496" t="inlineStr">
        <is>
          <t xml:space="preserve">⛔ Nicht tun</t>
        </is>
      </c>
      <c r="B324" s="484" t="inlineStr">
        <is>
          <t xml:space="preserve">Zeilen löschen.</t>
        </is>
      </c>
      <c r="C324" s="484"/>
      <c r="D324" s="484"/>
    </row>
    <row r="327" ht="22.0" customHeight="1">
      <c r="A327" s="480" t="inlineStr">
        <is>
          <t xml:space="preserve">P6 – Dogukan – Pi, Netzwerk, Organisation</t>
        </is>
      </c>
      <c r="B327" s="480"/>
      <c r="C327" s="480"/>
      <c r="D327" s="480"/>
    </row>
    <row r="328" ht="33.0" customHeight="1">
      <c r="A328" s="481" t="inlineStr">
        <is>
          <t xml:space="preserve">☐ P6-1</t>
        </is>
      </c>
      <c r="B328" s="481" t="inlineStr">
        <is>
          <t xml:space="preserve">Prof. Kampker Bescheid geben und Freigaben holen</t>
        </is>
      </c>
      <c r="C328" s="481" t="inlineStr">
        <is>
          <t xml:space="preserve">Bis: Mo 19.10. (per Mail) oder Di 20.10. im Meeting</t>
        </is>
      </c>
      <c r="D328" s="481" t="inlineStr">
        <is>
          <t xml:space="preserve">Dauer: 10 min</t>
        </is>
      </c>
    </row>
    <row r="329" ht="18.5" customHeight="1">
      <c r="A329" s="496" t="inlineStr">
        <is>
          <t xml:space="preserve">Du brauchst</t>
        </is>
      </c>
      <c r="B329" s="484" t="inlineStr">
        <is>
          <t xml:space="preserve">Vorlage A (Nachricht)</t>
        </is>
      </c>
      <c r="C329" s="484"/>
      <c r="D329" s="484"/>
    </row>
    <row r="330" ht="18.5" customHeight="1">
      <c r="A330" s="484" t="inlineStr">
        <is>
          <t xml:space="preserve">Schritt 1</t>
        </is>
      </c>
      <c r="B330" s="484" t="inlineStr">
        <is>
          <t xml:space="preserve">Vorlage A unten komplett markieren und kopieren (Strg + C).</t>
        </is>
      </c>
      <c r="C330" s="484"/>
      <c r="D330" s="484"/>
    </row>
    <row r="331" ht="18.5" customHeight="1">
      <c r="A331" s="485" t="inlineStr">
        <is>
          <t xml:space="preserve">Schritt 2</t>
        </is>
      </c>
      <c r="B331" s="485" t="inlineStr">
        <is>
          <t xml:space="preserve">Als E-Mail an Prof. Kampker schicken (Strg + V) – oder im Meeting am 20.10. die 5 Fragen vorlesen.</t>
        </is>
      </c>
      <c r="C331" s="485"/>
      <c r="D331" s="485"/>
    </row>
    <row r="332" ht="18.5" customHeight="1">
      <c r="A332" s="484" t="inlineStr">
        <is>
          <t xml:space="preserve">Schritt 3</t>
        </is>
      </c>
      <c r="B332" s="484" t="inlineStr">
        <is>
          <t xml:space="preserve">Antworten sofort mitschreiben (Ja/Nein, Namen, Zahlen).</t>
        </is>
      </c>
      <c r="C332" s="484"/>
      <c r="D332" s="484"/>
    </row>
    <row r="333" ht="18.5" customHeight="1">
      <c r="A333" s="485" t="inlineStr">
        <is>
          <t xml:space="preserve">Schritt 4</t>
        </is>
      </c>
      <c r="B333" s="485" t="inlineStr">
        <is>
          <t xml:space="preserve">Antworten in die Gruppe schreiben und Claude geben – Claude trägt sie in Excel und Programm ein.</t>
        </is>
      </c>
      <c r="C333" s="485"/>
      <c r="D333" s="485"/>
    </row>
    <row r="334" ht="33.0" customHeight="1">
      <c r="A334" s="496" t="inlineStr">
        <is>
          <t xml:space="preserve">✅ Fertig, wenn</t>
        </is>
      </c>
      <c r="B334" s="484" t="inlineStr">
        <is>
          <t xml:space="preserve">Zu allen 5 Fragen gibt es eine Antwort.</t>
        </is>
      </c>
      <c r="C334" s="484"/>
      <c r="D334" s="484"/>
    </row>
    <row r="335" ht="47.5" customHeight="1">
      <c r="A335" s="496" t="inlineStr">
        <is>
          <t xml:space="preserve">⚠️ Wenn etwas nicht klappt</t>
        </is>
      </c>
      <c r="B335" s="484" t="inlineStr">
        <is>
          <t xml:space="preserve">Keine Antwort bis Montag → im Meeting am Dienstag fragen.</t>
        </is>
      </c>
      <c r="C335" s="484"/>
      <c r="D335" s="484"/>
    </row>
    <row r="336" ht="18.5" customHeight="1">
      <c r="A336" s="496" t="inlineStr">
        <is>
          <t xml:space="preserve">⛔ Nicht tun</t>
        </is>
      </c>
      <c r="B336" s="484" t="inlineStr">
        <is>
          <t xml:space="preserve">PI_EINRICHTEN oder PI_INTERNET NICHT starten, bevor Prof. Kampker zugestimmt hat.</t>
        </is>
      </c>
      <c r="C336" s="484"/>
      <c r="D336" s="484"/>
    </row>
    <row r="338" ht="33.0" customHeight="1">
      <c r="A338" s="481" t="inlineStr">
        <is>
          <t xml:space="preserve">☐ P6-2</t>
        </is>
      </c>
      <c r="B338" s="481" t="inlineStr">
        <is>
          <t xml:space="preserve">Internet für die Anlage über den Router von Kleutges</t>
        </is>
      </c>
      <c r="C338" s="481" t="inlineStr">
        <is>
          <t xml:space="preserve">Bis: vor der Peakboard-Arbeit an der Anlage</t>
        </is>
      </c>
      <c r="D338" s="481" t="inlineStr">
        <is>
          <t xml:space="preserve">Dauer: 15 min</t>
        </is>
      </c>
    </row>
    <row r="339" ht="18.5" customHeight="1">
      <c r="A339" s="496" t="inlineStr">
        <is>
          <t xml:space="preserve">Du brauchst</t>
        </is>
      </c>
      <c r="B339" s="484" t="inlineStr">
        <is>
          <t xml:space="preserve">1 LAN-Kabel, Erlaubnis von Kleutges (Besitzer des Routers mit Internet)</t>
        </is>
      </c>
      <c r="C339" s="484"/>
      <c r="D339" s="484"/>
    </row>
    <row r="340" ht="33.0" customHeight="1">
      <c r="A340" s="484" t="inlineStr">
        <is>
          <t xml:space="preserve">Schritt 1</t>
        </is>
      </c>
      <c r="B340" s="484" t="inlineStr">
        <is>
          <t xml:space="preserve">Einmalig vorher: den Ordner „projektmanagement“ von Rushit bekommen (USB-Stick oder ZIP) und auf den eigenen Desktop kopieren – alle .bat-Dateien liegen darin.</t>
        </is>
      </c>
      <c r="C340" s="484"/>
      <c r="D340" s="484"/>
    </row>
    <row r="341" ht="18.5" customHeight="1">
      <c r="A341" s="485" t="inlineStr">
        <is>
          <t xml:space="preserve">Schritt 2</t>
        </is>
      </c>
      <c r="B341" s="485" t="inlineStr">
        <is>
          <t xml:space="preserve">Kleutges fragen, ob wir einen freien LAN-Anschluss an seinem Router benutzen dürfen.</t>
        </is>
      </c>
      <c r="C341" s="485"/>
      <c r="D341" s="485"/>
    </row>
    <row r="342" ht="18.5" customHeight="1">
      <c r="A342" s="484" t="inlineStr">
        <is>
          <t xml:space="preserve">Schritt 3</t>
        </is>
      </c>
      <c r="B342" s="484" t="inlineStr">
        <is>
          <t xml:space="preserve">LAN-Kabel: ein Ende in eine freie LAN-Buchse am Router von Kleutges (meist gelb, nummeriert 1–4).</t>
        </is>
      </c>
      <c r="C342" s="484"/>
      <c r="D342" s="484"/>
    </row>
    <row r="343" ht="18.5" customHeight="1">
      <c r="A343" s="485" t="inlineStr">
        <is>
          <t xml:space="preserve">Schritt 4</t>
        </is>
      </c>
      <c r="B343" s="485" t="inlineStr">
        <is>
          <t xml:space="preserve">Anderes Ende in die WAN- bzw. Internet-Buchse an UNSEREM TP-Link-Router (meist blau, einzeln, „WAN“ oder Weltkugel).</t>
        </is>
      </c>
      <c r="C343" s="485"/>
      <c r="D343" s="485"/>
    </row>
    <row r="344" ht="18.5" customHeight="1">
      <c r="A344" s="484" t="inlineStr">
        <is>
          <t xml:space="preserve">Schritt 5</t>
        </is>
      </c>
      <c r="B344" s="484" t="inlineStr">
        <is>
          <t xml:space="preserve">1–2 Minuten warten. Am TP-Link leuchtet dann das Internet- bzw. Weltkugel-Lämpchen.</t>
        </is>
      </c>
      <c r="C344" s="484"/>
      <c r="D344" s="484"/>
    </row>
    <row r="345" ht="18.5" customHeight="1">
      <c r="A345" s="485" t="inlineStr">
        <is>
          <t xml:space="preserve">Schritt 6</t>
        </is>
      </c>
      <c r="B345" s="485" t="inlineStr">
        <is>
          <t xml:space="preserve">Laptop ins WLAN der Anlage (unser TP-Link) → im Browser eine Webseite öffnen. Lädt sie, ist Internet da.</t>
        </is>
      </c>
      <c r="C345" s="485"/>
      <c r="D345" s="485"/>
    </row>
    <row r="346" ht="33.0" customHeight="1">
      <c r="A346" s="484" t="inlineStr">
        <is>
          <t xml:space="preserve">Schritt 7</t>
        </is>
      </c>
      <c r="B346" s="484" t="inlineStr">
        <is>
          <t xml:space="preserve">Doppelklick auf piverbindungtest1.bat: unten steht die aktuelle IP des Pi. Ist sie NICHT mehr 192.168.1.103, die neue Zahl in die Gruppe schreiben (unsere Programme finden den Pi trotzdem über seinen Namen).</t>
        </is>
      </c>
      <c r="C346" s="484"/>
      <c r="D346" s="484"/>
    </row>
    <row r="347" ht="18.5" customHeight="1">
      <c r="A347" s="485" t="inlineStr">
        <is>
          <t xml:space="preserve">Schritt 8</t>
        </is>
      </c>
      <c r="B347" s="485" t="inlineStr">
        <is>
          <t xml:space="preserve">Danach PI_EINRICHTEN.bat ausführen (Karte P6-3) – mit Internet stellt es auch die Uhr und installiert Hilfsprogramme.</t>
        </is>
      </c>
      <c r="C347" s="485"/>
      <c r="D347" s="485"/>
    </row>
    <row r="348" ht="33.0" customHeight="1">
      <c r="A348" s="496" t="inlineStr">
        <is>
          <t xml:space="preserve">✅ Fertig, wenn</t>
        </is>
      </c>
      <c r="B348" s="484" t="inlineStr">
        <is>
          <t xml:space="preserve">Webseite lädt im Anlagen-WLAN und PI_EINRICHTEN meldet „Internet vorhanden“.</t>
        </is>
      </c>
      <c r="C348" s="484"/>
      <c r="D348" s="484"/>
    </row>
    <row r="349" ht="47.5" customHeight="1">
      <c r="A349" s="496" t="inlineStr">
        <is>
          <t xml:space="preserve">⚠️ Wenn etwas nicht klappt</t>
        </is>
      </c>
      <c r="B349" s="484" t="inlineStr">
        <is>
          <t xml:space="preserve">Kein Internet-Lämpchen → Kabel in der richtigen Buchse? Hat der Router von Kleutges selbst Internet? Notfalls Karte P6-4 (Handy-Hotspot).</t>
        </is>
      </c>
      <c r="C349" s="484"/>
      <c r="D349" s="484"/>
    </row>
    <row r="350" ht="18.5" customHeight="1">
      <c r="A350" s="496" t="inlineStr">
        <is>
          <t xml:space="preserve">⛔ Nicht tun</t>
        </is>
      </c>
      <c r="B350" s="484" t="inlineStr">
        <is>
          <t xml:space="preserve">An einem der beiden Router Einstellungen ändern.</t>
        </is>
      </c>
      <c r="C350" s="484"/>
      <c r="D350" s="484"/>
    </row>
    <row r="352" ht="47.5" customHeight="1">
      <c r="A352" s="481" t="inlineStr">
        <is>
          <t xml:space="preserve">☐ P6-3</t>
        </is>
      </c>
      <c r="B352" s="481" t="inlineStr">
        <is>
          <t xml:space="preserve">Pi einrichten mit PI_EINRICHTEN (ein Doppelklick)</t>
        </is>
      </c>
      <c r="C352" s="481" t="inlineStr">
        <is>
          <t xml:space="preserve">Bis: nach P6-1 – geht schon, bevor Team Hardware angeschlossen hat</t>
        </is>
      </c>
      <c r="D352" s="481" t="inlineStr">
        <is>
          <t xml:space="preserve">Dauer: 15 min</t>
        </is>
      </c>
    </row>
    <row r="353" ht="18.5" customHeight="1">
      <c r="A353" s="496" t="inlineStr">
        <is>
          <t xml:space="preserve">Du brauchst</t>
        </is>
      </c>
      <c r="B353" s="484" t="inlineStr">
        <is>
          <t xml:space="preserve">Laptop mit dem Ordner „projektmanagement“, Pi-Passwort, WLAN-Passwort der Anlage</t>
        </is>
      </c>
      <c r="C353" s="484"/>
      <c r="D353" s="484"/>
    </row>
    <row r="354" ht="33.0" customHeight="1">
      <c r="A354" s="484" t="inlineStr">
        <is>
          <t xml:space="preserve">Schritt 1</t>
        </is>
      </c>
      <c r="B354" s="484" t="inlineStr">
        <is>
          <t xml:space="preserve">Einmalig vorher: den Ordner „projektmanagement“ von Rushit bekommen (USB-Stick oder ZIP) und auf den eigenen Desktop kopieren – alle .bat-Dateien liegen darin.</t>
        </is>
      </c>
      <c r="C354" s="484"/>
      <c r="D354" s="484"/>
    </row>
    <row r="355" ht="18.5" customHeight="1">
      <c r="A355" s="485" t="inlineStr">
        <is>
          <t xml:space="preserve">Schritt 2</t>
        </is>
      </c>
      <c r="B355" s="485" t="inlineStr">
        <is>
          <t xml:space="preserve">Zur Anlage gehen. Prüfen: Pi und TP-Link-Router haben Strom (Lämpchen leuchten), das Netzwerkkabel am Pi steckt.</t>
        </is>
      </c>
      <c r="C355" s="485"/>
      <c r="D355" s="485"/>
    </row>
    <row r="356" ht="18.5" customHeight="1">
      <c r="A356" s="484" t="inlineStr">
        <is>
          <t xml:space="preserve">Schritt 3</t>
        </is>
      </c>
      <c r="B356" s="484" t="inlineStr">
        <is>
          <t xml:space="preserve">Laptop: unten rechts auf das WLAN-Symbol klicken → WLAN der Anlage wählen → „Verbinden“ → WLAN-Passwort eingeben.</t>
        </is>
      </c>
      <c r="C356" s="484"/>
      <c r="D356" s="484"/>
    </row>
    <row r="357" ht="18.5" customHeight="1">
      <c r="A357" s="485" t="inlineStr">
        <is>
          <t xml:space="preserve">Schritt 4</t>
        </is>
      </c>
      <c r="B357" s="485" t="inlineStr">
        <is>
          <t xml:space="preserve">Datei-Explorer öffnen → Desktop → Ordner „projektmanagement“.</t>
        </is>
      </c>
      <c r="C357" s="485"/>
      <c r="D357" s="485"/>
    </row>
    <row r="358" ht="18.5" customHeight="1">
      <c r="A358" s="484" t="inlineStr">
        <is>
          <t xml:space="preserve">Schritt 5</t>
        </is>
      </c>
      <c r="B358" s="484" t="inlineStr">
        <is>
          <t xml:space="preserve">Doppelklick auf „PI_EINRICHTEN.bat“. Ein schwarzes Fenster öffnet sich.</t>
        </is>
      </c>
      <c r="C358" s="484"/>
      <c r="D358" s="484"/>
    </row>
    <row r="359" ht="18.5" customHeight="1">
      <c r="A359" s="485" t="inlineStr">
        <is>
          <t xml:space="preserve">Schritt 6</t>
        </is>
      </c>
      <c r="B359" s="485" t="inlineStr">
        <is>
          <t xml:space="preserve">Steht dort „password:“ → Pi-Passwort eintippen (es erscheinen KEINE Zeichen, das ist normal) → Enter.</t>
        </is>
      </c>
      <c r="C359" s="485"/>
      <c r="D359" s="485"/>
    </row>
    <row r="360" ht="18.5" customHeight="1">
      <c r="A360" s="484" t="inlineStr">
        <is>
          <t xml:space="preserve">Schritt 7</t>
        </is>
      </c>
      <c r="B360" s="484" t="inlineStr">
        <is>
          <t xml:space="preserve">Steht dort „[sudo] password“ → nochmal dasselbe Pi-Passwort → Enter.</t>
        </is>
      </c>
      <c r="C360" s="484"/>
      <c r="D360" s="484"/>
    </row>
    <row r="361" ht="18.5" customHeight="1">
      <c r="A361" s="485" t="inlineStr">
        <is>
          <t xml:space="preserve">Schritt 8</t>
        </is>
      </c>
      <c r="B361" s="485" t="inlineStr">
        <is>
          <t xml:space="preserve">Warten, bis unten „FERTIG“ steht (3–5 Minuten). Das Fenster NICHT schließen.</t>
        </is>
      </c>
      <c r="C361" s="485"/>
      <c r="D361" s="485"/>
    </row>
    <row r="362" ht="18.5" customHeight="1">
      <c r="A362" s="484" t="inlineStr">
        <is>
          <t xml:space="preserve">Schritt 9</t>
        </is>
      </c>
      <c r="B362" s="484" t="inlineStr">
        <is>
          <t xml:space="preserve">Steht dort „Pi startet neu“: einfach warten – das Fenster wartet von selbst mit.</t>
        </is>
      </c>
      <c r="C362" s="484"/>
      <c r="D362" s="484"/>
    </row>
    <row r="363" ht="18.5" customHeight="1">
      <c r="A363" s="485" t="inlineStr">
        <is>
          <t xml:space="preserve">Schritt 10</t>
        </is>
      </c>
      <c r="B363" s="485" t="inlineStr">
        <is>
          <t xml:space="preserve">Prüfen: „EINRICHTUNG OK“ und „ALLES GRÜN“. Gelbe Zeilen „Platine nicht gefunden“ sind vor dem Anschluss normal.</t>
        </is>
      </c>
      <c r="C363" s="485"/>
      <c r="D363" s="485"/>
    </row>
    <row r="364" ht="18.5" customHeight="1">
      <c r="A364" s="484" t="inlineStr">
        <is>
          <t xml:space="preserve">Schritt 11</t>
        </is>
      </c>
      <c r="B364" s="484" t="inlineStr">
        <is>
          <t xml:space="preserve">Eine beliebige Taste drücken, das Fenster schließt sich. In die Gruppe schreiben: „Pi eingerichtet“.</t>
        </is>
      </c>
      <c r="C364" s="484"/>
      <c r="D364" s="484"/>
    </row>
    <row r="365" ht="33.0" customHeight="1">
      <c r="A365" s="496" t="inlineStr">
        <is>
          <t xml:space="preserve">✅ Fertig, wenn</t>
        </is>
      </c>
      <c r="B365" s="484" t="inlineStr">
        <is>
          <t xml:space="preserve">„EINRICHTUNG OK“ steht grün im Fenster.</t>
        </is>
      </c>
      <c r="C365" s="484"/>
      <c r="D365" s="484"/>
    </row>
    <row r="366" ht="47.5" customHeight="1">
      <c r="A366" s="496" t="inlineStr">
        <is>
          <t xml:space="preserve">⚠️ Wenn etwas nicht klappt</t>
        </is>
      </c>
      <c r="B366" s="484" t="inlineStr">
        <is>
          <t xml:space="preserve">„nicht erreichbar“ → WLAN prüfen, 2 Minuten warten, nochmal starten. „Permission denied“ → Passwort falsch, nochmal starten. Andere rote Zeile → Foto vom Fenster an Claude.</t>
        </is>
      </c>
      <c r="C366" s="484"/>
      <c r="D366" s="484"/>
    </row>
    <row r="367" ht="18.5" customHeight="1">
      <c r="A367" s="496" t="inlineStr">
        <is>
          <t xml:space="preserve">⛔ Nicht tun</t>
        </is>
      </c>
      <c r="B367" s="484" t="inlineStr">
        <is>
          <t xml:space="preserve">Fenster schließen oder Pi-Stecker ziehen, während das Programm läuft.</t>
        </is>
      </c>
      <c r="C367" s="484"/>
      <c r="D367" s="484"/>
    </row>
    <row r="369" ht="33.0" customHeight="1">
      <c r="A369" s="481" t="inlineStr">
        <is>
          <t xml:space="preserve">☐ P6-4</t>
        </is>
      </c>
      <c r="B369" s="481" t="inlineStr">
        <is>
          <t xml:space="preserve">OPTIONAL: Pi kurz über Handy-Hotspot ins Internet (nur falls P6-2 nicht geht und Prof. Kampker Ja sagt)</t>
        </is>
      </c>
      <c r="C369" s="481" t="inlineStr">
        <is>
          <t xml:space="preserve">Bis: wenn gewünscht</t>
        </is>
      </c>
      <c r="D369" s="481" t="inlineStr">
        <is>
          <t xml:space="preserve">Dauer: 10 min</t>
        </is>
      </c>
    </row>
    <row r="370" ht="18.5" customHeight="1">
      <c r="A370" s="496" t="inlineStr">
        <is>
          <t xml:space="preserve">Du brauchst</t>
        </is>
      </c>
      <c r="B370" s="484" t="inlineStr">
        <is>
          <t xml:space="preserve">Handy mit mobilen Daten, Laptop im WLAN der Anlage, P6-3 ist erledigt</t>
        </is>
      </c>
      <c r="C370" s="484"/>
      <c r="D370" s="484"/>
    </row>
    <row r="371" ht="33.0" customHeight="1">
      <c r="A371" s="484" t="inlineStr">
        <is>
          <t xml:space="preserve">Schritt 1</t>
        </is>
      </c>
      <c r="B371" s="484" t="inlineStr">
        <is>
          <t xml:space="preserve">Einmalig vorher: den Ordner „projektmanagement“ von Rushit bekommen (USB-Stick oder ZIP) und auf den eigenen Desktop kopieren – alle .bat-Dateien liegen darin.</t>
        </is>
      </c>
      <c r="C371" s="484"/>
      <c r="D371" s="484"/>
    </row>
    <row r="372" ht="18.5" customHeight="1">
      <c r="A372" s="485" t="inlineStr">
        <is>
          <t xml:space="preserve">Schritt 2</t>
        </is>
      </c>
      <c r="B372" s="485" t="inlineStr">
        <is>
          <t xml:space="preserve">Handy: Einstellungen → „Hotspot“ bzw. „Persönlicher Hotspot“ → einschalten, mobile Daten an. iPhone: „Kompatibilität maximieren“ einschalten.</t>
        </is>
      </c>
      <c r="C372" s="485"/>
      <c r="D372" s="485"/>
    </row>
    <row r="373" ht="18.5" customHeight="1">
      <c r="A373" s="484" t="inlineStr">
        <is>
          <t xml:space="preserve">Schritt 3</t>
        </is>
      </c>
      <c r="B373" s="484" t="inlineStr">
        <is>
          <t xml:space="preserve">Hotspot-Name und Hotspot-Passwort am Handy ablesen (stehen in der Hotspot-Einstellung).</t>
        </is>
      </c>
      <c r="C373" s="484"/>
      <c r="D373" s="484"/>
    </row>
    <row r="374" ht="18.5" customHeight="1">
      <c r="A374" s="485" t="inlineStr">
        <is>
          <t xml:space="preserve">Schritt 4</t>
        </is>
      </c>
      <c r="B374" s="485" t="inlineStr">
        <is>
          <t xml:space="preserve">Prüfen: Das Netzwerkkabel am Pi steckt (ohne Kabel bricht das Programm absichtlich ab).</t>
        </is>
      </c>
      <c r="C374" s="485"/>
      <c r="D374" s="485"/>
    </row>
    <row r="375" ht="18.5" customHeight="1">
      <c r="A375" s="484" t="inlineStr">
        <is>
          <t xml:space="preserve">Schritt 5</t>
        </is>
      </c>
      <c r="B375" s="484" t="inlineStr">
        <is>
          <t xml:space="preserve">Doppelklick auf „PI_INTERNET.bat“ im Ordner „projektmanagement“.</t>
        </is>
      </c>
      <c r="C375" s="484"/>
      <c r="D375" s="484"/>
    </row>
    <row r="376" ht="18.5" customHeight="1">
      <c r="A376" s="485" t="inlineStr">
        <is>
          <t xml:space="preserve">Schritt 6</t>
        </is>
      </c>
      <c r="B376" s="485" t="inlineStr">
        <is>
          <t xml:space="preserve">Frage „Name des Hotspots“ → Namen genau wie am Handy eintippen → Enter.</t>
        </is>
      </c>
      <c r="C376" s="485"/>
      <c r="D376" s="485"/>
    </row>
    <row r="377" ht="18.5" customHeight="1">
      <c r="A377" s="484" t="inlineStr">
        <is>
          <t xml:space="preserve">Schritt 7</t>
        </is>
      </c>
      <c r="B377" s="484" t="inlineStr">
        <is>
          <t xml:space="preserve">Erste Passwortfrage „[sudo] password“ → Pi-Passwort → Enter.</t>
        </is>
      </c>
      <c r="C377" s="484"/>
      <c r="D377" s="484"/>
    </row>
    <row r="378" ht="18.5" customHeight="1">
      <c r="A378" s="485" t="inlineStr">
        <is>
          <t xml:space="preserve">Schritt 8</t>
        </is>
      </c>
      <c r="B378" s="485" t="inlineStr">
        <is>
          <t xml:space="preserve">Zweite Passwortfrage → Hotspot-Passwort vom Handy → Enter.</t>
        </is>
      </c>
      <c r="C378" s="485"/>
      <c r="D378" s="485"/>
    </row>
    <row r="379" ht="18.5" customHeight="1">
      <c r="A379" s="484" t="inlineStr">
        <is>
          <t xml:space="preserve">Schritt 9</t>
        </is>
      </c>
      <c r="B379" s="484" t="inlineStr">
        <is>
          <t xml:space="preserve">Warten (1–3 Minuten), bis „INTERNET-SCHRITT OK“ und „Fertig“ steht.</t>
        </is>
      </c>
      <c r="C379" s="484"/>
      <c r="D379" s="484"/>
    </row>
    <row r="380" ht="18.5" customHeight="1">
      <c r="A380" s="485" t="inlineStr">
        <is>
          <t xml:space="preserve">Schritt 10</t>
        </is>
      </c>
      <c r="B380" s="485" t="inlineStr">
        <is>
          <t xml:space="preserve">Hotspot am Handy wieder ausschalten.</t>
        </is>
      </c>
      <c r="C380" s="485"/>
      <c r="D380" s="485"/>
    </row>
    <row r="381" ht="33.0" customHeight="1">
      <c r="A381" s="496" t="inlineStr">
        <is>
          <t xml:space="preserve">✅ Fertig, wenn</t>
        </is>
      </c>
      <c r="B381" s="484" t="inlineStr">
        <is>
          <t xml:space="preserve">„INTERNET-SCHRITT OK“. Der Pi hat danach die richtige Uhrzeit und ist wieder nur im Anlagennetz.</t>
        </is>
      </c>
      <c r="C381" s="484"/>
      <c r="D381" s="484"/>
    </row>
    <row r="382" ht="47.5" customHeight="1">
      <c r="A382" s="496" t="inlineStr">
        <is>
          <t xml:space="preserve">⚠️ Wenn etwas nicht klappt</t>
        </is>
      </c>
      <c r="B382" s="484" t="inlineStr">
        <is>
          <t xml:space="preserve">„Verbindung zum Hotspot fehlgeschlagen“ → Name/Passwort prüfen, Hotspot an, nochmal starten.</t>
        </is>
      </c>
      <c r="C382" s="484"/>
      <c r="D382" s="484"/>
    </row>
    <row r="383" ht="18.5" customHeight="1">
      <c r="A383" s="496" t="inlineStr">
        <is>
          <t xml:space="preserve">⛔ Nicht tun</t>
        </is>
      </c>
      <c r="B383" s="484" t="inlineStr">
        <is>
          <t xml:space="preserve">Während des Laufs das Netzwerkkabel ziehen.</t>
        </is>
      </c>
      <c r="C383" s="484"/>
      <c r="D383" s="484"/>
    </row>
    <row r="385" ht="33.0" customHeight="1">
      <c r="A385" s="481" t="inlineStr">
        <is>
          <t xml:space="preserve">☐ P6-5</t>
        </is>
      </c>
      <c r="B385" s="481" t="inlineStr">
        <is>
          <t xml:space="preserve">Testdaten für Peakboard laufen lassen</t>
        </is>
      </c>
      <c r="C385" s="481" t="inlineStr">
        <is>
          <t xml:space="preserve">Bis: sobald P4 im Designer arbeitet</t>
        </is>
      </c>
      <c r="D385" s="481" t="inlineStr">
        <is>
          <t xml:space="preserve">Dauer: 5 min, dann laufen lassen</t>
        </is>
      </c>
    </row>
    <row r="386" ht="18.5" customHeight="1">
      <c r="A386" s="496" t="inlineStr">
        <is>
          <t xml:space="preserve">Du brauchst</t>
        </is>
      </c>
      <c r="B386" s="484" t="inlineStr">
        <is>
          <t xml:space="preserve">Laptop mit dem Ordner „projektmanagement“ (dort ist Python installiert)</t>
        </is>
      </c>
      <c r="C386" s="484"/>
      <c r="D386" s="484"/>
    </row>
    <row r="387" ht="33.0" customHeight="1">
      <c r="A387" s="484" t="inlineStr">
        <is>
          <t xml:space="preserve">Schritt 1</t>
        </is>
      </c>
      <c r="B387" s="484" t="inlineStr">
        <is>
          <t xml:space="preserve">Einmalig vorher: den Ordner „projektmanagement“ von Rushit bekommen (USB-Stick oder ZIP) und auf den eigenen Desktop kopieren – alle .bat-Dateien liegen darin.</t>
        </is>
      </c>
      <c r="C387" s="484"/>
      <c r="D387" s="484"/>
    </row>
    <row r="388" ht="18.5" customHeight="1">
      <c r="A388" s="485" t="inlineStr">
        <is>
          <t xml:space="preserve">Schritt 2</t>
        </is>
      </c>
      <c r="B388" s="485" t="inlineStr">
        <is>
          <t xml:space="preserve">Doppelklick auf „PEAKBOARD_TESTDATEN.bat“.</t>
        </is>
      </c>
      <c r="C388" s="485"/>
      <c r="D388" s="485"/>
    </row>
    <row r="389" ht="18.5" customHeight="1">
      <c r="A389" s="484" t="inlineStr">
        <is>
          <t xml:space="preserve">Schritt 3</t>
        </is>
      </c>
      <c r="B389" s="484" t="inlineStr">
        <is>
          <t xml:space="preserve">Frage „Wo bist du?“: 1 = an der Anlage, 2 = zuhause → Zahl eintippen, Enter.</t>
        </is>
      </c>
      <c r="C389" s="484"/>
      <c r="D389" s="484"/>
    </row>
    <row r="390" ht="18.5" customHeight="1">
      <c r="A390" s="485" t="inlineStr">
        <is>
          <t xml:space="preserve">Schritt 4</t>
        </is>
      </c>
      <c r="B390" s="485" t="inlineStr">
        <is>
          <t xml:space="preserve">Im Fenster erscheint ein grüner Kasten „DAS IM PEAKBOARD DESIGNER EINTRAGEN“ → Foto davon an P4 schicken.</t>
        </is>
      </c>
      <c r="C390" s="485"/>
      <c r="D390" s="485"/>
    </row>
    <row r="391" ht="18.5" customHeight="1">
      <c r="A391" s="484" t="inlineStr">
        <is>
          <t xml:space="preserve">Schritt 5</t>
        </is>
      </c>
      <c r="B391" s="484" t="inlineStr">
        <is>
          <t xml:space="preserve">Fenster offen lassen, solange P4 baut (alle paar Sekunden ein neuer Klotz, jeder 8. ist eine Störung).</t>
        </is>
      </c>
      <c r="C391" s="484"/>
      <c r="D391" s="484"/>
    </row>
    <row r="392" ht="18.5" customHeight="1">
      <c r="A392" s="485" t="inlineStr">
        <is>
          <t xml:space="preserve">Schritt 6</t>
        </is>
      </c>
      <c r="B392" s="485" t="inlineStr">
        <is>
          <t xml:space="preserve">Zum Beenden: Strg + C drücken, dann Fenster schließen.</t>
        </is>
      </c>
      <c r="C392" s="485"/>
      <c r="D392" s="485"/>
    </row>
    <row r="393" ht="33.0" customHeight="1">
      <c r="A393" s="496" t="inlineStr">
        <is>
          <t xml:space="preserve">✅ Fertig, wenn</t>
        </is>
      </c>
      <c r="B393" s="484" t="inlineStr">
        <is>
          <t xml:space="preserve">P4 sieht im Designer wechselnde Werte.</t>
        </is>
      </c>
      <c r="C393" s="484"/>
      <c r="D393" s="484"/>
    </row>
    <row r="394" ht="47.5" customHeight="1">
      <c r="A394" s="496" t="inlineStr">
        <is>
          <t xml:space="preserve">⚠️ Wenn etwas nicht klappt</t>
        </is>
      </c>
      <c r="B394" s="484" t="inlineStr">
        <is>
          <t xml:space="preserve">„Python ist nicht installiert“ → Python von python.org installieren (beim Installieren den Haken „Add Python to PATH“ setzen). „Postamt nicht erreichbar“ an der Anlage → erst Karte P6-3.</t>
        </is>
      </c>
      <c r="C394" s="484"/>
      <c r="D394" s="484"/>
    </row>
    <row r="396" ht="33.0" customHeight="1">
      <c r="A396" s="481" t="inlineStr">
        <is>
          <t xml:space="preserve">☐ P6-6</t>
        </is>
      </c>
      <c r="B396" s="481" t="inlineStr">
        <is>
          <t xml:space="preserve">Einspieltag leiten</t>
        </is>
      </c>
      <c r="C396" s="481" t="inlineStr">
        <is>
          <t xml:space="preserve">Bis: nächste Woche, sobald Team Hardware fertig ist</t>
        </is>
      </c>
      <c r="D396" s="481" t="inlineStr">
        <is>
          <t xml:space="preserve">Dauer: 2–3 Stunden</t>
        </is>
      </c>
    </row>
    <row r="397" ht="18.5" customHeight="1">
      <c r="A397" s="496" t="inlineStr">
        <is>
          <t xml:space="preserve">Du brauchst</t>
        </is>
      </c>
      <c r="B397" s="484" t="inlineStr">
        <is>
          <t xml:space="preserve">Laptop (geladen), ausgedruckt: Vorlage C (Testplan) und D (Messprotokoll), Klötze weiß/rot/blau, Handy für Fotos</t>
        </is>
      </c>
      <c r="C397" s="484"/>
      <c r="D397" s="484"/>
    </row>
    <row r="398" ht="18.5" customHeight="1">
      <c r="A398" s="484" t="inlineStr">
        <is>
          <t xml:space="preserve">Schritt 1</t>
        </is>
      </c>
      <c r="B398" s="484" t="inlineStr">
        <is>
          <t xml:space="preserve">Termin festlegen mit Team Hardware, P2, P3 und – für die Freigabe – Prof. Kampker.</t>
        </is>
      </c>
      <c r="C398" s="484"/>
      <c r="D398" s="484"/>
    </row>
    <row r="399" ht="18.5" customHeight="1">
      <c r="A399" s="485" t="inlineStr">
        <is>
          <t xml:space="preserve">Schritt 2</t>
        </is>
      </c>
      <c r="B399" s="485" t="inlineStr">
        <is>
          <t xml:space="preserve">Vor Ort: Excel-Blatt „LIES MICH“, Abschnitt 4, Schritt 0 bis 6 der Reihe nach abhaken.</t>
        </is>
      </c>
      <c r="C399" s="485"/>
      <c r="D399" s="485"/>
    </row>
    <row r="400" ht="18.5" customHeight="1">
      <c r="A400" s="484" t="inlineStr">
        <is>
          <t xml:space="preserve">Schritt 3</t>
        </is>
      </c>
      <c r="B400" s="484" t="inlineStr">
        <is>
          <t xml:space="preserve">Bei jedem roten Ergebnis: STOPP, Claude fragen, erst dann weiter.</t>
        </is>
      </c>
      <c r="C400" s="484"/>
      <c r="D400" s="484"/>
    </row>
    <row r="401" ht="18.5" customHeight="1">
      <c r="A401" s="485" t="inlineStr">
        <is>
          <t xml:space="preserve">Schritt 4</t>
        </is>
      </c>
      <c r="B401" s="485" t="inlineStr">
        <is>
          <t xml:space="preserve">Am Ende: Fotos, Video und ausgefülltes Messprotokoll in den Drive-Ordner.</t>
        </is>
      </c>
      <c r="C401" s="485"/>
      <c r="D401" s="485"/>
    </row>
    <row r="402" ht="33.0" customHeight="1">
      <c r="A402" s="496" t="inlineStr">
        <is>
          <t xml:space="preserve">✅ Fertig, wenn</t>
        </is>
      </c>
      <c r="B402" s="484" t="inlineStr">
        <is>
          <t xml:space="preserve">Ein Klotz wurde richtig sortiert und der Bildschirm zeigt Zyklus 1.</t>
        </is>
      </c>
      <c r="C402" s="484"/>
      <c r="D402" s="484"/>
    </row>
    <row r="403" ht="47.5" customHeight="1">
      <c r="A403" s="496" t="inlineStr">
        <is>
          <t xml:space="preserve">⚠️ Wenn etwas nicht klappt</t>
        </is>
      </c>
      <c r="B403" s="484" t="inlineStr">
        <is>
          <t xml:space="preserve">Etwas riecht, klemmt oder brummt → 9-V-Netzteil ziehen.</t>
        </is>
      </c>
      <c r="C403" s="484"/>
      <c r="D403" s="484"/>
    </row>
    <row r="404" ht="18.5" customHeight="1">
      <c r="A404" s="496" t="inlineStr">
        <is>
          <t xml:space="preserve">⛔ Nicht tun</t>
        </is>
      </c>
      <c r="B404" s="484" t="inlineStr">
        <is>
          <t xml:space="preserve">Schritt 5 (Ausgänge schalten) ohne Freigabe von Prof. Kampker.</t>
        </is>
      </c>
      <c r="C404" s="484"/>
      <c r="D404" s="484"/>
    </row>
    <row r="407" ht="22.0" customHeight="1">
      <c r="A407" s="480" t="inlineStr">
        <is>
          <t xml:space="preserve">Team Hardware (P3 hält Kontakt)</t>
        </is>
      </c>
      <c r="B407" s="480"/>
      <c r="C407" s="480"/>
      <c r="D407" s="480"/>
    </row>
    <row r="408" ht="18.5" customHeight="1">
      <c r="A408" s="481" t="inlineStr">
        <is>
          <t xml:space="preserve">☐ H-1</t>
        </is>
      </c>
      <c r="B408" s="481" t="inlineStr">
        <is>
          <t xml:space="preserve">Hardware nach Plan anschließen (J15)</t>
        </is>
      </c>
      <c r="C408" s="481" t="inlineStr">
        <is>
          <t xml:space="preserve">Bis: vor dem Einspieltag</t>
        </is>
      </c>
      <c r="D408" s="481" t="inlineStr">
        <is>
          <t xml:space="preserve">Dauer: 1–2 Stunden</t>
        </is>
      </c>
    </row>
    <row r="409" ht="18.5" customHeight="1">
      <c r="A409" s="496" t="inlineStr">
        <is>
          <t xml:space="preserve">Du brauchst</t>
        </is>
      </c>
      <c r="B409" s="484" t="inlineStr">
        <is>
          <t xml:space="preserve">Bestellte Teile, Vorlage F (Anschlussplan) ausgedruckt, Werkzeug</t>
        </is>
      </c>
      <c r="C409" s="484"/>
      <c r="D409" s="484"/>
    </row>
    <row r="410" ht="18.5" customHeight="1">
      <c r="A410" s="484" t="inlineStr">
        <is>
          <t xml:space="preserve">Schritt 1</t>
        </is>
      </c>
      <c r="B410" s="484" t="inlineStr">
        <is>
          <t xml:space="preserve">Alle Netzteile ausstecken: Pi und 9-V-Netzteil.</t>
        </is>
      </c>
      <c r="C410" s="484"/>
      <c r="D410" s="484"/>
    </row>
    <row r="411" ht="18.5" customHeight="1">
      <c r="A411" s="485" t="inlineStr">
        <is>
          <t xml:space="preserve">Schritt 2</t>
        </is>
      </c>
      <c r="B411" s="485" t="inlineStr">
        <is>
          <t xml:space="preserve">Teile bereitlegen und mit der Bestellliste vergleichen.</t>
        </is>
      </c>
      <c r="C411" s="485"/>
      <c r="D411" s="485"/>
    </row>
    <row r="412" ht="18.5" customHeight="1">
      <c r="A412" s="484" t="inlineStr">
        <is>
          <t xml:space="preserve">Schritt 3</t>
        </is>
      </c>
      <c r="B412" s="484" t="inlineStr">
        <is>
          <t xml:space="preserve">GPIO-Multiplexer auf den Pi stecken, beide Platinen anschließen (nach Anleitung der Hersteller).</t>
        </is>
      </c>
      <c r="C412" s="484"/>
      <c r="D412" s="484"/>
    </row>
    <row r="413" ht="18.5" customHeight="1">
      <c r="A413" s="485" t="inlineStr">
        <is>
          <t xml:space="preserve">Schritt 4</t>
        </is>
      </c>
      <c r="B413" s="485" t="inlineStr">
        <is>
          <t xml:space="preserve">Kabel nach Vorlage F anklemmen – nach jeder Zeile einen Haken setzen.</t>
        </is>
      </c>
      <c r="C413" s="485"/>
      <c r="D413" s="485"/>
    </row>
    <row r="414" ht="18.5" customHeight="1">
      <c r="A414" s="484" t="inlineStr">
        <is>
          <t xml:space="preserve">Schritt 5</t>
        </is>
      </c>
      <c r="B414" s="484" t="inlineStr">
        <is>
          <t xml:space="preserve">Wird etwas anders angeschlossen: in Vorlage F in die Spalte „Tatsächlich“ schreiben.</t>
        </is>
      </c>
      <c r="C414" s="484"/>
      <c r="D414" s="484"/>
    </row>
    <row r="415" ht="18.5" customHeight="1">
      <c r="A415" s="485" t="inlineStr">
        <is>
          <t xml:space="preserve">Schritt 6</t>
        </is>
      </c>
      <c r="B415" s="485" t="inlineStr">
        <is>
          <t xml:space="preserve">Sichtprüfung: keine blanken Drähte, keine 9-V-Leitung an der Stiftleiste des Pi.</t>
        </is>
      </c>
      <c r="C415" s="485"/>
      <c r="D415" s="485"/>
    </row>
    <row r="416" ht="18.5" customHeight="1">
      <c r="A416" s="484" t="inlineStr">
        <is>
          <t xml:space="preserve">Schritt 7</t>
        </is>
      </c>
      <c r="B416" s="484" t="inlineStr">
        <is>
          <t xml:space="preserve">Foto von oben + ausgefüllte Vorlage F in die Gruppe.</t>
        </is>
      </c>
      <c r="C416" s="484"/>
      <c r="D416" s="484"/>
    </row>
    <row r="417" ht="18.5" customHeight="1">
      <c r="A417" s="485" t="inlineStr">
        <is>
          <t xml:space="preserve">Schritt 8</t>
        </is>
      </c>
      <c r="B417" s="485" t="inlineStr">
        <is>
          <t xml:space="preserve">Strom erst wieder einstecken, wenn Dogukan (P6) dabei ist.</t>
        </is>
      </c>
      <c r="C417" s="485"/>
      <c r="D417" s="485"/>
    </row>
    <row r="418" ht="33.0" customHeight="1">
      <c r="A418" s="496" t="inlineStr">
        <is>
          <t xml:space="preserve">✅ Fertig, wenn</t>
        </is>
      </c>
      <c r="B418" s="484" t="inlineStr">
        <is>
          <t xml:space="preserve">Alles angeklemmt, Vorlage F abgehakt, Foto in der Gruppe.</t>
        </is>
      </c>
      <c r="C418" s="484"/>
      <c r="D418" s="484"/>
    </row>
    <row r="419" ht="47.5" customHeight="1">
      <c r="A419" s="496" t="inlineStr">
        <is>
          <t xml:space="preserve">⚠️ Wenn etwas nicht klappt</t>
        </is>
      </c>
      <c r="B419" s="484" t="inlineStr">
        <is>
          <t xml:space="preserve">Unsicher, wohin ein Kabel gehört → nicht raten, in der Gruppe fragen.</t>
        </is>
      </c>
      <c r="C419" s="484"/>
      <c r="D419" s="484"/>
    </row>
    <row r="420" ht="18.5" customHeight="1">
      <c r="A420" s="496" t="inlineStr">
        <is>
          <t xml:space="preserve">⛔ Nicht tun</t>
        </is>
      </c>
      <c r="B420" s="484" t="inlineStr">
        <is>
          <t xml:space="preserve">9-V-Teile (Motor, Ventile, Kompressor) direkt an Pins des Pi anschließen.</t>
        </is>
      </c>
      <c r="C420" s="484"/>
      <c r="D420" s="484"/>
    </row>
    <row r="423" ht="22.0" customHeight="1">
      <c r="A423" s="480" t="inlineStr">
        <is>
          <t xml:space="preserve">Leitung – Rushit Vlasi (Leitung) – nur Verwaltung der eigenen Unterlagen, keine Gantt-Aufgaben</t>
        </is>
      </c>
      <c r="B423" s="480"/>
      <c r="C423" s="480"/>
      <c r="D423" s="480"/>
    </row>
    <row r="424" ht="33.0" customHeight="1">
      <c r="A424" s="481" t="inlineStr">
        <is>
          <t xml:space="preserve">☐ L-1</t>
        </is>
      </c>
      <c r="B424" s="481" t="inlineStr">
        <is>
          <t xml:space="preserve">Drive-Ordner mit dem Team teilen und Namen eintragen</t>
        </is>
      </c>
      <c r="C424" s="481" t="inlineStr">
        <is>
          <t xml:space="preserve">Bis: sofort (war bis 14.10. geplant)</t>
        </is>
      </c>
      <c r="D424" s="481" t="inlineStr">
        <is>
          <t xml:space="preserve">Dauer: 10 min</t>
        </is>
      </c>
    </row>
    <row r="425" ht="18.5" customHeight="1">
      <c r="A425" s="496" t="inlineStr">
        <is>
          <t xml:space="preserve">Du brauchst</t>
        </is>
      </c>
      <c r="B425" s="484" t="inlineStr">
        <is>
          <t xml:space="preserve">E-Mail-Adressen von P2–P6 (inkl. Hassan und Dogukan) (und Team Hardware, falls gewünscht)</t>
        </is>
      </c>
      <c r="C425" s="484"/>
      <c r="D425" s="484"/>
    </row>
    <row r="426" ht="18.5" customHeight="1">
      <c r="A426" s="484" t="inlineStr">
        <is>
          <t xml:space="preserve">Schritt 1</t>
        </is>
      </c>
      <c r="B426" s="484" t="inlineStr">
        <is>
          <t xml:space="preserve">Browser öffnen → drive.google.com → prüfen, dass oben rechts das Konto kubilayff@gmail.com angemeldet ist.</t>
        </is>
      </c>
      <c r="C426" s="484"/>
      <c r="D426" s="484"/>
    </row>
    <row r="427" ht="18.5" customHeight="1">
      <c r="A427" s="485" t="inlineStr">
        <is>
          <t xml:space="preserve">Schritt 2</t>
        </is>
      </c>
      <c r="B427" s="485" t="inlineStr">
        <is>
          <t xml:space="preserve">Ordner „Sortieranlage – Team Software (Projektmanagement WS 26/27)“ suchen.</t>
        </is>
      </c>
      <c r="C427" s="485"/>
      <c r="D427" s="485"/>
    </row>
    <row r="428" ht="18.5" customHeight="1">
      <c r="A428" s="484" t="inlineStr">
        <is>
          <t xml:space="preserve">Schritt 3</t>
        </is>
      </c>
      <c r="B428" s="484" t="inlineStr">
        <is>
          <t xml:space="preserve">Rechtsklick auf den Ordner → „Freigeben“ → „Freigeben“.</t>
        </is>
      </c>
      <c r="C428" s="484"/>
      <c r="D428" s="484"/>
    </row>
    <row r="429" ht="18.5" customHeight="1">
      <c r="A429" s="485" t="inlineStr">
        <is>
          <t xml:space="preserve">Schritt 4</t>
        </is>
      </c>
      <c r="B429" s="485" t="inlineStr">
        <is>
          <t xml:space="preserve">Die E-Mail-Adressen eintippen, nach jeder Adresse Enter.</t>
        </is>
      </c>
      <c r="C429" s="485"/>
      <c r="D429" s="485"/>
    </row>
    <row r="430" ht="18.5" customHeight="1">
      <c r="A430" s="484" t="inlineStr">
        <is>
          <t xml:space="preserve">Schritt 5</t>
        </is>
      </c>
      <c r="B430" s="484" t="inlineStr">
        <is>
          <t xml:space="preserve">Rechts daneben „Bearbeiter“ auswählen. Den Haken „Personen benachrichtigen“ anlassen.</t>
        </is>
      </c>
      <c r="C430" s="484"/>
      <c r="D430" s="484"/>
    </row>
    <row r="431" ht="18.5" customHeight="1">
      <c r="A431" s="485" t="inlineStr">
        <is>
          <t xml:space="preserve">Schritt 6</t>
        </is>
      </c>
      <c r="B431" s="485" t="inlineStr">
        <is>
          <t xml:space="preserve">„Senden“ klicken.</t>
        </is>
      </c>
      <c r="C431" s="485"/>
      <c r="D431" s="485"/>
    </row>
    <row r="432" ht="18.5" customHeight="1">
      <c r="A432" s="484" t="inlineStr">
        <is>
          <t xml:space="preserve">Schritt 7</t>
        </is>
      </c>
      <c r="B432" s="484" t="inlineStr">
        <is>
          <t xml:space="preserve">Namen von P2–P4 an Claude schicken – Claude trägt sie im Gantt-Blatt (Team-Tabelle) ein.</t>
        </is>
      </c>
      <c r="C432" s="484"/>
      <c r="D432" s="484"/>
    </row>
    <row r="433" ht="33.0" customHeight="1">
      <c r="A433" s="496" t="inlineStr">
        <is>
          <t xml:space="preserve">✅ Fertig, wenn</t>
        </is>
      </c>
      <c r="B433" s="484" t="inlineStr">
        <is>
          <t xml:space="preserve">Alle haben eine Einladungs-Mail und können die Dateien öffnen.</t>
        </is>
      </c>
      <c r="C433" s="484"/>
      <c r="D433" s="484"/>
    </row>
    <row r="434" ht="47.5" customHeight="1">
      <c r="A434" s="496" t="inlineStr">
        <is>
          <t xml:space="preserve">⚠️ Wenn etwas nicht klappt</t>
        </is>
      </c>
      <c r="B434" s="484" t="inlineStr">
        <is>
          <t xml:space="preserve">Jemand sieht nichts → prüfen, ob die richtige Adresse eingegeben wurde; nochmal einladen.</t>
        </is>
      </c>
      <c r="C434" s="484"/>
      <c r="D434" s="484"/>
    </row>
    <row r="435" ht="18.5" customHeight="1">
      <c r="A435" s="496" t="inlineStr">
        <is>
          <t xml:space="preserve">⛔ Nicht tun</t>
        </is>
      </c>
      <c r="B435" s="484" t="inlineStr">
        <is>
          <t xml:space="preserve">„Jeder mit dem Link“ nur einstellen, wenn ihr damit einverstanden seid, dass jeder mit dem Link alles sehen kann.</t>
        </is>
      </c>
      <c r="C435" s="484"/>
      <c r="D435" s="484"/>
    </row>
    <row r="437" ht="33.0" customHeight="1">
      <c r="A437" s="481" t="inlineStr">
        <is>
          <t xml:space="preserve">☐ L-2</t>
        </is>
      </c>
      <c r="B437" s="481" t="inlineStr">
        <is>
          <t xml:space="preserve">Excel in den Drive-Ordner legen</t>
        </is>
      </c>
      <c r="C437" s="481" t="inlineStr">
        <is>
          <t xml:space="preserve">Bis: nach jeder größeren Änderung</t>
        </is>
      </c>
      <c r="D437" s="481" t="inlineStr">
        <is>
          <t xml:space="preserve">Dauer: 2 min</t>
        </is>
      </c>
    </row>
    <row r="438" ht="18.5" customHeight="1">
      <c r="A438" s="496" t="inlineStr">
        <is>
          <t xml:space="preserve">Du brauchst</t>
        </is>
      </c>
      <c r="B438" s="484" t="inlineStr">
        <is>
          <t xml:space="preserve">die Excel-Datei im Ordner „projektmanagement“</t>
        </is>
      </c>
      <c r="C438" s="484"/>
      <c r="D438" s="484"/>
    </row>
    <row r="439" ht="18.5" customHeight="1">
      <c r="A439" s="484" t="inlineStr">
        <is>
          <t xml:space="preserve">Schritt 1</t>
        </is>
      </c>
      <c r="B439" s="484" t="inlineStr">
        <is>
          <t xml:space="preserve">Excel schließen (gespeichert).</t>
        </is>
      </c>
      <c r="C439" s="484"/>
      <c r="D439" s="484"/>
    </row>
    <row r="440" ht="18.5" customHeight="1">
      <c r="A440" s="485" t="inlineStr">
        <is>
          <t xml:space="preserve">Schritt 2</t>
        </is>
      </c>
      <c r="B440" s="485" t="inlineStr">
        <is>
          <t xml:space="preserve">drive.google.com → Team-Ordner öffnen.</t>
        </is>
      </c>
      <c r="C440" s="485"/>
      <c r="D440" s="485"/>
    </row>
    <row r="441" ht="18.5" customHeight="1">
      <c r="A441" s="484" t="inlineStr">
        <is>
          <t xml:space="preserve">Schritt 3</t>
        </is>
      </c>
      <c r="B441" s="484" t="inlineStr">
        <is>
          <t xml:space="preserve">Erstes Mal: die Datei „Leistungsnachweis_gesamt_…xlsx“ aus dem Explorer ins Browserfenster ziehen, warten bis „Upload abgeschlossen“.</t>
        </is>
      </c>
      <c r="C441" s="484"/>
      <c r="D441" s="484"/>
    </row>
    <row r="442" ht="18.5" customHeight="1">
      <c r="A442" s="485" t="inlineStr">
        <is>
          <t xml:space="preserve">Schritt 4</t>
        </is>
      </c>
      <c r="B442" s="485" t="inlineStr">
        <is>
          <t xml:space="preserve">Später (neue Version): Rechtsklick auf die Datei im Drive → „Dateiinformationen“ → „Versionen verwalten“ → „Neue Version hochladen“.</t>
        </is>
      </c>
      <c r="C442" s="485"/>
      <c r="D442" s="485"/>
    </row>
    <row r="443" ht="33.0" customHeight="1">
      <c r="A443" s="496" t="inlineStr">
        <is>
          <t xml:space="preserve">✅ Fertig, wenn</t>
        </is>
      </c>
      <c r="B443" s="484" t="inlineStr">
        <is>
          <t xml:space="preserve">Die aktuelle Datei liegt einmal im Drive-Ordner.</t>
        </is>
      </c>
      <c r="C443" s="484"/>
      <c r="D443" s="484"/>
    </row>
    <row r="444" ht="47.5" customHeight="1">
      <c r="A444" s="496" t="inlineStr">
        <is>
          <t xml:space="preserve">⚠️ Wenn etwas nicht klappt</t>
        </is>
      </c>
      <c r="B444" s="484" t="inlineStr">
        <is>
          <t xml:space="preserve">Zwei gleiche Dateien im Drive → die ältere in den Papierkorb (Rechtsklick → „Entfernen“).</t>
        </is>
      </c>
      <c r="C444" s="484"/>
      <c r="D444" s="484"/>
    </row>
    <row r="445" ht="18.5" customHeight="1">
      <c r="A445" s="496" t="inlineStr">
        <is>
          <t xml:space="preserve">⛔ Nicht tun</t>
        </is>
      </c>
      <c r="B445" s="484" t="inlineStr">
        <is>
          <t xml:space="preserve">Die Excel im Drive bearbeiten und die im Projektordner gleichzeitig – es gilt immer die im Projektordner.</t>
        </is>
      </c>
      <c r="C445" s="484"/>
      <c r="D445" s="484"/>
    </row>
    <row r="447" ht="33.0" customHeight="1">
      <c r="A447" s="481" t="inlineStr">
        <is>
          <t xml:space="preserve">☐ L-3</t>
        </is>
      </c>
      <c r="B447" s="481" t="inlineStr">
        <is>
          <t xml:space="preserve">Leistungsnachweis prüfen und abgeben</t>
        </is>
      </c>
      <c r="C447" s="481" t="inlineStr">
        <is>
          <t xml:space="preserve">Bis: vor der Abgabe an Prof. Kampker</t>
        </is>
      </c>
      <c r="D447" s="481" t="inlineStr">
        <is>
          <t xml:space="preserve">Dauer: 10 min</t>
        </is>
      </c>
    </row>
    <row r="448" ht="18.5" customHeight="1">
      <c r="A448" s="496" t="inlineStr">
        <is>
          <t xml:space="preserve">Du brauchst</t>
        </is>
      </c>
      <c r="B448" s="484" t="inlineStr">
        <is>
          <t xml:space="preserve">Excel-Datei, Mail-Text aus „Mail_Entwurf_Kampker.md“</t>
        </is>
      </c>
      <c r="C448" s="484"/>
      <c r="D448" s="484"/>
    </row>
    <row r="449" ht="18.5" customHeight="1">
      <c r="A449" s="484" t="inlineStr">
        <is>
          <t xml:space="preserve">Schritt 1</t>
        </is>
      </c>
      <c r="B449" s="484" t="inlineStr">
        <is>
          <t xml:space="preserve">Excel öffnen → erstes Blatt „Leistungsnachweis“.</t>
        </is>
      </c>
      <c r="C449" s="484"/>
      <c r="D449" s="484"/>
    </row>
    <row r="450" ht="18.5" customHeight="1">
      <c r="A450" s="485" t="inlineStr">
        <is>
          <t xml:space="preserve">Schritt 2</t>
        </is>
      </c>
      <c r="B450" s="485" t="inlineStr">
        <is>
          <t xml:space="preserve">Zeile 13.10.2026: stimmt die Arbeitszeit (steht 2)? Sonst die richtige Stundenzahl eintragen.</t>
        </is>
      </c>
      <c r="C450" s="485"/>
      <c r="D450" s="485"/>
    </row>
    <row r="451" ht="18.5" customHeight="1">
      <c r="A451" s="484" t="inlineStr">
        <is>
          <t xml:space="preserve">Schritt 3</t>
        </is>
      </c>
      <c r="B451" s="484" t="inlineStr">
        <is>
          <t xml:space="preserve">Zeile 15.10.2026: Arbeitsort (steht „Remote“) und 0,5 h prüfen, ggf. ändern.</t>
        </is>
      </c>
      <c r="C451" s="484"/>
      <c r="D451" s="484"/>
    </row>
    <row r="452" ht="18.5" customHeight="1">
      <c r="A452" s="485" t="inlineStr">
        <is>
          <t xml:space="preserve">Schritt 4</t>
        </is>
      </c>
      <c r="B452" s="485" t="inlineStr">
        <is>
          <t xml:space="preserve">Speichern (Strg + S).</t>
        </is>
      </c>
      <c r="C452" s="485"/>
      <c r="D452" s="485"/>
    </row>
    <row r="453" ht="18.5" customHeight="1">
      <c r="A453" s="484" t="inlineStr">
        <is>
          <t xml:space="preserve">Schritt 5</t>
        </is>
      </c>
      <c r="B453" s="484" t="inlineStr">
        <is>
          <t xml:space="preserve">E-Mail an Prof. Kampker schreiben, Text aus „Mail_Entwurf_Kampker.md“ einfügen, Excel als Anhang, senden.</t>
        </is>
      </c>
      <c r="C453" s="484"/>
      <c r="D453" s="484"/>
    </row>
    <row r="454" ht="33.0" customHeight="1">
      <c r="A454" s="496" t="inlineStr">
        <is>
          <t xml:space="preserve">✅ Fertig, wenn</t>
        </is>
      </c>
      <c r="B454" s="484" t="inlineStr">
        <is>
          <t xml:space="preserve">Mail ist gesendet.</t>
        </is>
      </c>
      <c r="C454" s="484"/>
      <c r="D454" s="484"/>
    </row>
    <row r="455" ht="47.5" customHeight="1">
      <c r="A455" s="496" t="inlineStr">
        <is>
          <t xml:space="preserve">⚠️ Wenn etwas nicht klappt</t>
        </is>
      </c>
      <c r="B455" s="484" t="inlineStr">
        <is>
          <t xml:space="preserve">E-Mail-Adresse von Prof. Kampker unbekannt → im Meeting fragen.</t>
        </is>
      </c>
      <c r="C455" s="484"/>
      <c r="D455" s="484"/>
    </row>
    <row r="456" ht="18.5" customHeight="1">
      <c r="A456" s="496" t="inlineStr">
        <is>
          <t xml:space="preserve">⛔ Nicht tun</t>
        </is>
      </c>
      <c r="B456" s="484" t="inlineStr">
        <is>
          <t xml:space="preserve">Stunden schätzen, die man nicht belegen kann.</t>
        </is>
      </c>
      <c r="C456" s="484"/>
      <c r="D456" s="484"/>
    </row>
    <row r="458" ht="18.5" customHeight="1">
      <c r="A458" s="481" t="inlineStr">
        <is>
          <t xml:space="preserve">☐ L-4</t>
        </is>
      </c>
      <c r="B458" s="481" t="inlineStr">
        <is>
          <t xml:space="preserve">Fotos vom 06.10. in Anhang 5 einfügen</t>
        </is>
      </c>
      <c r="C458" s="481" t="inlineStr">
        <is>
          <t xml:space="preserve">Bis: Di 20.10.</t>
        </is>
      </c>
      <c r="D458" s="481" t="inlineStr">
        <is>
          <t xml:space="preserve">Dauer: 10 min</t>
        </is>
      </c>
    </row>
    <row r="459" ht="18.5" customHeight="1">
      <c r="A459" s="496" t="inlineStr">
        <is>
          <t xml:space="preserve">Du brauchst</t>
        </is>
      </c>
      <c r="B459" s="484" t="inlineStr">
        <is>
          <t xml:space="preserve">die Fotos vom 06.10. (Handy)</t>
        </is>
      </c>
      <c r="C459" s="484"/>
      <c r="D459" s="484"/>
    </row>
    <row r="460" ht="18.5" customHeight="1">
      <c r="A460" s="484" t="inlineStr">
        <is>
          <t xml:space="preserve">Schritt 1</t>
        </is>
      </c>
      <c r="B460" s="484" t="inlineStr">
        <is>
          <t xml:space="preserve">Fotos aufs Laptop holen (Kabel oder Mail an dich selbst).</t>
        </is>
      </c>
      <c r="C460" s="484"/>
      <c r="D460" s="484"/>
    </row>
    <row r="461" ht="18.5" customHeight="1">
      <c r="A461" s="485" t="inlineStr">
        <is>
          <t xml:space="preserve">Schritt 2</t>
        </is>
      </c>
      <c r="B461" s="485" t="inlineStr">
        <is>
          <t xml:space="preserve">Excel öffnen → Blatt „Anhang 5 - Praxis 06.10“.</t>
        </is>
      </c>
      <c r="C461" s="485"/>
      <c r="D461" s="485"/>
    </row>
    <row r="462" ht="18.5" customHeight="1">
      <c r="A462" s="484" t="inlineStr">
        <is>
          <t xml:space="preserve">Schritt 3</t>
        </is>
      </c>
      <c r="B462" s="484" t="inlineStr">
        <is>
          <t xml:space="preserve">In die Zelle klicken, an der das Foto stehen soll (bei den leeren Bildrahmen).</t>
        </is>
      </c>
      <c r="C462" s="484"/>
      <c r="D462" s="484"/>
    </row>
    <row r="463" ht="18.5" customHeight="1">
      <c r="A463" s="485" t="inlineStr">
        <is>
          <t xml:space="preserve">Schritt 4</t>
        </is>
      </c>
      <c r="B463" s="485" t="inlineStr">
        <is>
          <t xml:space="preserve">Oben „Einfügen“ → „Bilder“ → „Dieses Gerät“ → Foto auswählen → „Einfügen“.</t>
        </is>
      </c>
      <c r="C463" s="485"/>
      <c r="D463" s="485"/>
    </row>
    <row r="464" ht="18.5" customHeight="1">
      <c r="A464" s="484" t="inlineStr">
        <is>
          <t xml:space="preserve">Schritt 5</t>
        </is>
      </c>
      <c r="B464" s="484" t="inlineStr">
        <is>
          <t xml:space="preserve">Foto an einer Ecke kleiner ziehen, bis es passt.</t>
        </is>
      </c>
      <c r="C464" s="484"/>
      <c r="D464" s="484"/>
    </row>
    <row r="465" ht="18.5" customHeight="1">
      <c r="A465" s="485" t="inlineStr">
        <is>
          <t xml:space="preserve">Schritt 6</t>
        </is>
      </c>
      <c r="B465" s="485" t="inlineStr">
        <is>
          <t xml:space="preserve">Für jedes Foto wiederholen, dann speichern (Strg + S).</t>
        </is>
      </c>
      <c r="C465" s="485"/>
      <c r="D465" s="485"/>
    </row>
    <row r="466" ht="33.0" customHeight="1">
      <c r="A466" s="496" t="inlineStr">
        <is>
          <t xml:space="preserve">✅ Fertig, wenn</t>
        </is>
      </c>
      <c r="B466" s="484" t="inlineStr">
        <is>
          <t xml:space="preserve">Alle vier Fotos sind sichtbar.</t>
        </is>
      </c>
      <c r="C466" s="484"/>
      <c r="D466" s="484"/>
    </row>
    <row r="467" ht="47.5" customHeight="1">
      <c r="A467" s="496" t="inlineStr">
        <is>
          <t xml:space="preserve">⚠️ Wenn etwas nicht klappt</t>
        </is>
      </c>
      <c r="B467" s="484" t="inlineStr">
        <is>
          <t xml:space="preserve">Datei wird sehr groß → Bild anklicken → „Bildformat“ → „Bilder komprimieren“.</t>
        </is>
      </c>
      <c r="C467" s="484"/>
      <c r="D467" s="484"/>
    </row>
    <row r="470" ht="22.0" customHeight="1">
      <c r="A470" s="480" t="inlineStr">
        <is>
          <t xml:space="preserve">VORLAGEN A–I zum Kopieren (Strg + C)</t>
        </is>
      </c>
      <c r="B470" s="480"/>
      <c r="C470" s="480"/>
      <c r="D470" s="480"/>
    </row>
    <row r="471" ht="18.5" customHeight="1">
      <c r="A471" s="481" t="inlineStr">
        <is>
          <t xml:space="preserve">Vorlage A</t>
        </is>
      </c>
      <c r="B471" s="481" t="inlineStr">
        <is>
          <t xml:space="preserve">Nachricht an Prof. Kampker (für P6-1)</t>
        </is>
      </c>
      <c r="C471" s="481"/>
      <c r="D471" s="481"/>
    </row>
    <row r="472" ht="18.5" customHeight="1">
      <c r="A472" s="484"/>
      <c r="B472" s="484" t="inlineStr">
        <is>
          <t xml:space="preserve">Sehr geehrter Herr Prof. Kampker,</t>
        </is>
      </c>
      <c r="C472" s="484"/>
      <c r="D472" s="484"/>
    </row>
    <row r="473" ht="18.5" customHeight="1">
      <c r="A473" s="484"/>
      <c r="B473" s="484" t="inlineStr">
        <is>
          <t xml:space="preserve">für die Inbetriebnahme der Sortierstrecke in der nächsten Woche bitten wir um kurze Rückmeldung zu folgenden Punkten:</t>
        </is>
      </c>
      <c r="C473" s="484"/>
      <c r="D473" s="484"/>
    </row>
    <row r="474" ht="33.0" customHeight="1">
      <c r="A474" s="484"/>
      <c r="B474" s="484" t="inlineStr">
        <is>
          <t xml:space="preserve">1) Dürfen wir mit unserem Einrichtungsprogramm Einstellungen am Raspberry Pi hsnrpi1 ändern (I2C einschalten, Uhrzeit setzen, Mosquitto für das Anlagennetz freigeben, Programmordner ~/sortieranlage anlegen)?</t>
        </is>
      </c>
      <c r="C474" s="484"/>
      <c r="D474" s="484"/>
    </row>
    <row r="475" ht="18.5" customHeight="1">
      <c r="A475" s="484"/>
      <c r="B475" s="484" t="inlineStr">
        <is>
          <t xml:space="preserve">2) Dürfen wir den Pi kurz über einen Handy-Hotspot mit dem Internet verbinden, um Hilfsprogramme zu installieren (optional)?</t>
        </is>
      </c>
      <c r="C475" s="484"/>
      <c r="D475" s="484"/>
    </row>
    <row r="476" ht="18.5" customHeight="1">
      <c r="A476" s="484"/>
      <c r="B476" s="484" t="inlineStr">
        <is>
          <t xml:space="preserve">3) Sollen wir einen bestimmten Projektordner auf dem Pi verwenden?</t>
        </is>
      </c>
      <c r="C476" s="484"/>
      <c r="D476" s="484"/>
    </row>
    <row r="477" ht="18.5" customHeight="1">
      <c r="A477" s="484"/>
      <c r="B477" s="484" t="inlineStr">
        <is>
          <t xml:space="preserve">4) Wer gibt den ersten Test mit Motor und Ventilen frei – Sie persönlich vor Ort?</t>
        </is>
      </c>
      <c r="C477" s="484"/>
      <c r="D477" s="484"/>
    </row>
    <row r="478" ht="18.5" customHeight="1">
      <c r="A478" s="484"/>
      <c r="B478" s="484" t="inlineStr">
        <is>
          <t xml:space="preserve">5) Welche IP-Adresse hat die Peakboard Box (bzw. dürfen wir in die Geräteliste des TP-Link-Routers schauen), und wer hat Zugang zum Peakboard Designer?</t>
        </is>
      </c>
      <c r="C478" s="484"/>
      <c r="D478" s="484"/>
    </row>
    <row r="479" ht="18.5" customHeight="1">
      <c r="A479" s="484"/>
      <c r="B479" s="484" t="inlineStr">
        <is>
          <t xml:space="preserve">Vielen Dank und viele Grüße</t>
        </is>
      </c>
      <c r="C479" s="484"/>
      <c r="D479" s="484"/>
    </row>
    <row r="480" ht="18.5" customHeight="1">
      <c r="A480" s="484"/>
      <c r="B480" s="484" t="inlineStr">
        <is>
          <t xml:space="preserve">Rushit Vlasi, Softwareleitung Team Software</t>
        </is>
      </c>
      <c r="C480" s="484"/>
      <c r="D480" s="484"/>
    </row>
    <row r="482" ht="18.5" customHeight="1">
      <c r="A482" s="481" t="inlineStr">
        <is>
          <t xml:space="preserve">Vorlage B</t>
        </is>
      </c>
      <c r="B482" s="481" t="inlineStr">
        <is>
          <t xml:space="preserve">Drei Entscheidungen fürs Meeting (für P5-4) – mit Empfehlung</t>
        </is>
      </c>
      <c r="C482" s="481"/>
      <c r="D482" s="481"/>
    </row>
    <row r="483" ht="47.5" customHeight="1">
      <c r="A483" s="484"/>
      <c r="B483" s="484" t="inlineStr">
        <is>
          <t xml:space="preserve">J7 – Wie geht es nach einem Fehler weiter? EMPFEHLUNG: automatisch, sobald der Klotz entnommen ist und alle Lichtschranken 5 Sekunden frei sind; bis dahin zeigt der Bildschirm den Fehler. Grund: Am Automation HAT Mini ist kein Eingang mehr frei für einen Taster, und ein Knopf am Peakboard bräuchte einen zusätzlichen Rückweg zum Pi.</t>
        </is>
      </c>
      <c r="C483" s="484"/>
      <c r="D483" s="484"/>
    </row>
    <row r="484" ht="33.0" customHeight="1">
      <c r="A484" s="484"/>
      <c r="B484" s="484" t="inlineStr">
        <is>
          <t xml:space="preserve">J8 – Wie prüfen wir den Werkstück-Ausgang? EMPFEHLUNG: „Ventil hat geschaltet und danach ist die Auswurf-Lichtschranke frei, kein Fehler“. Die Lichtschranken der Lagerstellen (I6–I8) später, falls Eingänge frei werden. Grund: Am Mini sind alle Eingänge belegt.</t>
        </is>
      </c>
      <c r="C484" s="484"/>
      <c r="D484" s="484"/>
    </row>
    <row r="485" ht="33.0" customHeight="1">
      <c r="A485" s="484"/>
      <c r="B485" s="484" t="inlineStr">
        <is>
          <t xml:space="preserve">J9 – Zweites Werkstück auf dem Band? EMPFEHLUNG: Schild „Nur EIN Klotz“ aushängen UND die Software meldet einen Fehler, wenn die erste Lichtschranke erneut auslöst, bevor der Zyklus fertig ist.</t>
        </is>
      </c>
      <c r="C485" s="484"/>
      <c r="D485" s="484"/>
    </row>
    <row r="487" ht="18.5" customHeight="1">
      <c r="A487" s="481" t="inlineStr">
        <is>
          <t xml:space="preserve">Vorlage C</t>
        </is>
      </c>
      <c r="B487" s="481" t="inlineStr">
        <is>
          <t xml:space="preserve">Testplan für den ersten Hardwaretest (für P5-1 und P6-6)</t>
        </is>
      </c>
      <c r="C487" s="481"/>
      <c r="D487" s="481"/>
    </row>
    <row r="488" ht="18.5" customHeight="1">
      <c r="A488" s="484"/>
      <c r="B488" s="484" t="inlineStr">
        <is>
          <t xml:space="preserve">Stufe 0 – Sichtprüfung bei ausgeschaltetem Strom (Team Hardware). Bewegt sich: nichts.</t>
        </is>
      </c>
      <c r="C488" s="484"/>
      <c r="D488" s="484"/>
    </row>
    <row r="489" ht="18.5" customHeight="1">
      <c r="A489" s="484"/>
      <c r="B489" s="484" t="inlineStr">
        <is>
          <t xml:space="preserve">Stufe 1 – Pi einrichten mit PI_EINRICHTEN (Dogukan, P6). Bewegt sich: nichts.</t>
        </is>
      </c>
      <c r="C489" s="484"/>
      <c r="D489" s="484"/>
    </row>
    <row r="490" ht="18.5" customHeight="1">
      <c r="A490" s="484"/>
      <c r="B490" s="484" t="inlineStr">
        <is>
          <t xml:space="preserve">Stufe 2 – Eingänge lesen mit dem Eingangs-Monitor, Messprotokoll Teil 1 (P2). Bewegt sich: nichts.</t>
        </is>
      </c>
      <c r="C490" s="484"/>
      <c r="D490" s="484"/>
    </row>
    <row r="491" ht="18.5" customHeight="1">
      <c r="A491" s="484"/>
      <c r="B491" s="484" t="inlineStr">
        <is>
          <t xml:space="preserve">Stufe 3 – Messwerte ins Programm eintragen (Claude). Bewegt sich: nichts.</t>
        </is>
      </c>
      <c r="C491" s="484"/>
      <c r="D491" s="484"/>
    </row>
    <row r="492" ht="18.5" customHeight="1">
      <c r="A492" s="484"/>
      <c r="B492" s="484" t="inlineStr">
        <is>
          <t xml:space="preserve">Stufe 4 – Jeden Ausgang einzeln für 1 Sekunde, Messprotokoll Teil 2 (P3) – NUR mit Freigabe. Bewegt sich: jeweils EIN Teil.</t>
        </is>
      </c>
      <c r="C492" s="484"/>
      <c r="D492" s="484"/>
    </row>
    <row r="493" ht="18.5" customHeight="1">
      <c r="A493" s="484"/>
      <c r="B493" s="484" t="inlineStr">
        <is>
          <t xml:space="preserve">Stufe 5 – Erster Sortiervorgang mit EINEM Klotz. Danach mehrere Farben und ein vorgeführter Fehlerfall (Band kurz festhalten).</t>
        </is>
      </c>
      <c r="C493" s="484"/>
      <c r="D493" s="484"/>
    </row>
    <row r="494" ht="18.5" customHeight="1">
      <c r="A494" s="484"/>
      <c r="B494" s="484" t="inlineStr">
        <is>
          <t xml:space="preserve">Regeln: Not-Halt = 9-V-Netzteil ziehen. Eine Person bedient, eine beobachtet. Hände weg, solange etwas läuft. Bei Unklarheit: Stopp und fragen.</t>
        </is>
      </c>
      <c r="C494" s="484"/>
      <c r="D494" s="484"/>
    </row>
    <row r="495" ht="18.5" customHeight="1">
      <c r="A495" s="484"/>
      <c r="B495" s="484" t="inlineStr">
        <is>
          <t xml:space="preserve">Freigabe für Stufe 4 durch: ______________________   Datum: __________   Unterschrift: ______________________</t>
        </is>
      </c>
      <c r="C495" s="484"/>
      <c r="D495" s="484"/>
    </row>
    <row r="497" ht="18.5" customHeight="1">
      <c r="A497" s="481" t="inlineStr">
        <is>
          <t xml:space="preserve">Vorlage D</t>
        </is>
      </c>
      <c r="B497" s="481" t="inlineStr">
        <is>
          <t xml:space="preserve">Messprotokoll zum Ausdrucken (für P2-4 und P3-3)</t>
        </is>
      </c>
      <c r="C497" s="481"/>
      <c r="D497" s="481"/>
    </row>
    <row r="498" ht="18.5" customHeight="1">
      <c r="A498" s="484"/>
      <c r="B498" s="484" t="inlineStr">
        <is>
          <t xml:space="preserve">TEIL 1 (P2, nichts bewegt sich)</t>
        </is>
      </c>
      <c r="C498" s="484"/>
      <c r="D498" s="484"/>
    </row>
    <row r="499" ht="18.5" customHeight="1">
      <c r="A499" s="484"/>
      <c r="B499" s="484" t="inlineStr">
        <is>
          <t xml:space="preserve">Lichtschranke vor Farbsensor: Anzeige ____ (IN1/IN2/IN3)   frei = ____   unterbrochen = ____</t>
        </is>
      </c>
      <c r="C499" s="484"/>
      <c r="D499" s="484"/>
    </row>
    <row r="500" ht="18.5" customHeight="1">
      <c r="A500" s="484"/>
      <c r="B500" s="484" t="inlineStr">
        <is>
          <t xml:space="preserve">Lichtschranke vor Auswerfern: Anzeige ____   frei = ____   unterbrochen = ____</t>
        </is>
      </c>
      <c r="C500" s="484"/>
      <c r="D500" s="484"/>
    </row>
    <row r="501" ht="18.5" customHeight="1">
      <c r="A501" s="484"/>
      <c r="B501" s="484" t="inlineStr">
        <is>
          <t xml:space="preserve">Impulstaster: Anzeige ____   5× gedrückt → Zahl hat sich ____ -mal geändert</t>
        </is>
      </c>
      <c r="C501" s="484"/>
      <c r="D501" s="484"/>
    </row>
    <row r="502" ht="18.5" customHeight="1">
      <c r="A502" s="484"/>
      <c r="B502" s="484" t="inlineStr">
        <is>
          <t xml:space="preserve">Farbsensor (A1): leeres Band ____ V   weiß ____ / ____ / ____ V   rot ____ / ____ / ____ V   blau ____ / ____ / ____ V</t>
        </is>
      </c>
      <c r="C502" s="484"/>
      <c r="D502" s="484"/>
    </row>
    <row r="503" ht="18.5" customHeight="1">
      <c r="A503" s="484"/>
      <c r="B503" s="484" t="inlineStr">
        <is>
          <t xml:space="preserve">TEIL 2 (P3, nur mit Freigabe)</t>
        </is>
      </c>
      <c r="C503" s="484"/>
      <c r="D503" s="484"/>
    </row>
    <row r="504" ht="18.5" customHeight="1">
      <c r="A504" s="484"/>
      <c r="B504" s="484" t="inlineStr">
        <is>
          <t xml:space="preserve">Band läuft Richtung Auswerfer:  ja / nein        Kompressor gleichmäßig nach ____ Sekunden</t>
        </is>
      </c>
      <c r="C504" s="484"/>
      <c r="D504" s="484"/>
    </row>
    <row r="505" ht="18.5" customHeight="1">
      <c r="A505" s="484"/>
      <c r="B505" s="484" t="inlineStr">
        <is>
          <t xml:space="preserve">Ventil weiß klickt: ja / nein     Ventil rot klickt: ja / nein     Ventil blau klickt: ja / nein</t>
        </is>
      </c>
      <c r="C505" s="484"/>
      <c r="D505" s="484"/>
    </row>
    <row r="506" ht="18.5" customHeight="1">
      <c r="A506" s="484"/>
      <c r="B506" s="484" t="inlineStr">
        <is>
          <t xml:space="preserve">Impulse ab 2. Lichtschranke bis vor Ventil:  weiß ____   rot ____   blau ____</t>
        </is>
      </c>
      <c r="C506" s="484"/>
      <c r="D506" s="484"/>
    </row>
    <row r="507" ht="18.5" customHeight="1">
      <c r="A507" s="484"/>
      <c r="B507" s="484" t="inlineStr">
        <is>
          <t xml:space="preserve">Datum: ________   Gemessen von: ______________________</t>
        </is>
      </c>
      <c r="C507" s="484"/>
      <c r="D507" s="484"/>
    </row>
    <row r="509" ht="18.5" customHeight="1">
      <c r="A509" s="481" t="inlineStr">
        <is>
          <t xml:space="preserve">Vorlage E</t>
        </is>
      </c>
      <c r="B509" s="481" t="inlineStr">
        <is>
          <t xml:space="preserve">Nachricht an Team Hardware (für P2-1)</t>
        </is>
      </c>
      <c r="C509" s="481"/>
      <c r="D509" s="481"/>
    </row>
    <row r="510" ht="18.5" customHeight="1">
      <c r="A510" s="484"/>
      <c r="B510" s="484" t="inlineStr">
        <is>
          <t xml:space="preserve">Hallo Team Hardware,</t>
        </is>
      </c>
      <c r="C510" s="484"/>
      <c r="D510" s="484"/>
    </row>
    <row r="511" ht="18.5" customHeight="1">
      <c r="A511" s="484"/>
      <c r="B511" s="484" t="inlineStr">
        <is>
          <t xml:space="preserve">für unseren Anschlussplan brauchen wir kurz eure Einschätzung:</t>
        </is>
      </c>
      <c r="C511" s="484"/>
      <c r="D511" s="484"/>
    </row>
    <row r="512" ht="33.0" customHeight="1">
      <c r="A512" s="484"/>
      <c r="B512" s="484" t="inlineStr">
        <is>
          <t xml:space="preserve">1) Können die Lichtschranken (Fototransistoren), der Impulstaster und der Farbsensor ohne zusätzliche Bauteile an die Eingänge des Automation HAT Mini angeschlossen werden?</t>
        </is>
      </c>
      <c r="C512" s="484"/>
      <c r="D512" s="484"/>
    </row>
    <row r="513" ht="18.5" customHeight="1">
      <c r="A513" s="484"/>
      <c r="B513" s="484" t="inlineStr">
        <is>
          <t xml:space="preserve">2) Welche Spannung liefern sie (9 V)?</t>
        </is>
      </c>
      <c r="C513" s="484"/>
      <c r="D513" s="484"/>
    </row>
    <row r="514" ht="18.5" customHeight="1">
      <c r="A514" s="484"/>
      <c r="B514" s="484" t="inlineStr">
        <is>
          <t xml:space="preserve">3) Passt unser Anschlussplan-Vorschlag (Excel-Blatt „LIES MICH“, Abschnitt 5 / Vorlage F)?</t>
        </is>
      </c>
      <c r="C514" s="484"/>
      <c r="D514" s="484"/>
    </row>
    <row r="515" ht="18.5" customHeight="1">
      <c r="A515" s="484"/>
      <c r="B515" s="484" t="inlineStr">
        <is>
          <t xml:space="preserve">4) Welches 9-V-Netzteil nehmt ihr (steht nicht auf der Bestellliste)?</t>
        </is>
      </c>
      <c r="C515" s="484"/>
      <c r="D515" s="484"/>
    </row>
    <row r="516" ht="18.5" customHeight="1">
      <c r="A516" s="484"/>
      <c r="B516" s="484" t="inlineStr">
        <is>
          <t xml:space="preserve">5) Wann seid ihr mit dem Anschließen fertig, damit wir den Einspieltag planen können?</t>
        </is>
      </c>
      <c r="C516" s="484"/>
      <c r="D516" s="484"/>
    </row>
    <row r="517" ht="18.5" customHeight="1">
      <c r="A517" s="484"/>
      <c r="B517" s="484" t="inlineStr">
        <is>
          <t xml:space="preserve">Danke! Team Software</t>
        </is>
      </c>
      <c r="C517" s="484"/>
      <c r="D517" s="484"/>
    </row>
    <row r="519" ht="18.5" customHeight="1">
      <c r="A519" s="481" t="inlineStr">
        <is>
          <t xml:space="preserve">Vorlage F</t>
        </is>
      </c>
      <c r="B519" s="481" t="inlineStr">
        <is>
          <t xml:space="preserve">Anschlussplan zum Abhaken (für H-1)</t>
        </is>
      </c>
      <c r="C519" s="481"/>
      <c r="D519" s="481"/>
    </row>
    <row r="520" ht="18.5" customHeight="1">
      <c r="A520" s="484"/>
      <c r="B520" s="484" t="inlineStr">
        <is>
          <t xml:space="preserve">☐ Lichtschranke vor dem Farbsensor (alt I1) → Automation HAT Mini, Eingang 1      Tatsächlich: __________</t>
        </is>
      </c>
      <c r="C520" s="484"/>
      <c r="D520" s="484"/>
    </row>
    <row r="521" ht="18.5" customHeight="1">
      <c r="A521" s="484"/>
      <c r="B521" s="484" t="inlineStr">
        <is>
          <t xml:space="preserve">☐ Lichtschranke vor den Auswerfern (alt I3) → Automation HAT Mini, Eingang 2      Tatsächlich: __________</t>
        </is>
      </c>
      <c r="C521" s="484"/>
      <c r="D521" s="484"/>
    </row>
    <row r="522" ht="18.5" customHeight="1">
      <c r="A522" s="484"/>
      <c r="B522" s="484" t="inlineStr">
        <is>
          <t xml:space="preserve">☐ Impulstaster (alt C1) → Automation HAT Mini, Eingang 3      Tatsächlich: __________</t>
        </is>
      </c>
      <c r="C522" s="484"/>
      <c r="D522" s="484"/>
    </row>
    <row r="523" ht="18.5" customHeight="1">
      <c r="A523" s="484"/>
      <c r="B523" s="484" t="inlineStr">
        <is>
          <t xml:space="preserve">☐ Farbsensor (alt I2) → Automation HAT Mini, Analog 1      Tatsächlich: __________</t>
        </is>
      </c>
      <c r="C523" s="484"/>
      <c r="D523" s="484"/>
    </row>
    <row r="524" ht="18.5" customHeight="1">
      <c r="A524" s="484"/>
      <c r="B524" s="484" t="inlineStr">
        <is>
          <t xml:space="preserve">☐ Ventil weiß (alt O5) → Automation HAT Mini, Ausgang 1      Tatsächlich: __________</t>
        </is>
      </c>
      <c r="C524" s="484"/>
      <c r="D524" s="484"/>
    </row>
    <row r="525" ht="18.5" customHeight="1">
      <c r="A525" s="484"/>
      <c r="B525" s="484" t="inlineStr">
        <is>
          <t xml:space="preserve">☐ Ventil rot (alt O6) → Automation HAT Mini, Ausgang 2      Tatsächlich: __________</t>
        </is>
      </c>
      <c r="C525" s="484"/>
      <c r="D525" s="484"/>
    </row>
    <row r="526" ht="18.5" customHeight="1">
      <c r="A526" s="484"/>
      <c r="B526" s="484" t="inlineStr">
        <is>
          <t xml:space="preserve">☐ Ventil blau (alt O7) → Automation HAT Mini, Ausgang 3      Tatsächlich: __________</t>
        </is>
      </c>
      <c r="C526" s="484"/>
      <c r="D526" s="484"/>
    </row>
    <row r="527" ht="18.5" customHeight="1">
      <c r="A527" s="484"/>
      <c r="B527" s="484" t="inlineStr">
        <is>
          <t xml:space="preserve">☐ Kompressor (alt O8) → Automation HAT Mini, Relais      Tatsächlich: __________</t>
        </is>
      </c>
      <c r="C527" s="484"/>
      <c r="D527" s="484"/>
    </row>
    <row r="528" ht="18.5" customHeight="1">
      <c r="A528" s="484"/>
      <c r="B528" s="484" t="inlineStr">
        <is>
          <t xml:space="preserve">☐ Förderband-Motor (alt M1) → Motor Driver HAT, Motor A      Tatsächlich: __________</t>
        </is>
      </c>
      <c r="C528" s="484"/>
      <c r="D528" s="484"/>
    </row>
    <row r="529" ht="18.5" customHeight="1">
      <c r="A529" s="484"/>
      <c r="B529" s="484" t="inlineStr">
        <is>
          <t xml:space="preserve">Lichtschranken der Lagerstellen (alt I6–I8): NICHT anschließen.</t>
        </is>
      </c>
      <c r="C529" s="484"/>
      <c r="D529" s="484"/>
    </row>
    <row r="530" ht="18.5" customHeight="1">
      <c r="A530" s="484"/>
      <c r="B530" s="484" t="inlineStr">
        <is>
          <t xml:space="preserve">Die Ausgänge des Mini schalten nach Minus („sinking“) – bitte bei der Verdrahtung beachten.</t>
        </is>
      </c>
      <c r="C530" s="484"/>
      <c r="D530" s="484"/>
    </row>
    <row r="532" ht="18.5" customHeight="1">
      <c r="A532" s="481" t="inlineStr">
        <is>
          <t xml:space="preserve">Vorlage H</t>
        </is>
      </c>
      <c r="B532" s="481" t="inlineStr">
        <is>
          <t xml:space="preserve">Texte und Farben für den Bildschirm (für P2-6 und P4-7) – VORSCHLAG</t>
        </is>
      </c>
      <c r="C532" s="481"/>
      <c r="D532" s="481"/>
    </row>
    <row r="533" ht="18.5" customHeight="1">
      <c r="A533" s="484"/>
      <c r="B533" s="484" t="inlineStr">
        <is>
          <t xml:space="preserve">BEREIT → „Bereit – Klotz auflegen“ (grau)</t>
        </is>
      </c>
      <c r="C533" s="484"/>
      <c r="D533" s="484"/>
    </row>
    <row r="534" ht="18.5" customHeight="1">
      <c r="A534" s="484"/>
      <c r="B534" s="484" t="inlineStr">
        <is>
          <t xml:space="preserve">FOERDERN → „Fördert“ (grün)   ·   ZAEHLEN → „Fährt zum Auswerfer“ (grün)   ·   AUSSCHLEUSEN → „Sortiert aus“ (grün)   ·   PRUEFEN → „Prüft“ (grün)</t>
        </is>
      </c>
      <c r="C534" s="484"/>
      <c r="D534" s="484"/>
    </row>
    <row r="535" ht="18.5" customHeight="1">
      <c r="A535" s="484"/>
      <c r="B535" s="484" t="inlineStr">
        <is>
          <t xml:space="preserve">FEHLER → „STÖRUNG“ (rot)   ·   AUS → „Aus“ (dunkelgrau)</t>
        </is>
      </c>
      <c r="C535" s="484"/>
      <c r="D535" s="484"/>
    </row>
    <row r="536" ht="18.5" customHeight="1">
      <c r="A536" s="484"/>
      <c r="B536" s="484" t="inlineStr">
        <is>
          <t xml:space="preserve">Letzte Farbe: weiss → weiße Kachel, rot → rote Kachel, blau → blaue Kachel, – → grau</t>
        </is>
      </c>
      <c r="C536" s="484"/>
      <c r="D536" s="484"/>
    </row>
    <row r="537" ht="18.5" customHeight="1">
      <c r="A537" s="484"/>
      <c r="B537" s="484" t="inlineStr">
        <is>
          <t xml:space="preserve">Betriebsart: sim → „Testbetrieb (Simulation)“, hardware → „Echtbetrieb“</t>
        </is>
      </c>
      <c r="C537" s="484"/>
      <c r="D537" s="484"/>
    </row>
    <row r="538" ht="18.5" customHeight="1">
      <c r="A538" s="484"/>
      <c r="B538" s="484" t="inlineStr">
        <is>
          <t xml:space="preserve">Störungsbanner: rot, weiße Schrift, Text aus …/wert/fehler_text, nur sichtbar bei …/wert/fehler_aktiv = 1</t>
        </is>
      </c>
      <c r="C538" s="484"/>
      <c r="D538" s="484"/>
    </row>
    <row r="539" ht="18.5" customHeight="1">
      <c r="A539" s="484"/>
      <c r="B539" s="484" t="inlineStr">
        <is>
          <t xml:space="preserve">Aufteilung 1920 × 1080: Kopfzeile · Zustand (groß, links) · Sortierte Klötze (Mitte) · Letzte Farbe (rechts) · 3 Zähler · Störungsbanner · Fußzeile</t>
        </is>
      </c>
      <c r="C539" s="484"/>
      <c r="D539" s="484"/>
    </row>
    <row r="541" ht="18.5" customHeight="1">
      <c r="A541" s="481" t="inlineStr">
        <is>
          <t xml:space="preserve">Vorlage I</t>
        </is>
      </c>
      <c r="B541" s="481" t="inlineStr">
        <is>
          <t xml:space="preserve">Abnahme-Checkliste Peakboard (für P5-3, nach Kursfolie 8)</t>
        </is>
      </c>
      <c r="C541" s="481"/>
      <c r="D541" s="481"/>
    </row>
    <row r="542" ht="18.5" customHeight="1">
      <c r="A542" s="484"/>
      <c r="B542" s="484" t="inlineStr">
        <is>
          <t xml:space="preserve">☐ 1. Broker (Postamt) erreichbar? (piverbindungtest2 „ALLES GRÜN“)</t>
        </is>
      </c>
      <c r="C542" s="484"/>
      <c r="D542" s="484"/>
    </row>
    <row r="543" ht="18.5" customHeight="1">
      <c r="A543" s="484"/>
      <c r="B543" s="484" t="inlineStr">
        <is>
          <t xml:space="preserve">☐ 2. Testnachricht kommt beim Postamt an? (piverbindungtest2, Schritt „Test auf dem Pi“)</t>
        </is>
      </c>
      <c r="C543" s="484"/>
      <c r="D543" s="484"/>
    </row>
    <row r="544" ht="18.5" customHeight="1">
      <c r="A544" s="484"/>
      <c r="B544" s="484" t="inlineStr">
        <is>
          <t xml:space="preserve">☐ 3. Peakboard empfängt Nachrichten?</t>
        </is>
      </c>
      <c r="C544" s="484"/>
      <c r="D544" s="484"/>
    </row>
    <row r="545" ht="18.5" customHeight="1">
      <c r="A545" s="484"/>
      <c r="B545" s="484" t="inlineStr">
        <is>
          <t xml:space="preserve">☐ 4. Werte werden richtig angezeigt (Zustand, Zahl, Farbe, Störung)?</t>
        </is>
      </c>
      <c r="C545" s="484"/>
      <c r="D545" s="484"/>
    </row>
    <row r="546" ht="18.5" customHeight="1">
      <c r="A546" s="484"/>
      <c r="B546" s="484" t="inlineStr">
        <is>
          <t xml:space="preserve">☐ 5. Bildschirm aktualisiert sich von selbst?</t>
        </is>
      </c>
      <c r="C546" s="484"/>
      <c r="D546" s="484"/>
    </row>
    <row r="547" ht="18.5" customHeight="1">
      <c r="A547" s="484"/>
      <c r="B547" s="484" t="inlineStr">
        <is>
          <t xml:space="preserve">☐ 6. Nach Neustart des Pi bzw. kurzer Netzunterbrechung läuft alles von allein weiter?</t>
        </is>
      </c>
      <c r="C547" s="484"/>
      <c r="D547" s="484"/>
    </row>
    <row r="548" ht="18.5" customHeight="1">
      <c r="A548" s="484"/>
      <c r="B548" s="484" t="inlineStr">
        <is>
          <t xml:space="preserve">☐ 7. Keine doppelten Zählungen (Zahl steigt pro Klotz um genau 1)?</t>
        </is>
      </c>
      <c r="C548" s="484"/>
      <c r="D548" s="484"/>
    </row>
    <row r="549" ht="18.5" customHeight="1">
      <c r="A549" s="484"/>
      <c r="B549" s="484" t="inlineStr">
        <is>
          <t xml:space="preserve">Geprüft am: ________   von: ______________________</t>
        </is>
      </c>
      <c r="C549" s="484"/>
      <c r="D549" s="484"/>
    </row>
    <row r="551" ht="18.5" customHeight="1">
      <c r="A551" s="481" t="inlineStr">
        <is>
          <t xml:space="preserve">Vorlage G</t>
        </is>
      </c>
      <c r="B551" s="481" t="inlineStr">
        <is>
          <t xml:space="preserve">Schild für die Anlage (für P5-5)</t>
        </is>
      </c>
      <c r="C551" s="481"/>
      <c r="D551" s="481"/>
    </row>
    <row r="552" ht="18.5" customHeight="1">
      <c r="A552" s="484"/>
      <c r="B552" s="484" t="inlineStr">
        <is>
          <t xml:space="preserve">STOPP – IMMER NUR EINEN KLOTZ AUFLEGEN!</t>
        </is>
      </c>
      <c r="C552" s="484"/>
      <c r="D552" s="484"/>
    </row>
    <row r="553" ht="18.5" customHeight="1">
      <c r="A553" s="484"/>
      <c r="B553" s="484" t="inlineStr">
        <is>
          <t xml:space="preserve">Den nächsten Klotz erst auflegen, wenn der Bildschirm „BEREIT“ zeigt.</t>
        </is>
      </c>
      <c r="C553" s="484"/>
      <c r="D553" s="484"/>
    </row>
    <row r="554" ht="18.5" customHeight="1">
      <c r="A554" s="484"/>
      <c r="B554" s="484" t="inlineStr">
        <is>
          <t xml:space="preserve">Bei Problemen: 9-V-Netzteil ziehen und Bescheid geben.</t>
        </is>
      </c>
      <c r="C554" s="484"/>
      <c r="D554" s="484"/>
    </row>
  </sheetData>
  <mergeCells count="410">
    <mergeCell ref="A1:D1"/>
    <mergeCell ref="A2:D2"/>
    <mergeCell ref="A4:D4"/>
    <mergeCell ref="A44:D44"/>
    <mergeCell ref="B45:D45"/>
    <mergeCell ref="B46:D46"/>
    <mergeCell ref="B47:D47"/>
    <mergeCell ref="B48:D48"/>
    <mergeCell ref="B49:D49"/>
    <mergeCell ref="A65:D65"/>
    <mergeCell ref="B67:D67"/>
    <mergeCell ref="B68:D68"/>
    <mergeCell ref="B69:D69"/>
    <mergeCell ref="B70:D70"/>
    <mergeCell ref="B71:D71"/>
    <mergeCell ref="B72:D72"/>
    <mergeCell ref="B75:D75"/>
    <mergeCell ref="B76:D76"/>
    <mergeCell ref="B77:D77"/>
    <mergeCell ref="B78:D78"/>
    <mergeCell ref="B81:D81"/>
    <mergeCell ref="B82:D82"/>
    <mergeCell ref="B83:D83"/>
    <mergeCell ref="B84:D84"/>
    <mergeCell ref="B85:D85"/>
    <mergeCell ref="B86:D86"/>
    <mergeCell ref="B87:D87"/>
    <mergeCell ref="B90:D90"/>
    <mergeCell ref="B91:D91"/>
    <mergeCell ref="B92:D92"/>
    <mergeCell ref="B93:D93"/>
    <mergeCell ref="B94:D94"/>
    <mergeCell ref="B95:D95"/>
    <mergeCell ref="B96:D96"/>
    <mergeCell ref="B97:D97"/>
    <mergeCell ref="B98:D98"/>
    <mergeCell ref="B99:D99"/>
    <mergeCell ref="B100:D100"/>
    <mergeCell ref="B101:D101"/>
    <mergeCell ref="B104:D104"/>
    <mergeCell ref="B105:D105"/>
    <mergeCell ref="B106:D106"/>
    <mergeCell ref="B107:D107"/>
    <mergeCell ref="B108:D108"/>
    <mergeCell ref="B109:D109"/>
    <mergeCell ref="B110:D110"/>
    <mergeCell ref="B111:D111"/>
    <mergeCell ref="B114:D114"/>
    <mergeCell ref="B115:D115"/>
    <mergeCell ref="B116:D116"/>
    <mergeCell ref="B117:D117"/>
    <mergeCell ref="B118:D118"/>
    <mergeCell ref="B119:D119"/>
    <mergeCell ref="A122:D122"/>
    <mergeCell ref="B124:D124"/>
    <mergeCell ref="B125:D125"/>
    <mergeCell ref="B126:D126"/>
    <mergeCell ref="B127:D127"/>
    <mergeCell ref="B128:D128"/>
    <mergeCell ref="B129:D129"/>
    <mergeCell ref="B130:D130"/>
    <mergeCell ref="B131:D131"/>
    <mergeCell ref="B132:D132"/>
    <mergeCell ref="B133:D133"/>
    <mergeCell ref="B136:D136"/>
    <mergeCell ref="B137:D137"/>
    <mergeCell ref="B138:D138"/>
    <mergeCell ref="B139:D139"/>
    <mergeCell ref="B140:D140"/>
    <mergeCell ref="B141:D141"/>
    <mergeCell ref="B142:D142"/>
    <mergeCell ref="B143:D143"/>
    <mergeCell ref="B146:D146"/>
    <mergeCell ref="B147:D147"/>
    <mergeCell ref="B148:D148"/>
    <mergeCell ref="B149:D149"/>
    <mergeCell ref="B150:D150"/>
    <mergeCell ref="B151:D151"/>
    <mergeCell ref="B152:D152"/>
    <mergeCell ref="B155:D155"/>
    <mergeCell ref="B156:D156"/>
    <mergeCell ref="B157:D157"/>
    <mergeCell ref="B158:D158"/>
    <mergeCell ref="B159:D159"/>
    <mergeCell ref="B160:D160"/>
    <mergeCell ref="B161:D161"/>
    <mergeCell ref="B162:D162"/>
    <mergeCell ref="B163:D163"/>
    <mergeCell ref="B164:D164"/>
    <mergeCell ref="B165:D165"/>
    <mergeCell ref="B168:D168"/>
    <mergeCell ref="B169:D169"/>
    <mergeCell ref="B170:D170"/>
    <mergeCell ref="B171:D171"/>
    <mergeCell ref="B172:D172"/>
    <mergeCell ref="B173:D173"/>
    <mergeCell ref="B174:D174"/>
    <mergeCell ref="B175:D175"/>
    <mergeCell ref="B176:D176"/>
    <mergeCell ref="A179:D179"/>
    <mergeCell ref="B181:D181"/>
    <mergeCell ref="B182:D182"/>
    <mergeCell ref="B183:D183"/>
    <mergeCell ref="B184:D184"/>
    <mergeCell ref="B185:D185"/>
    <mergeCell ref="B186:D186"/>
    <mergeCell ref="B187:D187"/>
    <mergeCell ref="B188:D188"/>
    <mergeCell ref="B189:D189"/>
    <mergeCell ref="B190:D190"/>
    <mergeCell ref="B193:D193"/>
    <mergeCell ref="B194:D194"/>
    <mergeCell ref="B195:D195"/>
    <mergeCell ref="B196:D196"/>
    <mergeCell ref="B197:D197"/>
    <mergeCell ref="B198:D198"/>
    <mergeCell ref="B199:D199"/>
    <mergeCell ref="B202:D202"/>
    <mergeCell ref="B203:D203"/>
    <mergeCell ref="B204:D204"/>
    <mergeCell ref="B205:D205"/>
    <mergeCell ref="B206:D206"/>
    <mergeCell ref="B209:D209"/>
    <mergeCell ref="B210:D210"/>
    <mergeCell ref="B211:D211"/>
    <mergeCell ref="B212:D212"/>
    <mergeCell ref="B213:D213"/>
    <mergeCell ref="B214:D214"/>
    <mergeCell ref="B217:D217"/>
    <mergeCell ref="B218:D218"/>
    <mergeCell ref="B219:D219"/>
    <mergeCell ref="B220:D220"/>
    <mergeCell ref="B221:D221"/>
    <mergeCell ref="B222:D222"/>
    <mergeCell ref="B223:D223"/>
    <mergeCell ref="B226:D226"/>
    <mergeCell ref="B227:D227"/>
    <mergeCell ref="B228:D228"/>
    <mergeCell ref="B229:D229"/>
    <mergeCell ref="B230:D230"/>
    <mergeCell ref="B231:D231"/>
    <mergeCell ref="B232:D232"/>
    <mergeCell ref="B233:D233"/>
    <mergeCell ref="B234:D234"/>
    <mergeCell ref="B237:D237"/>
    <mergeCell ref="B238:D238"/>
    <mergeCell ref="B239:D239"/>
    <mergeCell ref="B240:D240"/>
    <mergeCell ref="B241:D241"/>
    <mergeCell ref="B242:D242"/>
    <mergeCell ref="B243:D243"/>
    <mergeCell ref="B244:D244"/>
    <mergeCell ref="B245:D245"/>
    <mergeCell ref="B246:D246"/>
    <mergeCell ref="B247:D247"/>
    <mergeCell ref="B248:D248"/>
    <mergeCell ref="B249:D249"/>
    <mergeCell ref="B252:D252"/>
    <mergeCell ref="B253:D253"/>
    <mergeCell ref="B254:D254"/>
    <mergeCell ref="B255:D255"/>
    <mergeCell ref="B256:D256"/>
    <mergeCell ref="B257:D257"/>
    <mergeCell ref="B258:D258"/>
    <mergeCell ref="B259:D259"/>
    <mergeCell ref="B260:D260"/>
    <mergeCell ref="B263:D263"/>
    <mergeCell ref="B264:D264"/>
    <mergeCell ref="B265:D265"/>
    <mergeCell ref="B266:D266"/>
    <mergeCell ref="B267:D267"/>
    <mergeCell ref="B268:D268"/>
    <mergeCell ref="A271:D271"/>
    <mergeCell ref="B273:D273"/>
    <mergeCell ref="B274:D274"/>
    <mergeCell ref="B275:D275"/>
    <mergeCell ref="B276:D276"/>
    <mergeCell ref="B277:D277"/>
    <mergeCell ref="B278:D278"/>
    <mergeCell ref="B279:D279"/>
    <mergeCell ref="B282:D282"/>
    <mergeCell ref="B283:D283"/>
    <mergeCell ref="B284:D284"/>
    <mergeCell ref="B285:D285"/>
    <mergeCell ref="B286:D286"/>
    <mergeCell ref="B287:D287"/>
    <mergeCell ref="B288:D288"/>
    <mergeCell ref="B291:D291"/>
    <mergeCell ref="B292:D292"/>
    <mergeCell ref="B293:D293"/>
    <mergeCell ref="B294:D294"/>
    <mergeCell ref="B295:D295"/>
    <mergeCell ref="B296:D296"/>
    <mergeCell ref="B297:D297"/>
    <mergeCell ref="B300:D300"/>
    <mergeCell ref="B301:D301"/>
    <mergeCell ref="B302:D302"/>
    <mergeCell ref="B303:D303"/>
    <mergeCell ref="B304:D304"/>
    <mergeCell ref="B305:D305"/>
    <mergeCell ref="B306:D306"/>
    <mergeCell ref="B309:D309"/>
    <mergeCell ref="B310:D310"/>
    <mergeCell ref="B311:D311"/>
    <mergeCell ref="B312:D312"/>
    <mergeCell ref="B313:D313"/>
    <mergeCell ref="B316:D316"/>
    <mergeCell ref="B317:D317"/>
    <mergeCell ref="B318:D318"/>
    <mergeCell ref="B319:D319"/>
    <mergeCell ref="B320:D320"/>
    <mergeCell ref="B321:D321"/>
    <mergeCell ref="B322:D322"/>
    <mergeCell ref="B323:D323"/>
    <mergeCell ref="B324:D324"/>
    <mergeCell ref="A327:D327"/>
    <mergeCell ref="B329:D329"/>
    <mergeCell ref="B330:D330"/>
    <mergeCell ref="B331:D331"/>
    <mergeCell ref="B332:D332"/>
    <mergeCell ref="B333:D333"/>
    <mergeCell ref="B334:D334"/>
    <mergeCell ref="B335:D335"/>
    <mergeCell ref="B336:D336"/>
    <mergeCell ref="B339:D339"/>
    <mergeCell ref="B340:D340"/>
    <mergeCell ref="B341:D341"/>
    <mergeCell ref="B342:D342"/>
    <mergeCell ref="B343:D343"/>
    <mergeCell ref="B344:D344"/>
    <mergeCell ref="B345:D345"/>
    <mergeCell ref="B346:D346"/>
    <mergeCell ref="B347:D347"/>
    <mergeCell ref="B348:D348"/>
    <mergeCell ref="B349:D349"/>
    <mergeCell ref="B350:D350"/>
    <mergeCell ref="B353:D353"/>
    <mergeCell ref="B354:D354"/>
    <mergeCell ref="B355:D355"/>
    <mergeCell ref="B356:D356"/>
    <mergeCell ref="B357:D357"/>
    <mergeCell ref="B358:D358"/>
    <mergeCell ref="B359:D359"/>
    <mergeCell ref="B360:D360"/>
    <mergeCell ref="B361:D361"/>
    <mergeCell ref="B362:D362"/>
    <mergeCell ref="B363:D363"/>
    <mergeCell ref="B364:D364"/>
    <mergeCell ref="B365:D365"/>
    <mergeCell ref="B366:D366"/>
    <mergeCell ref="B367:D367"/>
    <mergeCell ref="B370:D370"/>
    <mergeCell ref="B371:D371"/>
    <mergeCell ref="B372:D372"/>
    <mergeCell ref="B373:D373"/>
    <mergeCell ref="B374:D374"/>
    <mergeCell ref="B375:D375"/>
    <mergeCell ref="B376:D376"/>
    <mergeCell ref="B377:D377"/>
    <mergeCell ref="B378:D378"/>
    <mergeCell ref="B379:D379"/>
    <mergeCell ref="B380:D380"/>
    <mergeCell ref="B381:D381"/>
    <mergeCell ref="B382:D382"/>
    <mergeCell ref="B383:D383"/>
    <mergeCell ref="B386:D386"/>
    <mergeCell ref="B387:D387"/>
    <mergeCell ref="B388:D388"/>
    <mergeCell ref="B389:D389"/>
    <mergeCell ref="B390:D390"/>
    <mergeCell ref="B391:D391"/>
    <mergeCell ref="B392:D392"/>
    <mergeCell ref="B393:D393"/>
    <mergeCell ref="B394:D394"/>
    <mergeCell ref="B397:D397"/>
    <mergeCell ref="B398:D398"/>
    <mergeCell ref="B399:D399"/>
    <mergeCell ref="B400:D400"/>
    <mergeCell ref="B401:D401"/>
    <mergeCell ref="B402:D402"/>
    <mergeCell ref="B403:D403"/>
    <mergeCell ref="B404:D404"/>
    <mergeCell ref="A407:D407"/>
    <mergeCell ref="B409:D409"/>
    <mergeCell ref="B410:D410"/>
    <mergeCell ref="B411:D411"/>
    <mergeCell ref="B412:D412"/>
    <mergeCell ref="B413:D413"/>
    <mergeCell ref="B414:D414"/>
    <mergeCell ref="B415:D415"/>
    <mergeCell ref="B416:D416"/>
    <mergeCell ref="B417:D417"/>
    <mergeCell ref="B418:D418"/>
    <mergeCell ref="B419:D419"/>
    <mergeCell ref="B420:D420"/>
    <mergeCell ref="A423:D423"/>
    <mergeCell ref="B425:D425"/>
    <mergeCell ref="B426:D426"/>
    <mergeCell ref="B427:D427"/>
    <mergeCell ref="B428:D428"/>
    <mergeCell ref="B429:D429"/>
    <mergeCell ref="B430:D430"/>
    <mergeCell ref="B431:D431"/>
    <mergeCell ref="B432:D432"/>
    <mergeCell ref="B433:D433"/>
    <mergeCell ref="B434:D434"/>
    <mergeCell ref="B435:D435"/>
    <mergeCell ref="B438:D438"/>
    <mergeCell ref="B439:D439"/>
    <mergeCell ref="B440:D440"/>
    <mergeCell ref="B441:D441"/>
    <mergeCell ref="B442:D442"/>
    <mergeCell ref="B443:D443"/>
    <mergeCell ref="B444:D444"/>
    <mergeCell ref="B445:D445"/>
    <mergeCell ref="B448:D448"/>
    <mergeCell ref="B449:D449"/>
    <mergeCell ref="B450:D450"/>
    <mergeCell ref="B451:D451"/>
    <mergeCell ref="B452:D452"/>
    <mergeCell ref="B453:D453"/>
    <mergeCell ref="B454:D454"/>
    <mergeCell ref="B455:D455"/>
    <mergeCell ref="B456:D456"/>
    <mergeCell ref="B459:D459"/>
    <mergeCell ref="B460:D460"/>
    <mergeCell ref="B461:D461"/>
    <mergeCell ref="B462:D462"/>
    <mergeCell ref="B463:D463"/>
    <mergeCell ref="B464:D464"/>
    <mergeCell ref="B465:D465"/>
    <mergeCell ref="B466:D466"/>
    <mergeCell ref="B467:D467"/>
    <mergeCell ref="A470:D470"/>
    <mergeCell ref="B471:D471"/>
    <mergeCell ref="B472:D472"/>
    <mergeCell ref="B473:D473"/>
    <mergeCell ref="B474:D474"/>
    <mergeCell ref="B475:D475"/>
    <mergeCell ref="B476:D476"/>
    <mergeCell ref="B477:D477"/>
    <mergeCell ref="B478:D478"/>
    <mergeCell ref="B479:D479"/>
    <mergeCell ref="B480:D480"/>
    <mergeCell ref="B482:D482"/>
    <mergeCell ref="B483:D483"/>
    <mergeCell ref="B484:D484"/>
    <mergeCell ref="B485:D485"/>
    <mergeCell ref="B487:D487"/>
    <mergeCell ref="B488:D488"/>
    <mergeCell ref="B489:D489"/>
    <mergeCell ref="B490:D490"/>
    <mergeCell ref="B491:D491"/>
    <mergeCell ref="B492:D492"/>
    <mergeCell ref="B493:D493"/>
    <mergeCell ref="B494:D494"/>
    <mergeCell ref="B495:D495"/>
    <mergeCell ref="B497:D497"/>
    <mergeCell ref="B498:D498"/>
    <mergeCell ref="B499:D499"/>
    <mergeCell ref="B500:D500"/>
    <mergeCell ref="B501:D501"/>
    <mergeCell ref="B502:D502"/>
    <mergeCell ref="B503:D503"/>
    <mergeCell ref="B504:D504"/>
    <mergeCell ref="B505:D505"/>
    <mergeCell ref="B506:D506"/>
    <mergeCell ref="B507:D507"/>
    <mergeCell ref="B509:D509"/>
    <mergeCell ref="B510:D510"/>
    <mergeCell ref="B511:D511"/>
    <mergeCell ref="B512:D512"/>
    <mergeCell ref="B513:D513"/>
    <mergeCell ref="B514:D514"/>
    <mergeCell ref="B515:D515"/>
    <mergeCell ref="B516:D516"/>
    <mergeCell ref="B517:D517"/>
    <mergeCell ref="B519:D519"/>
    <mergeCell ref="B520:D520"/>
    <mergeCell ref="B521:D521"/>
    <mergeCell ref="B522:D522"/>
    <mergeCell ref="B523:D523"/>
    <mergeCell ref="B524:D524"/>
    <mergeCell ref="B525:D525"/>
    <mergeCell ref="B526:D526"/>
    <mergeCell ref="B527:D527"/>
    <mergeCell ref="B528:D528"/>
    <mergeCell ref="B529:D529"/>
    <mergeCell ref="B530:D530"/>
    <mergeCell ref="B532:D532"/>
    <mergeCell ref="B533:D533"/>
    <mergeCell ref="B534:D534"/>
    <mergeCell ref="B535:D535"/>
    <mergeCell ref="B536:D536"/>
    <mergeCell ref="B537:D537"/>
    <mergeCell ref="B538:D538"/>
    <mergeCell ref="B539:D539"/>
    <mergeCell ref="B541:D541"/>
    <mergeCell ref="B542:D542"/>
    <mergeCell ref="B543:D543"/>
    <mergeCell ref="B544:D544"/>
    <mergeCell ref="B545:D545"/>
    <mergeCell ref="B546:D546"/>
    <mergeCell ref="B547:D547"/>
    <mergeCell ref="B548:D548"/>
    <mergeCell ref="B549:D549"/>
    <mergeCell ref="B551:D551"/>
    <mergeCell ref="B552:D552"/>
    <mergeCell ref="B553:D553"/>
    <mergeCell ref="B554:D554"/>
  </mergeCells>
  <pageMargins left="0.5" right="0.5" top="0.6" bottom="0.6" header="0.3" footer="0.3"/>
  <pageSetup paperSize="9" orientation="landscape" fitToWidth="1" fitToHeight="0"/>
</worksheet>
</file>

<file path=xl/worksheets/sheet19.xml><?xml version="1.0" encoding="utf-8"?>
<worksheet xmlns="http://schemas.openxmlformats.org/spreadsheetml/2006/main">
  <sheetPr>
    <tabColor rgb="FFC00000"/>
    <pageSetUpPr fitToPage="1"/>
  </sheetPr>
  <dimension ref="A1:EA97"/>
  <sheetViews>
    <sheetView showGridLines="0" workbookViewId="0">
      <pane xSplit="12" ySplit="5" topLeftCell="M6" activePane="bottomRight" state="frozen"/>
      <selection pane="topRight"/>
      <selection pane="bottomLeft"/>
      <selection pane="bottomRight" activeCell="M6" sqref="M6"/>
    </sheetView>
  </sheetViews>
  <sheetFormatPr defaultRowHeight="15"/>
  <cols>
    <col min="1" max="1" width="6" customWidth="1"/>
    <col min="2" max="2" width="46" customWidth="1"/>
    <col min="3" max="3" width="7" customWidth="1"/>
    <col min="4" max="4" width="18" customWidth="1"/>
    <col min="5" max="5" width="14" customWidth="1"/>
    <col min="6" max="6" width="9" customWidth="1"/>
    <col min="7" max="7" width="9" customWidth="1"/>
    <col min="8" max="8" width="6" customWidth="1"/>
    <col min="9" max="9" width="7" customWidth="1"/>
    <col min="10" max="10" width="8" customWidth="1"/>
    <col min="11" max="11" width="10" customWidth="1"/>
    <col min="12" max="12" width="15" customWidth="1"/>
    <col min="13" max="131" width="3.3" customWidth="1"/>
  </cols>
  <sheetData>
    <row r="1" ht="28" customHeight="1">
      <c r="A1" s="478" t="inlineStr">
        <is>
          <t xml:space="preserve">GANTT-Plan Sortieranlage ab 15.10.2026 – mit kritischem Pfad (ab jetzt arbeiten wir danach)</t>
        </is>
      </c>
    </row>
    <row r="2" ht="32" customHeight="1">
      <c r="A2" s="479" t="inlineStr">
        <is>
          <t xml:space="preserve">ROT = kritischer Pfad (kein Puffer – jede Verspätung verschiebt die Abnahme) · BLAU = Aufgabe mit Puffer · GRÜN = fertig · GELB = heute · GRAU = Wochenende/Pause · ORANGE = Regelmeeting. Erklärung für alle: unter der Tabelle.</t>
        </is>
      </c>
    </row>
    <row r="3" ht="18" customHeight="1">
      <c r="A3" s="512"/>
      <c r="B3" s="512"/>
      <c r="C3" s="512"/>
      <c r="D3" s="512"/>
      <c r="E3" s="512"/>
      <c r="F3" s="512"/>
      <c r="G3" s="512"/>
      <c r="H3" s="512"/>
      <c r="I3" s="512"/>
      <c r="J3" s="512"/>
      <c r="K3" s="512"/>
      <c r="L3" s="512"/>
      <c r="M3" s="512" t="inlineStr">
        <is>
          <t xml:space="preserve">KW 42</t>
        </is>
      </c>
      <c r="N3" s="512"/>
      <c r="O3" s="512"/>
      <c r="P3" s="512"/>
      <c r="Q3" s="512"/>
      <c r="R3" s="512"/>
      <c r="S3" s="512"/>
      <c r="T3" s="512" t="inlineStr">
        <is>
          <t xml:space="preserve">KW 43</t>
        </is>
      </c>
      <c r="U3" s="512"/>
      <c r="V3" s="512"/>
      <c r="W3" s="512"/>
      <c r="X3" s="512"/>
      <c r="Y3" s="512"/>
      <c r="Z3" s="512"/>
      <c r="AA3" s="512" t="inlineStr">
        <is>
          <t xml:space="preserve">KW 44</t>
        </is>
      </c>
      <c r="AB3" s="512"/>
      <c r="AC3" s="512"/>
      <c r="AD3" s="512"/>
      <c r="AE3" s="512"/>
      <c r="AF3" s="512"/>
      <c r="AG3" s="512"/>
      <c r="AH3" s="512" t="inlineStr">
        <is>
          <t xml:space="preserve">KW 45</t>
        </is>
      </c>
      <c r="AI3" s="512"/>
      <c r="AJ3" s="512"/>
      <c r="AK3" s="512"/>
      <c r="AL3" s="512"/>
      <c r="AM3" s="512"/>
      <c r="AN3" s="512"/>
      <c r="AO3" s="512" t="inlineStr">
        <is>
          <t xml:space="preserve">KW 46</t>
        </is>
      </c>
      <c r="AP3" s="512"/>
      <c r="AQ3" s="512"/>
      <c r="AR3" s="512"/>
      <c r="AS3" s="512"/>
      <c r="AT3" s="512"/>
      <c r="AU3" s="512"/>
      <c r="AV3" s="512" t="inlineStr">
        <is>
          <t xml:space="preserve">KW 47</t>
        </is>
      </c>
      <c r="AW3" s="512"/>
      <c r="AX3" s="512"/>
      <c r="AY3" s="512"/>
      <c r="AZ3" s="512"/>
      <c r="BA3" s="512"/>
      <c r="BB3" s="512"/>
      <c r="BC3" s="512" t="inlineStr">
        <is>
          <t xml:space="preserve">KW 48</t>
        </is>
      </c>
      <c r="BD3" s="512"/>
      <c r="BE3" s="512"/>
      <c r="BF3" s="512"/>
      <c r="BG3" s="512"/>
      <c r="BH3" s="512"/>
      <c r="BI3" s="512"/>
      <c r="BJ3" s="512" t="inlineStr">
        <is>
          <t xml:space="preserve">KW 49</t>
        </is>
      </c>
      <c r="BK3" s="512"/>
      <c r="BL3" s="512"/>
      <c r="BM3" s="512"/>
      <c r="BN3" s="512"/>
      <c r="BO3" s="512"/>
      <c r="BP3" s="512"/>
      <c r="BQ3" s="512" t="inlineStr">
        <is>
          <t xml:space="preserve">KW 50</t>
        </is>
      </c>
      <c r="BR3" s="512"/>
      <c r="BS3" s="512"/>
      <c r="BT3" s="512"/>
      <c r="BU3" s="512"/>
      <c r="BV3" s="512"/>
      <c r="BW3" s="512"/>
      <c r="BX3" s="512" t="inlineStr">
        <is>
          <t xml:space="preserve">KW 51</t>
        </is>
      </c>
      <c r="BY3" s="512"/>
      <c r="BZ3" s="512"/>
      <c r="CA3" s="512"/>
      <c r="CB3" s="512"/>
      <c r="CC3" s="512"/>
      <c r="CD3" s="512"/>
      <c r="CE3" s="512" t="inlineStr">
        <is>
          <t xml:space="preserve">KW 52</t>
        </is>
      </c>
      <c r="CF3" s="512"/>
      <c r="CG3" s="512"/>
      <c r="CH3" s="512"/>
      <c r="CI3" s="512"/>
      <c r="CJ3" s="512"/>
      <c r="CK3" s="512"/>
      <c r="CL3" s="512" t="inlineStr">
        <is>
          <t xml:space="preserve">KW 53</t>
        </is>
      </c>
      <c r="CM3" s="512"/>
      <c r="CN3" s="512"/>
      <c r="CO3" s="512"/>
      <c r="CP3" s="512"/>
      <c r="CQ3" s="512"/>
      <c r="CR3" s="512"/>
      <c r="CS3" s="512" t="inlineStr">
        <is>
          <t xml:space="preserve">KW 1</t>
        </is>
      </c>
      <c r="CT3" s="512"/>
      <c r="CU3" s="512"/>
      <c r="CV3" s="512"/>
      <c r="CW3" s="512"/>
      <c r="CX3" s="512"/>
      <c r="CY3" s="512"/>
      <c r="CZ3" s="512" t="inlineStr">
        <is>
          <t xml:space="preserve">KW 2</t>
        </is>
      </c>
      <c r="DA3" s="512"/>
      <c r="DB3" s="512"/>
      <c r="DC3" s="512"/>
      <c r="DD3" s="512"/>
      <c r="DE3" s="512"/>
      <c r="DF3" s="512"/>
      <c r="DG3" s="512" t="inlineStr">
        <is>
          <t xml:space="preserve">KW 3</t>
        </is>
      </c>
      <c r="DH3" s="512"/>
      <c r="DI3" s="512"/>
      <c r="DJ3" s="512"/>
      <c r="DK3" s="512"/>
      <c r="DL3" s="512"/>
      <c r="DM3" s="512"/>
      <c r="DN3" s="512" t="inlineStr">
        <is>
          <t xml:space="preserve">KW 4</t>
        </is>
      </c>
      <c r="DO3" s="512"/>
      <c r="DP3" s="512"/>
      <c r="DQ3" s="512"/>
      <c r="DR3" s="512"/>
      <c r="DS3" s="512"/>
      <c r="DT3" s="512"/>
      <c r="DU3" s="512" t="inlineStr">
        <is>
          <t xml:space="preserve">KW 5</t>
        </is>
      </c>
      <c r="DV3" s="512"/>
      <c r="DW3" s="512"/>
      <c r="DX3" s="512"/>
      <c r="DY3" s="512"/>
      <c r="DZ3" s="512"/>
      <c r="EA3" s="512"/>
    </row>
    <row r="4" ht="30" customHeight="1">
      <c r="A4" s="481" t="inlineStr">
        <is>
          <t xml:space="preserve">Nr</t>
        </is>
      </c>
      <c r="B4" s="481" t="inlineStr">
        <is>
          <t xml:space="preserve">Aufgabe (einfach erklärt)</t>
        </is>
      </c>
      <c r="C4" s="481" t="inlineStr">
        <is>
          <t xml:space="preserve">Kürzel</t>
        </is>
      </c>
      <c r="D4" s="481" t="inlineStr">
        <is>
          <t xml:space="preserve">Name (automatisch)</t>
        </is>
      </c>
      <c r="E4" s="481" t="inlineStr">
        <is>
          <t xml:space="preserve">Vorgänger</t>
        </is>
      </c>
      <c r="F4" s="481" t="inlineStr">
        <is>
          <t xml:space="preserve">Start</t>
        </is>
      </c>
      <c r="G4" s="481" t="inlineStr">
        <is>
          <t xml:space="preserve">Ende</t>
        </is>
      </c>
      <c r="H4" s="481" t="inlineStr">
        <is>
          <t xml:space="preserve">Arb.-tage</t>
        </is>
      </c>
      <c r="I4" s="481" t="inlineStr">
        <is>
          <t xml:space="preserve">Puffer (AT)</t>
        </is>
      </c>
      <c r="J4" s="481" t="inlineStr">
        <is>
          <t xml:space="preserve">Kritisch?</t>
        </is>
      </c>
      <c r="K4" s="481" t="inlineStr">
        <is>
          <t xml:space="preserve">Status</t>
        </is>
      </c>
      <c r="L4" s="481" t="inlineStr">
        <is>
          <t xml:space="preserve">Karte</t>
        </is>
      </c>
      <c r="M4" s="510">
        <v>46307</v>
      </c>
      <c r="N4" s="510">
        <v>46308</v>
      </c>
      <c r="O4" s="510">
        <v>46309</v>
      </c>
      <c r="P4" s="510">
        <v>46310</v>
      </c>
      <c r="Q4" s="510">
        <v>46311</v>
      </c>
      <c r="R4" s="510">
        <v>46312</v>
      </c>
      <c r="S4" s="510">
        <v>46313</v>
      </c>
      <c r="T4" s="510">
        <v>46314</v>
      </c>
      <c r="U4" s="510">
        <v>46315</v>
      </c>
      <c r="V4" s="510">
        <v>46316</v>
      </c>
      <c r="W4" s="510">
        <v>46317</v>
      </c>
      <c r="X4" s="510">
        <v>46318</v>
      </c>
      <c r="Y4" s="510">
        <v>46319</v>
      </c>
      <c r="Z4" s="510">
        <v>46320</v>
      </c>
      <c r="AA4" s="510">
        <v>46321</v>
      </c>
      <c r="AB4" s="510">
        <v>46322</v>
      </c>
      <c r="AC4" s="510">
        <v>46323</v>
      </c>
      <c r="AD4" s="510">
        <v>46324</v>
      </c>
      <c r="AE4" s="510">
        <v>46325</v>
      </c>
      <c r="AF4" s="510">
        <v>46326</v>
      </c>
      <c r="AG4" s="510">
        <v>46327</v>
      </c>
      <c r="AH4" s="510">
        <v>46328</v>
      </c>
      <c r="AI4" s="510">
        <v>46329</v>
      </c>
      <c r="AJ4" s="510">
        <v>46330</v>
      </c>
      <c r="AK4" s="510">
        <v>46331</v>
      </c>
      <c r="AL4" s="510">
        <v>46332</v>
      </c>
      <c r="AM4" s="510">
        <v>46333</v>
      </c>
      <c r="AN4" s="510">
        <v>46334</v>
      </c>
      <c r="AO4" s="510">
        <v>46335</v>
      </c>
      <c r="AP4" s="510">
        <v>46336</v>
      </c>
      <c r="AQ4" s="510">
        <v>46337</v>
      </c>
      <c r="AR4" s="510">
        <v>46338</v>
      </c>
      <c r="AS4" s="510">
        <v>46339</v>
      </c>
      <c r="AT4" s="510">
        <v>46340</v>
      </c>
      <c r="AU4" s="510">
        <v>46341</v>
      </c>
      <c r="AV4" s="510">
        <v>46342</v>
      </c>
      <c r="AW4" s="510">
        <v>46343</v>
      </c>
      <c r="AX4" s="510">
        <v>46344</v>
      </c>
      <c r="AY4" s="510">
        <v>46345</v>
      </c>
      <c r="AZ4" s="510">
        <v>46346</v>
      </c>
      <c r="BA4" s="510">
        <v>46347</v>
      </c>
      <c r="BB4" s="510">
        <v>46348</v>
      </c>
      <c r="BC4" s="510">
        <v>46349</v>
      </c>
      <c r="BD4" s="510">
        <v>46350</v>
      </c>
      <c r="BE4" s="510">
        <v>46351</v>
      </c>
      <c r="BF4" s="510">
        <v>46352</v>
      </c>
      <c r="BG4" s="510">
        <v>46353</v>
      </c>
      <c r="BH4" s="510">
        <v>46354</v>
      </c>
      <c r="BI4" s="510">
        <v>46355</v>
      </c>
      <c r="BJ4" s="510">
        <v>46356</v>
      </c>
      <c r="BK4" s="510">
        <v>46357</v>
      </c>
      <c r="BL4" s="510">
        <v>46358</v>
      </c>
      <c r="BM4" s="510">
        <v>46359</v>
      </c>
      <c r="BN4" s="510">
        <v>46360</v>
      </c>
      <c r="BO4" s="510">
        <v>46361</v>
      </c>
      <c r="BP4" s="510">
        <v>46362</v>
      </c>
      <c r="BQ4" s="510">
        <v>46363</v>
      </c>
      <c r="BR4" s="510">
        <v>46364</v>
      </c>
      <c r="BS4" s="510">
        <v>46365</v>
      </c>
      <c r="BT4" s="510">
        <v>46366</v>
      </c>
      <c r="BU4" s="510">
        <v>46367</v>
      </c>
      <c r="BV4" s="510">
        <v>46368</v>
      </c>
      <c r="BW4" s="510">
        <v>46369</v>
      </c>
      <c r="BX4" s="510">
        <v>46370</v>
      </c>
      <c r="BY4" s="510">
        <v>46371</v>
      </c>
      <c r="BZ4" s="510">
        <v>46372</v>
      </c>
      <c r="CA4" s="510">
        <v>46373</v>
      </c>
      <c r="CB4" s="510">
        <v>46374</v>
      </c>
      <c r="CC4" s="510">
        <v>46375</v>
      </c>
      <c r="CD4" s="510">
        <v>46376</v>
      </c>
      <c r="CE4" s="510">
        <v>46377</v>
      </c>
      <c r="CF4" s="510">
        <v>46378</v>
      </c>
      <c r="CG4" s="510">
        <v>46379</v>
      </c>
      <c r="CH4" s="510">
        <v>46380</v>
      </c>
      <c r="CI4" s="510">
        <v>46381</v>
      </c>
      <c r="CJ4" s="510">
        <v>46382</v>
      </c>
      <c r="CK4" s="510">
        <v>46383</v>
      </c>
      <c r="CL4" s="510">
        <v>46384</v>
      </c>
      <c r="CM4" s="510">
        <v>46385</v>
      </c>
      <c r="CN4" s="510">
        <v>46386</v>
      </c>
      <c r="CO4" s="510">
        <v>46387</v>
      </c>
      <c r="CP4" s="510">
        <v>46388</v>
      </c>
      <c r="CQ4" s="510">
        <v>46389</v>
      </c>
      <c r="CR4" s="510">
        <v>46390</v>
      </c>
      <c r="CS4" s="510">
        <v>46391</v>
      </c>
      <c r="CT4" s="510">
        <v>46392</v>
      </c>
      <c r="CU4" s="510">
        <v>46393</v>
      </c>
      <c r="CV4" s="510">
        <v>46394</v>
      </c>
      <c r="CW4" s="510">
        <v>46395</v>
      </c>
      <c r="CX4" s="510">
        <v>46396</v>
      </c>
      <c r="CY4" s="510">
        <v>46397</v>
      </c>
      <c r="CZ4" s="510">
        <v>46398</v>
      </c>
      <c r="DA4" s="510">
        <v>46399</v>
      </c>
      <c r="DB4" s="510">
        <v>46400</v>
      </c>
      <c r="DC4" s="510">
        <v>46401</v>
      </c>
      <c r="DD4" s="510">
        <v>46402</v>
      </c>
      <c r="DE4" s="510">
        <v>46403</v>
      </c>
      <c r="DF4" s="510">
        <v>46404</v>
      </c>
      <c r="DG4" s="510">
        <v>46405</v>
      </c>
      <c r="DH4" s="510">
        <v>46406</v>
      </c>
      <c r="DI4" s="510">
        <v>46407</v>
      </c>
      <c r="DJ4" s="510">
        <v>46408</v>
      </c>
      <c r="DK4" s="510">
        <v>46409</v>
      </c>
      <c r="DL4" s="510">
        <v>46410</v>
      </c>
      <c r="DM4" s="510">
        <v>46411</v>
      </c>
      <c r="DN4" s="510">
        <v>46412</v>
      </c>
      <c r="DO4" s="510">
        <v>46413</v>
      </c>
      <c r="DP4" s="510">
        <v>46414</v>
      </c>
      <c r="DQ4" s="510">
        <v>46415</v>
      </c>
      <c r="DR4" s="510">
        <v>46416</v>
      </c>
      <c r="DS4" s="510">
        <v>46417</v>
      </c>
      <c r="DT4" s="510">
        <v>46418</v>
      </c>
      <c r="DU4" s="510">
        <v>46419</v>
      </c>
      <c r="DV4" s="510">
        <v>46420</v>
      </c>
      <c r="DW4" s="510">
        <v>46421</v>
      </c>
      <c r="DX4" s="510">
        <v>46422</v>
      </c>
      <c r="DY4" s="510">
        <v>46423</v>
      </c>
      <c r="DZ4" s="510">
        <v>46424</v>
      </c>
      <c r="EA4" s="510">
        <v>46425</v>
      </c>
    </row>
    <row r="5" ht="16" customHeight="1">
      <c r="A5" s="512"/>
      <c r="B5" s="512"/>
      <c r="C5" s="512"/>
      <c r="D5" s="512"/>
      <c r="E5" s="512"/>
      <c r="F5" s="512"/>
      <c r="G5" s="512"/>
      <c r="H5" s="512"/>
      <c r="I5" s="512"/>
      <c r="J5" s="512"/>
      <c r="K5" s="512"/>
      <c r="L5" s="512"/>
      <c r="M5" s="512" t="inlineStr">
        <is>
          <t xml:space="preserve">M</t>
        </is>
      </c>
      <c r="N5" s="512" t="inlineStr">
        <is>
          <t xml:space="preserve">D</t>
        </is>
      </c>
      <c r="O5" s="512" t="inlineStr">
        <is>
          <t xml:space="preserve">M</t>
        </is>
      </c>
      <c r="P5" s="512" t="inlineStr">
        <is>
          <t xml:space="preserve">D</t>
        </is>
      </c>
      <c r="Q5" s="512" t="inlineStr">
        <is>
          <t xml:space="preserve">F</t>
        </is>
      </c>
      <c r="R5" s="512" t="inlineStr">
        <is>
          <t xml:space="preserve">S</t>
        </is>
      </c>
      <c r="S5" s="512" t="inlineStr">
        <is>
          <t xml:space="preserve">S</t>
        </is>
      </c>
      <c r="T5" s="512" t="inlineStr">
        <is>
          <t xml:space="preserve">M</t>
        </is>
      </c>
      <c r="U5" s="512" t="inlineStr">
        <is>
          <t xml:space="preserve">D</t>
        </is>
      </c>
      <c r="V5" s="512" t="inlineStr">
        <is>
          <t xml:space="preserve">M</t>
        </is>
      </c>
      <c r="W5" s="512" t="inlineStr">
        <is>
          <t xml:space="preserve">D</t>
        </is>
      </c>
      <c r="X5" s="512" t="inlineStr">
        <is>
          <t xml:space="preserve">F</t>
        </is>
      </c>
      <c r="Y5" s="512" t="inlineStr">
        <is>
          <t xml:space="preserve">S</t>
        </is>
      </c>
      <c r="Z5" s="512" t="inlineStr">
        <is>
          <t xml:space="preserve">S</t>
        </is>
      </c>
      <c r="AA5" s="512" t="inlineStr">
        <is>
          <t xml:space="preserve">M</t>
        </is>
      </c>
      <c r="AB5" s="512" t="inlineStr">
        <is>
          <t xml:space="preserve">D</t>
        </is>
      </c>
      <c r="AC5" s="512" t="inlineStr">
        <is>
          <t xml:space="preserve">M</t>
        </is>
      </c>
      <c r="AD5" s="512" t="inlineStr">
        <is>
          <t xml:space="preserve">D</t>
        </is>
      </c>
      <c r="AE5" s="512" t="inlineStr">
        <is>
          <t xml:space="preserve">F</t>
        </is>
      </c>
      <c r="AF5" s="512" t="inlineStr">
        <is>
          <t xml:space="preserve">S</t>
        </is>
      </c>
      <c r="AG5" s="512" t="inlineStr">
        <is>
          <t xml:space="preserve">S</t>
        </is>
      </c>
      <c r="AH5" s="512" t="inlineStr">
        <is>
          <t xml:space="preserve">M</t>
        </is>
      </c>
      <c r="AI5" s="512" t="inlineStr">
        <is>
          <t xml:space="preserve">D</t>
        </is>
      </c>
      <c r="AJ5" s="512" t="inlineStr">
        <is>
          <t xml:space="preserve">M</t>
        </is>
      </c>
      <c r="AK5" s="512" t="inlineStr">
        <is>
          <t xml:space="preserve">D</t>
        </is>
      </c>
      <c r="AL5" s="512" t="inlineStr">
        <is>
          <t xml:space="preserve">F</t>
        </is>
      </c>
      <c r="AM5" s="512" t="inlineStr">
        <is>
          <t xml:space="preserve">S</t>
        </is>
      </c>
      <c r="AN5" s="512" t="inlineStr">
        <is>
          <t xml:space="preserve">S</t>
        </is>
      </c>
      <c r="AO5" s="512" t="inlineStr">
        <is>
          <t xml:space="preserve">M</t>
        </is>
      </c>
      <c r="AP5" s="512" t="inlineStr">
        <is>
          <t xml:space="preserve">D</t>
        </is>
      </c>
      <c r="AQ5" s="512" t="inlineStr">
        <is>
          <t xml:space="preserve">M</t>
        </is>
      </c>
      <c r="AR5" s="512" t="inlineStr">
        <is>
          <t xml:space="preserve">D</t>
        </is>
      </c>
      <c r="AS5" s="512" t="inlineStr">
        <is>
          <t xml:space="preserve">F</t>
        </is>
      </c>
      <c r="AT5" s="512" t="inlineStr">
        <is>
          <t xml:space="preserve">S</t>
        </is>
      </c>
      <c r="AU5" s="512" t="inlineStr">
        <is>
          <t xml:space="preserve">S</t>
        </is>
      </c>
      <c r="AV5" s="512" t="inlineStr">
        <is>
          <t xml:space="preserve">M</t>
        </is>
      </c>
      <c r="AW5" s="512" t="inlineStr">
        <is>
          <t xml:space="preserve">D</t>
        </is>
      </c>
      <c r="AX5" s="512" t="inlineStr">
        <is>
          <t xml:space="preserve">M</t>
        </is>
      </c>
      <c r="AY5" s="512" t="inlineStr">
        <is>
          <t xml:space="preserve">D</t>
        </is>
      </c>
      <c r="AZ5" s="512" t="inlineStr">
        <is>
          <t xml:space="preserve">F</t>
        </is>
      </c>
      <c r="BA5" s="512" t="inlineStr">
        <is>
          <t xml:space="preserve">S</t>
        </is>
      </c>
      <c r="BB5" s="512" t="inlineStr">
        <is>
          <t xml:space="preserve">S</t>
        </is>
      </c>
      <c r="BC5" s="512" t="inlineStr">
        <is>
          <t xml:space="preserve">M</t>
        </is>
      </c>
      <c r="BD5" s="512" t="inlineStr">
        <is>
          <t xml:space="preserve">D</t>
        </is>
      </c>
      <c r="BE5" s="512" t="inlineStr">
        <is>
          <t xml:space="preserve">M</t>
        </is>
      </c>
      <c r="BF5" s="512" t="inlineStr">
        <is>
          <t xml:space="preserve">D</t>
        </is>
      </c>
      <c r="BG5" s="512" t="inlineStr">
        <is>
          <t xml:space="preserve">F</t>
        </is>
      </c>
      <c r="BH5" s="512" t="inlineStr">
        <is>
          <t xml:space="preserve">S</t>
        </is>
      </c>
      <c r="BI5" s="512" t="inlineStr">
        <is>
          <t xml:space="preserve">S</t>
        </is>
      </c>
      <c r="BJ5" s="512" t="inlineStr">
        <is>
          <t xml:space="preserve">M</t>
        </is>
      </c>
      <c r="BK5" s="512" t="inlineStr">
        <is>
          <t xml:space="preserve">D</t>
        </is>
      </c>
      <c r="BL5" s="512" t="inlineStr">
        <is>
          <t xml:space="preserve">M</t>
        </is>
      </c>
      <c r="BM5" s="512" t="inlineStr">
        <is>
          <t xml:space="preserve">D</t>
        </is>
      </c>
      <c r="BN5" s="512" t="inlineStr">
        <is>
          <t xml:space="preserve">F</t>
        </is>
      </c>
      <c r="BO5" s="512" t="inlineStr">
        <is>
          <t xml:space="preserve">S</t>
        </is>
      </c>
      <c r="BP5" s="512" t="inlineStr">
        <is>
          <t xml:space="preserve">S</t>
        </is>
      </c>
      <c r="BQ5" s="512" t="inlineStr">
        <is>
          <t xml:space="preserve">M</t>
        </is>
      </c>
      <c r="BR5" s="512" t="inlineStr">
        <is>
          <t xml:space="preserve">D</t>
        </is>
      </c>
      <c r="BS5" s="512" t="inlineStr">
        <is>
          <t xml:space="preserve">M</t>
        </is>
      </c>
      <c r="BT5" s="512" t="inlineStr">
        <is>
          <t xml:space="preserve">D</t>
        </is>
      </c>
      <c r="BU5" s="512" t="inlineStr">
        <is>
          <t xml:space="preserve">F</t>
        </is>
      </c>
      <c r="BV5" s="512" t="inlineStr">
        <is>
          <t xml:space="preserve">S</t>
        </is>
      </c>
      <c r="BW5" s="512" t="inlineStr">
        <is>
          <t xml:space="preserve">S</t>
        </is>
      </c>
      <c r="BX5" s="512" t="inlineStr">
        <is>
          <t xml:space="preserve">M</t>
        </is>
      </c>
      <c r="BY5" s="512" t="inlineStr">
        <is>
          <t xml:space="preserve">D</t>
        </is>
      </c>
      <c r="BZ5" s="512" t="inlineStr">
        <is>
          <t xml:space="preserve">M</t>
        </is>
      </c>
      <c r="CA5" s="512" t="inlineStr">
        <is>
          <t xml:space="preserve">D</t>
        </is>
      </c>
      <c r="CB5" s="512" t="inlineStr">
        <is>
          <t xml:space="preserve">F</t>
        </is>
      </c>
      <c r="CC5" s="512" t="inlineStr">
        <is>
          <t xml:space="preserve">S</t>
        </is>
      </c>
      <c r="CD5" s="512" t="inlineStr">
        <is>
          <t xml:space="preserve">S</t>
        </is>
      </c>
      <c r="CE5" s="512" t="inlineStr">
        <is>
          <t xml:space="preserve">M</t>
        </is>
      </c>
      <c r="CF5" s="512" t="inlineStr">
        <is>
          <t xml:space="preserve">D</t>
        </is>
      </c>
      <c r="CG5" s="512" t="inlineStr">
        <is>
          <t xml:space="preserve">M</t>
        </is>
      </c>
      <c r="CH5" s="512" t="inlineStr">
        <is>
          <t xml:space="preserve">D</t>
        </is>
      </c>
      <c r="CI5" s="512" t="inlineStr">
        <is>
          <t xml:space="preserve">F</t>
        </is>
      </c>
      <c r="CJ5" s="512" t="inlineStr">
        <is>
          <t xml:space="preserve">S</t>
        </is>
      </c>
      <c r="CK5" s="512" t="inlineStr">
        <is>
          <t xml:space="preserve">S</t>
        </is>
      </c>
      <c r="CL5" s="512" t="inlineStr">
        <is>
          <t xml:space="preserve">M</t>
        </is>
      </c>
      <c r="CM5" s="512" t="inlineStr">
        <is>
          <t xml:space="preserve">D</t>
        </is>
      </c>
      <c r="CN5" s="512" t="inlineStr">
        <is>
          <t xml:space="preserve">M</t>
        </is>
      </c>
      <c r="CO5" s="512" t="inlineStr">
        <is>
          <t xml:space="preserve">D</t>
        </is>
      </c>
      <c r="CP5" s="512" t="inlineStr">
        <is>
          <t xml:space="preserve">F</t>
        </is>
      </c>
      <c r="CQ5" s="512" t="inlineStr">
        <is>
          <t xml:space="preserve">S</t>
        </is>
      </c>
      <c r="CR5" s="512" t="inlineStr">
        <is>
          <t xml:space="preserve">S</t>
        </is>
      </c>
      <c r="CS5" s="512" t="inlineStr">
        <is>
          <t xml:space="preserve">M</t>
        </is>
      </c>
      <c r="CT5" s="512" t="inlineStr">
        <is>
          <t xml:space="preserve">D</t>
        </is>
      </c>
      <c r="CU5" s="512" t="inlineStr">
        <is>
          <t xml:space="preserve">M</t>
        </is>
      </c>
      <c r="CV5" s="512" t="inlineStr">
        <is>
          <t xml:space="preserve">D</t>
        </is>
      </c>
      <c r="CW5" s="512" t="inlineStr">
        <is>
          <t xml:space="preserve">F</t>
        </is>
      </c>
      <c r="CX5" s="512" t="inlineStr">
        <is>
          <t xml:space="preserve">S</t>
        </is>
      </c>
      <c r="CY5" s="512" t="inlineStr">
        <is>
          <t xml:space="preserve">S</t>
        </is>
      </c>
      <c r="CZ5" s="512" t="inlineStr">
        <is>
          <t xml:space="preserve">M</t>
        </is>
      </c>
      <c r="DA5" s="512" t="inlineStr">
        <is>
          <t xml:space="preserve">D</t>
        </is>
      </c>
      <c r="DB5" s="512" t="inlineStr">
        <is>
          <t xml:space="preserve">M</t>
        </is>
      </c>
      <c r="DC5" s="512" t="inlineStr">
        <is>
          <t xml:space="preserve">D</t>
        </is>
      </c>
      <c r="DD5" s="512" t="inlineStr">
        <is>
          <t xml:space="preserve">F</t>
        </is>
      </c>
      <c r="DE5" s="512" t="inlineStr">
        <is>
          <t xml:space="preserve">S</t>
        </is>
      </c>
      <c r="DF5" s="512" t="inlineStr">
        <is>
          <t xml:space="preserve">S</t>
        </is>
      </c>
      <c r="DG5" s="512" t="inlineStr">
        <is>
          <t xml:space="preserve">M</t>
        </is>
      </c>
      <c r="DH5" s="512" t="inlineStr">
        <is>
          <t xml:space="preserve">D</t>
        </is>
      </c>
      <c r="DI5" s="512" t="inlineStr">
        <is>
          <t xml:space="preserve">M</t>
        </is>
      </c>
      <c r="DJ5" s="512" t="inlineStr">
        <is>
          <t xml:space="preserve">D</t>
        </is>
      </c>
      <c r="DK5" s="512" t="inlineStr">
        <is>
          <t xml:space="preserve">F</t>
        </is>
      </c>
      <c r="DL5" s="512" t="inlineStr">
        <is>
          <t xml:space="preserve">S</t>
        </is>
      </c>
      <c r="DM5" s="512" t="inlineStr">
        <is>
          <t xml:space="preserve">S</t>
        </is>
      </c>
      <c r="DN5" s="512" t="inlineStr">
        <is>
          <t xml:space="preserve">M</t>
        </is>
      </c>
      <c r="DO5" s="512" t="inlineStr">
        <is>
          <t xml:space="preserve">D</t>
        </is>
      </c>
      <c r="DP5" s="512" t="inlineStr">
        <is>
          <t xml:space="preserve">M</t>
        </is>
      </c>
      <c r="DQ5" s="512" t="inlineStr">
        <is>
          <t xml:space="preserve">D</t>
        </is>
      </c>
      <c r="DR5" s="512" t="inlineStr">
        <is>
          <t xml:space="preserve">F</t>
        </is>
      </c>
      <c r="DS5" s="512" t="inlineStr">
        <is>
          <t xml:space="preserve">S</t>
        </is>
      </c>
      <c r="DT5" s="512" t="inlineStr">
        <is>
          <t xml:space="preserve">S</t>
        </is>
      </c>
      <c r="DU5" s="512" t="inlineStr">
        <is>
          <t xml:space="preserve">M</t>
        </is>
      </c>
      <c r="DV5" s="512" t="inlineStr">
        <is>
          <t xml:space="preserve">D</t>
        </is>
      </c>
      <c r="DW5" s="512" t="inlineStr">
        <is>
          <t xml:space="preserve">M</t>
        </is>
      </c>
      <c r="DX5" s="512" t="inlineStr">
        <is>
          <t xml:space="preserve">D</t>
        </is>
      </c>
      <c r="DY5" s="512" t="inlineStr">
        <is>
          <t xml:space="preserve">F</t>
        </is>
      </c>
      <c r="DZ5" s="512" t="inlineStr">
        <is>
          <t xml:space="preserve">S</t>
        </is>
      </c>
      <c r="EA5" s="512" t="inlineStr">
        <is>
          <t xml:space="preserve">S</t>
        </is>
      </c>
    </row>
    <row r="6" ht="20" customHeight="1">
      <c r="A6" s="480" t="inlineStr">
        <is>
          <t xml:space="preserve">0 Erledigt</t>
        </is>
      </c>
      <c r="B6" s="480"/>
      <c r="C6" s="480"/>
      <c r="D6" s="480"/>
      <c r="E6" s="480"/>
      <c r="F6" s="480"/>
      <c r="G6" s="480"/>
      <c r="H6" s="480"/>
      <c r="I6" s="480"/>
      <c r="J6" s="480"/>
      <c r="K6" s="480"/>
      <c r="L6" s="480"/>
      <c r="M6" s="511"/>
      <c r="N6" s="511"/>
      <c r="O6" s="511"/>
      <c r="P6" s="511"/>
      <c r="Q6" s="511"/>
      <c r="R6" s="511"/>
      <c r="S6" s="511"/>
      <c r="T6" s="511"/>
      <c r="U6" s="511"/>
      <c r="V6" s="511"/>
      <c r="W6" s="511"/>
      <c r="X6" s="511"/>
      <c r="Y6" s="511"/>
      <c r="Z6" s="511"/>
      <c r="AA6" s="511"/>
      <c r="AB6" s="511"/>
      <c r="AC6" s="511"/>
      <c r="AD6" s="511"/>
      <c r="AE6" s="511"/>
      <c r="AF6" s="511"/>
      <c r="AG6" s="511"/>
      <c r="AH6" s="511"/>
      <c r="AI6" s="511"/>
      <c r="AJ6" s="511"/>
      <c r="AK6" s="511"/>
      <c r="AL6" s="511"/>
      <c r="AM6" s="511"/>
      <c r="AN6" s="511"/>
      <c r="AO6" s="511"/>
      <c r="AP6" s="511"/>
      <c r="AQ6" s="511"/>
      <c r="AR6" s="511"/>
      <c r="AS6" s="511"/>
      <c r="AT6" s="511"/>
      <c r="AU6" s="511"/>
      <c r="AV6" s="511"/>
      <c r="AW6" s="511"/>
      <c r="AX6" s="511"/>
      <c r="AY6" s="511"/>
      <c r="AZ6" s="511"/>
      <c r="BA6" s="511"/>
      <c r="BB6" s="511"/>
      <c r="BC6" s="511"/>
      <c r="BD6" s="511"/>
      <c r="BE6" s="511"/>
      <c r="BF6" s="511"/>
      <c r="BG6" s="511"/>
      <c r="BH6" s="511"/>
      <c r="BI6" s="511"/>
      <c r="BJ6" s="511"/>
      <c r="BK6" s="511"/>
      <c r="BL6" s="511"/>
      <c r="BM6" s="511"/>
      <c r="BN6" s="511"/>
      <c r="BO6" s="511"/>
      <c r="BP6" s="511"/>
      <c r="BQ6" s="511"/>
      <c r="BR6" s="511"/>
      <c r="BS6" s="511"/>
      <c r="BT6" s="511"/>
      <c r="BU6" s="511"/>
      <c r="BV6" s="511"/>
      <c r="BW6" s="511"/>
      <c r="BX6" s="511"/>
      <c r="BY6" s="511"/>
      <c r="BZ6" s="511"/>
      <c r="CA6" s="511"/>
      <c r="CB6" s="511"/>
      <c r="CC6" s="511"/>
      <c r="CD6" s="511"/>
      <c r="CE6" s="511"/>
      <c r="CF6" s="511"/>
      <c r="CG6" s="511"/>
      <c r="CH6" s="511"/>
      <c r="CI6" s="511"/>
      <c r="CJ6" s="511"/>
      <c r="CK6" s="511"/>
      <c r="CL6" s="511"/>
      <c r="CM6" s="511"/>
      <c r="CN6" s="511"/>
      <c r="CO6" s="511"/>
      <c r="CP6" s="511"/>
      <c r="CQ6" s="511"/>
      <c r="CR6" s="511"/>
      <c r="CS6" s="511"/>
      <c r="CT6" s="511"/>
      <c r="CU6" s="511"/>
      <c r="CV6" s="511"/>
      <c r="CW6" s="511"/>
      <c r="CX6" s="511"/>
      <c r="CY6" s="511"/>
      <c r="CZ6" s="511"/>
      <c r="DA6" s="511"/>
      <c r="DB6" s="511"/>
      <c r="DC6" s="511"/>
      <c r="DD6" s="511"/>
      <c r="DE6" s="511"/>
      <c r="DF6" s="511"/>
      <c r="DG6" s="511"/>
      <c r="DH6" s="511"/>
      <c r="DI6" s="511"/>
      <c r="DJ6" s="511"/>
      <c r="DK6" s="511"/>
      <c r="DL6" s="511"/>
      <c r="DM6" s="511"/>
      <c r="DN6" s="511"/>
      <c r="DO6" s="511"/>
      <c r="DP6" s="511"/>
      <c r="DQ6" s="511"/>
      <c r="DR6" s="511"/>
      <c r="DS6" s="511"/>
      <c r="DT6" s="511"/>
      <c r="DU6" s="511"/>
      <c r="DV6" s="511"/>
      <c r="DW6" s="511"/>
      <c r="DX6" s="511"/>
      <c r="DY6" s="511"/>
      <c r="DZ6" s="511"/>
      <c r="EA6" s="511"/>
    </row>
    <row r="7" ht="30" customHeight="1">
      <c r="A7" s="511" t="inlineStr">
        <is>
          <t xml:space="preserve">F0</t>
        </is>
      </c>
      <c r="B7" s="484" t="inlineStr">
        <is>
          <t xml:space="preserve">Software vorbereitet: Programm, Tests, Einrichtungsprogramm, Arbeitskarten, Gantt</t>
        </is>
      </c>
      <c r="C7" s="511" t="inlineStr">
        <is>
          <t xml:space="preserve">KI</t>
        </is>
      </c>
      <c r="D7" s="484">
        <f>IFERROR(VLOOKUP(C7,$A$52:$B$59,2,FALSE),"")</f>
      </c>
      <c r="E7" s="511" t="inlineStr">
        <is>
          <t xml:space="preserve">–</t>
        </is>
      </c>
      <c r="F7" s="509">
        <v>46308</v>
      </c>
      <c r="G7" s="509">
        <v>46310</v>
      </c>
      <c r="H7" s="511">
        <f>NETWORKDAYS(F7,G7)</f>
      </c>
      <c r="I7" s="511">
        <v>68</v>
      </c>
      <c r="J7" s="511" t="inlineStr">
        <is>
          <t xml:space="preserve">nein</t>
        </is>
      </c>
      <c r="K7" s="511" t="inlineStr">
        <is>
          <t xml:space="preserve">fertig</t>
        </is>
      </c>
      <c r="L7" s="484" t="inlineStr">
        <is>
          <t xml:space="preserve">–</t>
        </is>
      </c>
      <c r="M7" s="511"/>
      <c r="N7" s="511"/>
      <c r="O7" s="511"/>
      <c r="P7" s="511"/>
      <c r="Q7" s="511"/>
      <c r="R7" s="511"/>
      <c r="S7" s="511"/>
      <c r="T7" s="511"/>
      <c r="U7" s="511"/>
      <c r="V7" s="511"/>
      <c r="W7" s="511"/>
      <c r="X7" s="511"/>
      <c r="Y7" s="511"/>
      <c r="Z7" s="511"/>
      <c r="AA7" s="511"/>
      <c r="AB7" s="511"/>
      <c r="AC7" s="511"/>
      <c r="AD7" s="511"/>
      <c r="AE7" s="511"/>
      <c r="AF7" s="511"/>
      <c r="AG7" s="511"/>
      <c r="AH7" s="511"/>
      <c r="AI7" s="511"/>
      <c r="AJ7" s="511"/>
      <c r="AK7" s="511"/>
      <c r="AL7" s="511"/>
      <c r="AM7" s="511"/>
      <c r="AN7" s="511"/>
      <c r="AO7" s="511"/>
      <c r="AP7" s="511"/>
      <c r="AQ7" s="511"/>
      <c r="AR7" s="511"/>
      <c r="AS7" s="511"/>
      <c r="AT7" s="511"/>
      <c r="AU7" s="511"/>
      <c r="AV7" s="511"/>
      <c r="AW7" s="511"/>
      <c r="AX7" s="511"/>
      <c r="AY7" s="511"/>
      <c r="AZ7" s="511"/>
      <c r="BA7" s="511"/>
      <c r="BB7" s="511"/>
      <c r="BC7" s="511"/>
      <c r="BD7" s="511"/>
      <c r="BE7" s="511"/>
      <c r="BF7" s="511"/>
      <c r="BG7" s="511"/>
      <c r="BH7" s="511"/>
      <c r="BI7" s="511"/>
      <c r="BJ7" s="511"/>
      <c r="BK7" s="511"/>
      <c r="BL7" s="511"/>
      <c r="BM7" s="511"/>
      <c r="BN7" s="511"/>
      <c r="BO7" s="511"/>
      <c r="BP7" s="511"/>
      <c r="BQ7" s="511"/>
      <c r="BR7" s="511"/>
      <c r="BS7" s="511"/>
      <c r="BT7" s="511"/>
      <c r="BU7" s="511"/>
      <c r="BV7" s="511"/>
      <c r="BW7" s="511"/>
      <c r="BX7" s="511"/>
      <c r="BY7" s="511"/>
      <c r="BZ7" s="511"/>
      <c r="CA7" s="511"/>
      <c r="CB7" s="511"/>
      <c r="CC7" s="511"/>
      <c r="CD7" s="511"/>
      <c r="CE7" s="511"/>
      <c r="CF7" s="511"/>
      <c r="CG7" s="511"/>
      <c r="CH7" s="511"/>
      <c r="CI7" s="511"/>
      <c r="CJ7" s="511"/>
      <c r="CK7" s="511"/>
      <c r="CL7" s="511"/>
      <c r="CM7" s="511"/>
      <c r="CN7" s="511"/>
      <c r="CO7" s="511"/>
      <c r="CP7" s="511"/>
      <c r="CQ7" s="511"/>
      <c r="CR7" s="511"/>
      <c r="CS7" s="511"/>
      <c r="CT7" s="511"/>
      <c r="CU7" s="511"/>
      <c r="CV7" s="511"/>
      <c r="CW7" s="511"/>
      <c r="CX7" s="511"/>
      <c r="CY7" s="511"/>
      <c r="CZ7" s="511"/>
      <c r="DA7" s="511"/>
      <c r="DB7" s="511"/>
      <c r="DC7" s="511"/>
      <c r="DD7" s="511"/>
      <c r="DE7" s="511"/>
      <c r="DF7" s="511"/>
      <c r="DG7" s="511"/>
      <c r="DH7" s="511"/>
      <c r="DI7" s="511"/>
      <c r="DJ7" s="511"/>
      <c r="DK7" s="511"/>
      <c r="DL7" s="511"/>
      <c r="DM7" s="511"/>
      <c r="DN7" s="511"/>
      <c r="DO7" s="511"/>
      <c r="DP7" s="511"/>
      <c r="DQ7" s="511"/>
      <c r="DR7" s="511"/>
      <c r="DS7" s="511"/>
      <c r="DT7" s="511"/>
      <c r="DU7" s="511"/>
      <c r="DV7" s="511"/>
      <c r="DW7" s="511"/>
      <c r="DX7" s="511"/>
      <c r="DY7" s="511"/>
      <c r="DZ7" s="511"/>
      <c r="EA7" s="511"/>
    </row>
    <row r="8" ht="20" customHeight="1">
      <c r="A8" s="480" t="inlineStr">
        <is>
          <t xml:space="preserve">1 Vorbereitung</t>
        </is>
      </c>
      <c r="B8" s="480"/>
      <c r="C8" s="480"/>
      <c r="D8" s="480"/>
      <c r="E8" s="480"/>
      <c r="F8" s="480"/>
      <c r="G8" s="480"/>
      <c r="H8" s="480"/>
      <c r="I8" s="480"/>
      <c r="J8" s="480"/>
      <c r="K8" s="480"/>
      <c r="L8" s="480"/>
      <c r="M8" s="511"/>
      <c r="N8" s="511"/>
      <c r="O8" s="511"/>
      <c r="P8" s="511"/>
      <c r="Q8" s="511"/>
      <c r="R8" s="511"/>
      <c r="S8" s="511"/>
      <c r="T8" s="511"/>
      <c r="U8" s="511"/>
      <c r="V8" s="511"/>
      <c r="W8" s="511"/>
      <c r="X8" s="511"/>
      <c r="Y8" s="511"/>
      <c r="Z8" s="511"/>
      <c r="AA8" s="511"/>
      <c r="AB8" s="511"/>
      <c r="AC8" s="511"/>
      <c r="AD8" s="511"/>
      <c r="AE8" s="511"/>
      <c r="AF8" s="511"/>
      <c r="AG8" s="511"/>
      <c r="AH8" s="511"/>
      <c r="AI8" s="511"/>
      <c r="AJ8" s="511"/>
      <c r="AK8" s="511"/>
      <c r="AL8" s="511"/>
      <c r="AM8" s="511"/>
      <c r="AN8" s="511"/>
      <c r="AO8" s="511"/>
      <c r="AP8" s="511"/>
      <c r="AQ8" s="511"/>
      <c r="AR8" s="511"/>
      <c r="AS8" s="511"/>
      <c r="AT8" s="511"/>
      <c r="AU8" s="511"/>
      <c r="AV8" s="511"/>
      <c r="AW8" s="511"/>
      <c r="AX8" s="511"/>
      <c r="AY8" s="511"/>
      <c r="AZ8" s="511"/>
      <c r="BA8" s="511"/>
      <c r="BB8" s="511"/>
      <c r="BC8" s="511"/>
      <c r="BD8" s="511"/>
      <c r="BE8" s="511"/>
      <c r="BF8" s="511"/>
      <c r="BG8" s="511"/>
      <c r="BH8" s="511"/>
      <c r="BI8" s="511"/>
      <c r="BJ8" s="511"/>
      <c r="BK8" s="511"/>
      <c r="BL8" s="511"/>
      <c r="BM8" s="511"/>
      <c r="BN8" s="511"/>
      <c r="BO8" s="511"/>
      <c r="BP8" s="511"/>
      <c r="BQ8" s="511"/>
      <c r="BR8" s="511"/>
      <c r="BS8" s="511"/>
      <c r="BT8" s="511"/>
      <c r="BU8" s="511"/>
      <c r="BV8" s="511"/>
      <c r="BW8" s="511"/>
      <c r="BX8" s="511"/>
      <c r="BY8" s="511"/>
      <c r="BZ8" s="511"/>
      <c r="CA8" s="511"/>
      <c r="CB8" s="511"/>
      <c r="CC8" s="511"/>
      <c r="CD8" s="511"/>
      <c r="CE8" s="511"/>
      <c r="CF8" s="511"/>
      <c r="CG8" s="511"/>
      <c r="CH8" s="511"/>
      <c r="CI8" s="511"/>
      <c r="CJ8" s="511"/>
      <c r="CK8" s="511"/>
      <c r="CL8" s="511"/>
      <c r="CM8" s="511"/>
      <c r="CN8" s="511"/>
      <c r="CO8" s="511"/>
      <c r="CP8" s="511"/>
      <c r="CQ8" s="511"/>
      <c r="CR8" s="511"/>
      <c r="CS8" s="511"/>
      <c r="CT8" s="511"/>
      <c r="CU8" s="511"/>
      <c r="CV8" s="511"/>
      <c r="CW8" s="511"/>
      <c r="CX8" s="511"/>
      <c r="CY8" s="511"/>
      <c r="CZ8" s="511"/>
      <c r="DA8" s="511"/>
      <c r="DB8" s="511"/>
      <c r="DC8" s="511"/>
      <c r="DD8" s="511"/>
      <c r="DE8" s="511"/>
      <c r="DF8" s="511"/>
      <c r="DG8" s="511"/>
      <c r="DH8" s="511"/>
      <c r="DI8" s="511"/>
      <c r="DJ8" s="511"/>
      <c r="DK8" s="511"/>
      <c r="DL8" s="511"/>
      <c r="DM8" s="511"/>
      <c r="DN8" s="511"/>
      <c r="DO8" s="511"/>
      <c r="DP8" s="511"/>
      <c r="DQ8" s="511"/>
      <c r="DR8" s="511"/>
      <c r="DS8" s="511"/>
      <c r="DT8" s="511"/>
      <c r="DU8" s="511"/>
      <c r="DV8" s="511"/>
      <c r="DW8" s="511"/>
      <c r="DX8" s="511"/>
      <c r="DY8" s="511"/>
      <c r="DZ8" s="511"/>
      <c r="EA8" s="511"/>
    </row>
    <row r="9" ht="30" customHeight="1">
      <c r="A9" s="511" t="inlineStr">
        <is>
          <t xml:space="preserve">V1</t>
        </is>
      </c>
      <c r="B9" s="484" t="inlineStr">
        <is>
          <t xml:space="preserve">Freigaben bei Prof. Kampker holen (Mail mit 5 Fragen, Vorlage A)</t>
        </is>
      </c>
      <c r="C9" s="511" t="inlineStr">
        <is>
          <t xml:space="preserve">P6</t>
        </is>
      </c>
      <c r="D9" s="484">
        <f>IFERROR(VLOOKUP(C9,$A$52:$B$59,2,FALSE),"")</f>
      </c>
      <c r="E9" s="511" t="inlineStr">
        <is>
          <t xml:space="preserve">–</t>
        </is>
      </c>
      <c r="F9" s="509">
        <v>46310</v>
      </c>
      <c r="G9" s="509">
        <v>46315</v>
      </c>
      <c r="H9" s="511">
        <f>NETWORKDAYS(F9,G9)</f>
      </c>
      <c r="I9" s="511">
        <v>2</v>
      </c>
      <c r="J9" s="511" t="inlineStr">
        <is>
          <t xml:space="preserve">nein</t>
        </is>
      </c>
      <c r="K9" s="511" t="inlineStr">
        <is>
          <t xml:space="preserve">läuft</t>
        </is>
      </c>
      <c r="L9" s="484" t="inlineStr">
        <is>
          <t xml:space="preserve">P6-1</t>
        </is>
      </c>
      <c r="M9" s="511"/>
      <c r="N9" s="511"/>
      <c r="O9" s="511"/>
      <c r="P9" s="511"/>
      <c r="Q9" s="511"/>
      <c r="R9" s="511"/>
      <c r="S9" s="511"/>
      <c r="T9" s="511"/>
      <c r="U9" s="511"/>
      <c r="V9" s="511"/>
      <c r="W9" s="511"/>
      <c r="X9" s="511"/>
      <c r="Y9" s="511"/>
      <c r="Z9" s="511"/>
      <c r="AA9" s="511"/>
      <c r="AB9" s="511"/>
      <c r="AC9" s="511"/>
      <c r="AD9" s="511"/>
      <c r="AE9" s="511"/>
      <c r="AF9" s="511"/>
      <c r="AG9" s="511"/>
      <c r="AH9" s="511"/>
      <c r="AI9" s="511"/>
      <c r="AJ9" s="511"/>
      <c r="AK9" s="511"/>
      <c r="AL9" s="511"/>
      <c r="AM9" s="511"/>
      <c r="AN9" s="511"/>
      <c r="AO9" s="511"/>
      <c r="AP9" s="511"/>
      <c r="AQ9" s="511"/>
      <c r="AR9" s="511"/>
      <c r="AS9" s="511"/>
      <c r="AT9" s="511"/>
      <c r="AU9" s="511"/>
      <c r="AV9" s="511"/>
      <c r="AW9" s="511"/>
      <c r="AX9" s="511"/>
      <c r="AY9" s="511"/>
      <c r="AZ9" s="511"/>
      <c r="BA9" s="511"/>
      <c r="BB9" s="511"/>
      <c r="BC9" s="511"/>
      <c r="BD9" s="511"/>
      <c r="BE9" s="511"/>
      <c r="BF9" s="511"/>
      <c r="BG9" s="511"/>
      <c r="BH9" s="511"/>
      <c r="BI9" s="511"/>
      <c r="BJ9" s="511"/>
      <c r="BK9" s="511"/>
      <c r="BL9" s="511"/>
      <c r="BM9" s="511"/>
      <c r="BN9" s="511"/>
      <c r="BO9" s="511"/>
      <c r="BP9" s="511"/>
      <c r="BQ9" s="511"/>
      <c r="BR9" s="511"/>
      <c r="BS9" s="511"/>
      <c r="BT9" s="511"/>
      <c r="BU9" s="511"/>
      <c r="BV9" s="511"/>
      <c r="BW9" s="511"/>
      <c r="BX9" s="511"/>
      <c r="BY9" s="511"/>
      <c r="BZ9" s="511"/>
      <c r="CA9" s="511"/>
      <c r="CB9" s="511"/>
      <c r="CC9" s="511"/>
      <c r="CD9" s="511"/>
      <c r="CE9" s="511"/>
      <c r="CF9" s="511"/>
      <c r="CG9" s="511"/>
      <c r="CH9" s="511"/>
      <c r="CI9" s="511"/>
      <c r="CJ9" s="511"/>
      <c r="CK9" s="511"/>
      <c r="CL9" s="511"/>
      <c r="CM9" s="511"/>
      <c r="CN9" s="511"/>
      <c r="CO9" s="511"/>
      <c r="CP9" s="511"/>
      <c r="CQ9" s="511"/>
      <c r="CR9" s="511"/>
      <c r="CS9" s="511"/>
      <c r="CT9" s="511"/>
      <c r="CU9" s="511"/>
      <c r="CV9" s="511"/>
      <c r="CW9" s="511"/>
      <c r="CX9" s="511"/>
      <c r="CY9" s="511"/>
      <c r="CZ9" s="511"/>
      <c r="DA9" s="511"/>
      <c r="DB9" s="511"/>
      <c r="DC9" s="511"/>
      <c r="DD9" s="511"/>
      <c r="DE9" s="511"/>
      <c r="DF9" s="511"/>
      <c r="DG9" s="511"/>
      <c r="DH9" s="511"/>
      <c r="DI9" s="511"/>
      <c r="DJ9" s="511"/>
      <c r="DK9" s="511"/>
      <c r="DL9" s="511"/>
      <c r="DM9" s="511"/>
      <c r="DN9" s="511"/>
      <c r="DO9" s="511"/>
      <c r="DP9" s="511"/>
      <c r="DQ9" s="511"/>
      <c r="DR9" s="511"/>
      <c r="DS9" s="511"/>
      <c r="DT9" s="511"/>
      <c r="DU9" s="511"/>
      <c r="DV9" s="511"/>
      <c r="DW9" s="511"/>
      <c r="DX9" s="511"/>
      <c r="DY9" s="511"/>
      <c r="DZ9" s="511"/>
      <c r="EA9" s="511"/>
    </row>
    <row r="10" ht="30" customHeight="1">
      <c r="A10" s="511" t="inlineStr">
        <is>
          <t xml:space="preserve">V2</t>
        </is>
      </c>
      <c r="B10" s="484" t="inlineStr">
        <is>
          <t xml:space="preserve">Liste 2.1 Sensoren fertig machen</t>
        </is>
      </c>
      <c r="C10" s="511" t="inlineStr">
        <is>
          <t xml:space="preserve">P2</t>
        </is>
      </c>
      <c r="D10" s="484">
        <f>IFERROR(VLOOKUP(C10,$A$52:$B$59,2,FALSE),"")</f>
      </c>
      <c r="E10" s="511" t="inlineStr">
        <is>
          <t xml:space="preserve">–</t>
        </is>
      </c>
      <c r="F10" s="509">
        <v>46308</v>
      </c>
      <c r="G10" s="509">
        <v>46314</v>
      </c>
      <c r="H10" s="511">
        <f>NETWORKDAYS(F10,G10)</f>
      </c>
      <c r="I10" s="511">
        <v>1</v>
      </c>
      <c r="J10" s="511" t="inlineStr">
        <is>
          <t xml:space="preserve">nein</t>
        </is>
      </c>
      <c r="K10" s="511" t="inlineStr">
        <is>
          <t xml:space="preserve">läuft</t>
        </is>
      </c>
      <c r="L10" s="484" t="inlineStr">
        <is>
          <t xml:space="preserve">P2-3</t>
        </is>
      </c>
      <c r="M10" s="511"/>
      <c r="N10" s="511"/>
      <c r="O10" s="511"/>
      <c r="P10" s="511"/>
      <c r="Q10" s="511"/>
      <c r="R10" s="511"/>
      <c r="S10" s="511"/>
      <c r="T10" s="511"/>
      <c r="U10" s="511"/>
      <c r="V10" s="511"/>
      <c r="W10" s="511"/>
      <c r="X10" s="511"/>
      <c r="Y10" s="511"/>
      <c r="Z10" s="511"/>
      <c r="AA10" s="511"/>
      <c r="AB10" s="511"/>
      <c r="AC10" s="511"/>
      <c r="AD10" s="511"/>
      <c r="AE10" s="511"/>
      <c r="AF10" s="511"/>
      <c r="AG10" s="511"/>
      <c r="AH10" s="511"/>
      <c r="AI10" s="511"/>
      <c r="AJ10" s="511"/>
      <c r="AK10" s="511"/>
      <c r="AL10" s="511"/>
      <c r="AM10" s="511"/>
      <c r="AN10" s="511"/>
      <c r="AO10" s="511"/>
      <c r="AP10" s="511"/>
      <c r="AQ10" s="511"/>
      <c r="AR10" s="511"/>
      <c r="AS10" s="511"/>
      <c r="AT10" s="511"/>
      <c r="AU10" s="511"/>
      <c r="AV10" s="511"/>
      <c r="AW10" s="511"/>
      <c r="AX10" s="511"/>
      <c r="AY10" s="511"/>
      <c r="AZ10" s="511"/>
      <c r="BA10" s="511"/>
      <c r="BB10" s="511"/>
      <c r="BC10" s="511"/>
      <c r="BD10" s="511"/>
      <c r="BE10" s="511"/>
      <c r="BF10" s="511"/>
      <c r="BG10" s="511"/>
      <c r="BH10" s="511"/>
      <c r="BI10" s="511"/>
      <c r="BJ10" s="511"/>
      <c r="BK10" s="511"/>
      <c r="BL10" s="511"/>
      <c r="BM10" s="511"/>
      <c r="BN10" s="511"/>
      <c r="BO10" s="511"/>
      <c r="BP10" s="511"/>
      <c r="BQ10" s="511"/>
      <c r="BR10" s="511"/>
      <c r="BS10" s="511"/>
      <c r="BT10" s="511"/>
      <c r="BU10" s="511"/>
      <c r="BV10" s="511"/>
      <c r="BW10" s="511"/>
      <c r="BX10" s="511"/>
      <c r="BY10" s="511"/>
      <c r="BZ10" s="511"/>
      <c r="CA10" s="511"/>
      <c r="CB10" s="511"/>
      <c r="CC10" s="511"/>
      <c r="CD10" s="511"/>
      <c r="CE10" s="511"/>
      <c r="CF10" s="511"/>
      <c r="CG10" s="511"/>
      <c r="CH10" s="511"/>
      <c r="CI10" s="511"/>
      <c r="CJ10" s="511"/>
      <c r="CK10" s="511"/>
      <c r="CL10" s="511"/>
      <c r="CM10" s="511"/>
      <c r="CN10" s="511"/>
      <c r="CO10" s="511"/>
      <c r="CP10" s="511"/>
      <c r="CQ10" s="511"/>
      <c r="CR10" s="511"/>
      <c r="CS10" s="511"/>
      <c r="CT10" s="511"/>
      <c r="CU10" s="511"/>
      <c r="CV10" s="511"/>
      <c r="CW10" s="511"/>
      <c r="CX10" s="511"/>
      <c r="CY10" s="511"/>
      <c r="CZ10" s="511"/>
      <c r="DA10" s="511"/>
      <c r="DB10" s="511"/>
      <c r="DC10" s="511"/>
      <c r="DD10" s="511"/>
      <c r="DE10" s="511"/>
      <c r="DF10" s="511"/>
      <c r="DG10" s="511"/>
      <c r="DH10" s="511"/>
      <c r="DI10" s="511"/>
      <c r="DJ10" s="511"/>
      <c r="DK10" s="511"/>
      <c r="DL10" s="511"/>
      <c r="DM10" s="511"/>
      <c r="DN10" s="511"/>
      <c r="DO10" s="511"/>
      <c r="DP10" s="511"/>
      <c r="DQ10" s="511"/>
      <c r="DR10" s="511"/>
      <c r="DS10" s="511"/>
      <c r="DT10" s="511"/>
      <c r="DU10" s="511"/>
      <c r="DV10" s="511"/>
      <c r="DW10" s="511"/>
      <c r="DX10" s="511"/>
      <c r="DY10" s="511"/>
      <c r="DZ10" s="511"/>
      <c r="EA10" s="511"/>
    </row>
    <row r="11" ht="30" customHeight="1">
      <c r="A11" s="511" t="inlineStr">
        <is>
          <t xml:space="preserve">V3</t>
        </is>
      </c>
      <c r="B11" s="484" t="inlineStr">
        <is>
          <t xml:space="preserve">Liste 2.2 Aktoren fertig machen</t>
        </is>
      </c>
      <c r="C11" s="511" t="inlineStr">
        <is>
          <t xml:space="preserve">P3</t>
        </is>
      </c>
      <c r="D11" s="484">
        <f>IFERROR(VLOOKUP(C11,$A$52:$B$59,2,FALSE),"")</f>
      </c>
      <c r="E11" s="511" t="inlineStr">
        <is>
          <t xml:space="preserve">–</t>
        </is>
      </c>
      <c r="F11" s="509">
        <v>46308</v>
      </c>
      <c r="G11" s="509">
        <v>46314</v>
      </c>
      <c r="H11" s="511">
        <f>NETWORKDAYS(F11,G11)</f>
      </c>
      <c r="I11" s="511">
        <v>1</v>
      </c>
      <c r="J11" s="511" t="inlineStr">
        <is>
          <t xml:space="preserve">nein</t>
        </is>
      </c>
      <c r="K11" s="511" t="inlineStr">
        <is>
          <t xml:space="preserve">läuft</t>
        </is>
      </c>
      <c r="L11" s="484" t="inlineStr">
        <is>
          <t xml:space="preserve">P3-2</t>
        </is>
      </c>
      <c r="M11" s="511"/>
      <c r="N11" s="511"/>
      <c r="O11" s="511"/>
      <c r="P11" s="511"/>
      <c r="Q11" s="511"/>
      <c r="R11" s="511"/>
      <c r="S11" s="511"/>
      <c r="T11" s="511"/>
      <c r="U11" s="511"/>
      <c r="V11" s="511"/>
      <c r="W11" s="511"/>
      <c r="X11" s="511"/>
      <c r="Y11" s="511"/>
      <c r="Z11" s="511"/>
      <c r="AA11" s="511"/>
      <c r="AB11" s="511"/>
      <c r="AC11" s="511"/>
      <c r="AD11" s="511"/>
      <c r="AE11" s="511"/>
      <c r="AF11" s="511"/>
      <c r="AG11" s="511"/>
      <c r="AH11" s="511"/>
      <c r="AI11" s="511"/>
      <c r="AJ11" s="511"/>
      <c r="AK11" s="511"/>
      <c r="AL11" s="511"/>
      <c r="AM11" s="511"/>
      <c r="AN11" s="511"/>
      <c r="AO11" s="511"/>
      <c r="AP11" s="511"/>
      <c r="AQ11" s="511"/>
      <c r="AR11" s="511"/>
      <c r="AS11" s="511"/>
      <c r="AT11" s="511"/>
      <c r="AU11" s="511"/>
      <c r="AV11" s="511"/>
      <c r="AW11" s="511"/>
      <c r="AX11" s="511"/>
      <c r="AY11" s="511"/>
      <c r="AZ11" s="511"/>
      <c r="BA11" s="511"/>
      <c r="BB11" s="511"/>
      <c r="BC11" s="511"/>
      <c r="BD11" s="511"/>
      <c r="BE11" s="511"/>
      <c r="BF11" s="511"/>
      <c r="BG11" s="511"/>
      <c r="BH11" s="511"/>
      <c r="BI11" s="511"/>
      <c r="BJ11" s="511"/>
      <c r="BK11" s="511"/>
      <c r="BL11" s="511"/>
      <c r="BM11" s="511"/>
      <c r="BN11" s="511"/>
      <c r="BO11" s="511"/>
      <c r="BP11" s="511"/>
      <c r="BQ11" s="511"/>
      <c r="BR11" s="511"/>
      <c r="BS11" s="511"/>
      <c r="BT11" s="511"/>
      <c r="BU11" s="511"/>
      <c r="BV11" s="511"/>
      <c r="BW11" s="511"/>
      <c r="BX11" s="511"/>
      <c r="BY11" s="511"/>
      <c r="BZ11" s="511"/>
      <c r="CA11" s="511"/>
      <c r="CB11" s="511"/>
      <c r="CC11" s="511"/>
      <c r="CD11" s="511"/>
      <c r="CE11" s="511"/>
      <c r="CF11" s="511"/>
      <c r="CG11" s="511"/>
      <c r="CH11" s="511"/>
      <c r="CI11" s="511"/>
      <c r="CJ11" s="511"/>
      <c r="CK11" s="511"/>
      <c r="CL11" s="511"/>
      <c r="CM11" s="511"/>
      <c r="CN11" s="511"/>
      <c r="CO11" s="511"/>
      <c r="CP11" s="511"/>
      <c r="CQ11" s="511"/>
      <c r="CR11" s="511"/>
      <c r="CS11" s="511"/>
      <c r="CT11" s="511"/>
      <c r="CU11" s="511"/>
      <c r="CV11" s="511"/>
      <c r="CW11" s="511"/>
      <c r="CX11" s="511"/>
      <c r="CY11" s="511"/>
      <c r="CZ11" s="511"/>
      <c r="DA11" s="511"/>
      <c r="DB11" s="511"/>
      <c r="DC11" s="511"/>
      <c r="DD11" s="511"/>
      <c r="DE11" s="511"/>
      <c r="DF11" s="511"/>
      <c r="DG11" s="511"/>
      <c r="DH11" s="511"/>
      <c r="DI11" s="511"/>
      <c r="DJ11" s="511"/>
      <c r="DK11" s="511"/>
      <c r="DL11" s="511"/>
      <c r="DM11" s="511"/>
      <c r="DN11" s="511"/>
      <c r="DO11" s="511"/>
      <c r="DP11" s="511"/>
      <c r="DQ11" s="511"/>
      <c r="DR11" s="511"/>
      <c r="DS11" s="511"/>
      <c r="DT11" s="511"/>
      <c r="DU11" s="511"/>
      <c r="DV11" s="511"/>
      <c r="DW11" s="511"/>
      <c r="DX11" s="511"/>
      <c r="DY11" s="511"/>
      <c r="DZ11" s="511"/>
      <c r="EA11" s="511"/>
    </row>
    <row r="12" ht="30" customHeight="1">
      <c r="A12" s="511" t="inlineStr">
        <is>
          <t xml:space="preserve">V4</t>
        </is>
      </c>
      <c r="B12" s="484" t="inlineStr">
        <is>
          <t xml:space="preserve">Liste 2.3 Ablaufmodell fertig machen</t>
        </is>
      </c>
      <c r="C12" s="511" t="inlineStr">
        <is>
          <t xml:space="preserve">P5</t>
        </is>
      </c>
      <c r="D12" s="484">
        <f>IFERROR(VLOOKUP(C12,$A$52:$B$59,2,FALSE),"")</f>
      </c>
      <c r="E12" s="511" t="inlineStr">
        <is>
          <t xml:space="preserve">–</t>
        </is>
      </c>
      <c r="F12" s="509">
        <v>46308</v>
      </c>
      <c r="G12" s="509">
        <v>46314</v>
      </c>
      <c r="H12" s="511">
        <f>NETWORKDAYS(F12,G12)</f>
      </c>
      <c r="I12" s="511">
        <v>1</v>
      </c>
      <c r="J12" s="511" t="inlineStr">
        <is>
          <t xml:space="preserve">nein</t>
        </is>
      </c>
      <c r="K12" s="511" t="inlineStr">
        <is>
          <t xml:space="preserve">läuft</t>
        </is>
      </c>
      <c r="L12" s="484" t="inlineStr">
        <is>
          <t xml:space="preserve">P5-6</t>
        </is>
      </c>
      <c r="M12" s="511"/>
      <c r="N12" s="511"/>
      <c r="O12" s="511"/>
      <c r="P12" s="511"/>
      <c r="Q12" s="511"/>
      <c r="R12" s="511"/>
      <c r="S12" s="511"/>
      <c r="T12" s="511"/>
      <c r="U12" s="511"/>
      <c r="V12" s="511"/>
      <c r="W12" s="511"/>
      <c r="X12" s="511"/>
      <c r="Y12" s="511"/>
      <c r="Z12" s="511"/>
      <c r="AA12" s="511"/>
      <c r="AB12" s="511"/>
      <c r="AC12" s="511"/>
      <c r="AD12" s="511"/>
      <c r="AE12" s="511"/>
      <c r="AF12" s="511"/>
      <c r="AG12" s="511"/>
      <c r="AH12" s="511"/>
      <c r="AI12" s="511"/>
      <c r="AJ12" s="511"/>
      <c r="AK12" s="511"/>
      <c r="AL12" s="511"/>
      <c r="AM12" s="511"/>
      <c r="AN12" s="511"/>
      <c r="AO12" s="511"/>
      <c r="AP12" s="511"/>
      <c r="AQ12" s="511"/>
      <c r="AR12" s="511"/>
      <c r="AS12" s="511"/>
      <c r="AT12" s="511"/>
      <c r="AU12" s="511"/>
      <c r="AV12" s="511"/>
      <c r="AW12" s="511"/>
      <c r="AX12" s="511"/>
      <c r="AY12" s="511"/>
      <c r="AZ12" s="511"/>
      <c r="BA12" s="511"/>
      <c r="BB12" s="511"/>
      <c r="BC12" s="511"/>
      <c r="BD12" s="511"/>
      <c r="BE12" s="511"/>
      <c r="BF12" s="511"/>
      <c r="BG12" s="511"/>
      <c r="BH12" s="511"/>
      <c r="BI12" s="511"/>
      <c r="BJ12" s="511"/>
      <c r="BK12" s="511"/>
      <c r="BL12" s="511"/>
      <c r="BM12" s="511"/>
      <c r="BN12" s="511"/>
      <c r="BO12" s="511"/>
      <c r="BP12" s="511"/>
      <c r="BQ12" s="511"/>
      <c r="BR12" s="511"/>
      <c r="BS12" s="511"/>
      <c r="BT12" s="511"/>
      <c r="BU12" s="511"/>
      <c r="BV12" s="511"/>
      <c r="BW12" s="511"/>
      <c r="BX12" s="511"/>
      <c r="BY12" s="511"/>
      <c r="BZ12" s="511"/>
      <c r="CA12" s="511"/>
      <c r="CB12" s="511"/>
      <c r="CC12" s="511"/>
      <c r="CD12" s="511"/>
      <c r="CE12" s="511"/>
      <c r="CF12" s="511"/>
      <c r="CG12" s="511"/>
      <c r="CH12" s="511"/>
      <c r="CI12" s="511"/>
      <c r="CJ12" s="511"/>
      <c r="CK12" s="511"/>
      <c r="CL12" s="511"/>
      <c r="CM12" s="511"/>
      <c r="CN12" s="511"/>
      <c r="CO12" s="511"/>
      <c r="CP12" s="511"/>
      <c r="CQ12" s="511"/>
      <c r="CR12" s="511"/>
      <c r="CS12" s="511"/>
      <c r="CT12" s="511"/>
      <c r="CU12" s="511"/>
      <c r="CV12" s="511"/>
      <c r="CW12" s="511"/>
      <c r="CX12" s="511"/>
      <c r="CY12" s="511"/>
      <c r="CZ12" s="511"/>
      <c r="DA12" s="511"/>
      <c r="DB12" s="511"/>
      <c r="DC12" s="511"/>
      <c r="DD12" s="511"/>
      <c r="DE12" s="511"/>
      <c r="DF12" s="511"/>
      <c r="DG12" s="511"/>
      <c r="DH12" s="511"/>
      <c r="DI12" s="511"/>
      <c r="DJ12" s="511"/>
      <c r="DK12" s="511"/>
      <c r="DL12" s="511"/>
      <c r="DM12" s="511"/>
      <c r="DN12" s="511"/>
      <c r="DO12" s="511"/>
      <c r="DP12" s="511"/>
      <c r="DQ12" s="511"/>
      <c r="DR12" s="511"/>
      <c r="DS12" s="511"/>
      <c r="DT12" s="511"/>
      <c r="DU12" s="511"/>
      <c r="DV12" s="511"/>
      <c r="DW12" s="511"/>
      <c r="DX12" s="511"/>
      <c r="DY12" s="511"/>
      <c r="DZ12" s="511"/>
      <c r="EA12" s="511"/>
    </row>
    <row r="13" ht="30" customHeight="1">
      <c r="A13" s="511" t="inlineStr">
        <is>
          <t xml:space="preserve">V5</t>
        </is>
      </c>
      <c r="B13" s="484" t="inlineStr">
        <is>
          <t xml:space="preserve">Liste 2.4 Datenpunkte fertig machen</t>
        </is>
      </c>
      <c r="C13" s="511" t="inlineStr">
        <is>
          <t xml:space="preserve">P4</t>
        </is>
      </c>
      <c r="D13" s="484">
        <f>IFERROR(VLOOKUP(C13,$A$52:$B$59,2,FALSE),"")</f>
      </c>
      <c r="E13" s="511" t="inlineStr">
        <is>
          <t xml:space="preserve">–</t>
        </is>
      </c>
      <c r="F13" s="509">
        <v>46308</v>
      </c>
      <c r="G13" s="509">
        <v>46314</v>
      </c>
      <c r="H13" s="511">
        <f>NETWORKDAYS(F13,G13)</f>
      </c>
      <c r="I13" s="511">
        <v>1</v>
      </c>
      <c r="J13" s="511" t="inlineStr">
        <is>
          <t xml:space="preserve">nein</t>
        </is>
      </c>
      <c r="K13" s="511" t="inlineStr">
        <is>
          <t xml:space="preserve">läuft</t>
        </is>
      </c>
      <c r="L13" s="484" t="inlineStr">
        <is>
          <t xml:space="preserve">P4-4</t>
        </is>
      </c>
      <c r="M13" s="511"/>
      <c r="N13" s="511"/>
      <c r="O13" s="511"/>
      <c r="P13" s="511"/>
      <c r="Q13" s="511"/>
      <c r="R13" s="511"/>
      <c r="S13" s="511"/>
      <c r="T13" s="511"/>
      <c r="U13" s="511"/>
      <c r="V13" s="511"/>
      <c r="W13" s="511"/>
      <c r="X13" s="511"/>
      <c r="Y13" s="511"/>
      <c r="Z13" s="511"/>
      <c r="AA13" s="511"/>
      <c r="AB13" s="511"/>
      <c r="AC13" s="511"/>
      <c r="AD13" s="511"/>
      <c r="AE13" s="511"/>
      <c r="AF13" s="511"/>
      <c r="AG13" s="511"/>
      <c r="AH13" s="511"/>
      <c r="AI13" s="511"/>
      <c r="AJ13" s="511"/>
      <c r="AK13" s="511"/>
      <c r="AL13" s="511"/>
      <c r="AM13" s="511"/>
      <c r="AN13" s="511"/>
      <c r="AO13" s="511"/>
      <c r="AP13" s="511"/>
      <c r="AQ13" s="511"/>
      <c r="AR13" s="511"/>
      <c r="AS13" s="511"/>
      <c r="AT13" s="511"/>
      <c r="AU13" s="511"/>
      <c r="AV13" s="511"/>
      <c r="AW13" s="511"/>
      <c r="AX13" s="511"/>
      <c r="AY13" s="511"/>
      <c r="AZ13" s="511"/>
      <c r="BA13" s="511"/>
      <c r="BB13" s="511"/>
      <c r="BC13" s="511"/>
      <c r="BD13" s="511"/>
      <c r="BE13" s="511"/>
      <c r="BF13" s="511"/>
      <c r="BG13" s="511"/>
      <c r="BH13" s="511"/>
      <c r="BI13" s="511"/>
      <c r="BJ13" s="511"/>
      <c r="BK13" s="511"/>
      <c r="BL13" s="511"/>
      <c r="BM13" s="511"/>
      <c r="BN13" s="511"/>
      <c r="BO13" s="511"/>
      <c r="BP13" s="511"/>
      <c r="BQ13" s="511"/>
      <c r="BR13" s="511"/>
      <c r="BS13" s="511"/>
      <c r="BT13" s="511"/>
      <c r="BU13" s="511"/>
      <c r="BV13" s="511"/>
      <c r="BW13" s="511"/>
      <c r="BX13" s="511"/>
      <c r="BY13" s="511"/>
      <c r="BZ13" s="511"/>
      <c r="CA13" s="511"/>
      <c r="CB13" s="511"/>
      <c r="CC13" s="511"/>
      <c r="CD13" s="511"/>
      <c r="CE13" s="511"/>
      <c r="CF13" s="511"/>
      <c r="CG13" s="511"/>
      <c r="CH13" s="511"/>
      <c r="CI13" s="511"/>
      <c r="CJ13" s="511"/>
      <c r="CK13" s="511"/>
      <c r="CL13" s="511"/>
      <c r="CM13" s="511"/>
      <c r="CN13" s="511"/>
      <c r="CO13" s="511"/>
      <c r="CP13" s="511"/>
      <c r="CQ13" s="511"/>
      <c r="CR13" s="511"/>
      <c r="CS13" s="511"/>
      <c r="CT13" s="511"/>
      <c r="CU13" s="511"/>
      <c r="CV13" s="511"/>
      <c r="CW13" s="511"/>
      <c r="CX13" s="511"/>
      <c r="CY13" s="511"/>
      <c r="CZ13" s="511"/>
      <c r="DA13" s="511"/>
      <c r="DB13" s="511"/>
      <c r="DC13" s="511"/>
      <c r="DD13" s="511"/>
      <c r="DE13" s="511"/>
      <c r="DF13" s="511"/>
      <c r="DG13" s="511"/>
      <c r="DH13" s="511"/>
      <c r="DI13" s="511"/>
      <c r="DJ13" s="511"/>
      <c r="DK13" s="511"/>
      <c r="DL13" s="511"/>
      <c r="DM13" s="511"/>
      <c r="DN13" s="511"/>
      <c r="DO13" s="511"/>
      <c r="DP13" s="511"/>
      <c r="DQ13" s="511"/>
      <c r="DR13" s="511"/>
      <c r="DS13" s="511"/>
      <c r="DT13" s="511"/>
      <c r="DU13" s="511"/>
      <c r="DV13" s="511"/>
      <c r="DW13" s="511"/>
      <c r="DX13" s="511"/>
      <c r="DY13" s="511"/>
      <c r="DZ13" s="511"/>
      <c r="EA13" s="511"/>
    </row>
    <row r="14" ht="30" customHeight="1">
      <c r="A14" s="511" t="inlineStr">
        <is>
          <t xml:space="preserve">V6</t>
        </is>
      </c>
      <c r="B14" s="484" t="inlineStr">
        <is>
          <t xml:space="preserve">Abstimmung am Freitag 16.10. leiten (20 min online)</t>
        </is>
      </c>
      <c r="C14" s="511" t="inlineStr">
        <is>
          <t xml:space="preserve">P4</t>
        </is>
      </c>
      <c r="D14" s="484">
        <f>IFERROR(VLOOKUP(C14,$A$52:$B$59,2,FALSE),"")</f>
      </c>
      <c r="E14" s="511" t="inlineStr">
        <is>
          <t xml:space="preserve">–</t>
        </is>
      </c>
      <c r="F14" s="509">
        <v>46311</v>
      </c>
      <c r="G14" s="509">
        <v>46311</v>
      </c>
      <c r="H14" s="511">
        <f>NETWORKDAYS(F14,G14)</f>
      </c>
      <c r="I14" s="511">
        <v>67</v>
      </c>
      <c r="J14" s="511" t="inlineStr">
        <is>
          <t xml:space="preserve">nein</t>
        </is>
      </c>
      <c r="K14" s="511" t="inlineStr">
        <is>
          <t xml:space="preserve">offen</t>
        </is>
      </c>
      <c r="L14" s="484" t="inlineStr">
        <is>
          <t xml:space="preserve">P4-9</t>
        </is>
      </c>
      <c r="M14" s="511"/>
      <c r="N14" s="511"/>
      <c r="O14" s="511"/>
      <c r="P14" s="511"/>
      <c r="Q14" s="511"/>
      <c r="R14" s="511"/>
      <c r="S14" s="511"/>
      <c r="T14" s="511"/>
      <c r="U14" s="511"/>
      <c r="V14" s="511"/>
      <c r="W14" s="511"/>
      <c r="X14" s="511"/>
      <c r="Y14" s="511"/>
      <c r="Z14" s="511"/>
      <c r="AA14" s="511"/>
      <c r="AB14" s="511"/>
      <c r="AC14" s="511"/>
      <c r="AD14" s="511"/>
      <c r="AE14" s="511"/>
      <c r="AF14" s="511"/>
      <c r="AG14" s="511"/>
      <c r="AH14" s="511"/>
      <c r="AI14" s="511"/>
      <c r="AJ14" s="511"/>
      <c r="AK14" s="511"/>
      <c r="AL14" s="511"/>
      <c r="AM14" s="511"/>
      <c r="AN14" s="511"/>
      <c r="AO14" s="511"/>
      <c r="AP14" s="511"/>
      <c r="AQ14" s="511"/>
      <c r="AR14" s="511"/>
      <c r="AS14" s="511"/>
      <c r="AT14" s="511"/>
      <c r="AU14" s="511"/>
      <c r="AV14" s="511"/>
      <c r="AW14" s="511"/>
      <c r="AX14" s="511"/>
      <c r="AY14" s="511"/>
      <c r="AZ14" s="511"/>
      <c r="BA14" s="511"/>
      <c r="BB14" s="511"/>
      <c r="BC14" s="511"/>
      <c r="BD14" s="511"/>
      <c r="BE14" s="511"/>
      <c r="BF14" s="511"/>
      <c r="BG14" s="511"/>
      <c r="BH14" s="511"/>
      <c r="BI14" s="511"/>
      <c r="BJ14" s="511"/>
      <c r="BK14" s="511"/>
      <c r="BL14" s="511"/>
      <c r="BM14" s="511"/>
      <c r="BN14" s="511"/>
      <c r="BO14" s="511"/>
      <c r="BP14" s="511"/>
      <c r="BQ14" s="511"/>
      <c r="BR14" s="511"/>
      <c r="BS14" s="511"/>
      <c r="BT14" s="511"/>
      <c r="BU14" s="511"/>
      <c r="BV14" s="511"/>
      <c r="BW14" s="511"/>
      <c r="BX14" s="511"/>
      <c r="BY14" s="511"/>
      <c r="BZ14" s="511"/>
      <c r="CA14" s="511"/>
      <c r="CB14" s="511"/>
      <c r="CC14" s="511"/>
      <c r="CD14" s="511"/>
      <c r="CE14" s="511"/>
      <c r="CF14" s="511"/>
      <c r="CG14" s="511"/>
      <c r="CH14" s="511"/>
      <c r="CI14" s="511"/>
      <c r="CJ14" s="511"/>
      <c r="CK14" s="511"/>
      <c r="CL14" s="511"/>
      <c r="CM14" s="511"/>
      <c r="CN14" s="511"/>
      <c r="CO14" s="511"/>
      <c r="CP14" s="511"/>
      <c r="CQ14" s="511"/>
      <c r="CR14" s="511"/>
      <c r="CS14" s="511"/>
      <c r="CT14" s="511"/>
      <c r="CU14" s="511"/>
      <c r="CV14" s="511"/>
      <c r="CW14" s="511"/>
      <c r="CX14" s="511"/>
      <c r="CY14" s="511"/>
      <c r="CZ14" s="511"/>
      <c r="DA14" s="511"/>
      <c r="DB14" s="511"/>
      <c r="DC14" s="511"/>
      <c r="DD14" s="511"/>
      <c r="DE14" s="511"/>
      <c r="DF14" s="511"/>
      <c r="DG14" s="511"/>
      <c r="DH14" s="511"/>
      <c r="DI14" s="511"/>
      <c r="DJ14" s="511"/>
      <c r="DK14" s="511"/>
      <c r="DL14" s="511"/>
      <c r="DM14" s="511"/>
      <c r="DN14" s="511"/>
      <c r="DO14" s="511"/>
      <c r="DP14" s="511"/>
      <c r="DQ14" s="511"/>
      <c r="DR14" s="511"/>
      <c r="DS14" s="511"/>
      <c r="DT14" s="511"/>
      <c r="DU14" s="511"/>
      <c r="DV14" s="511"/>
      <c r="DW14" s="511"/>
      <c r="DX14" s="511"/>
      <c r="DY14" s="511"/>
      <c r="DZ14" s="511"/>
      <c r="EA14" s="511"/>
    </row>
    <row r="15" ht="30" customHeight="1">
      <c r="A15" s="511" t="inlineStr">
        <is>
          <t xml:space="preserve">V7</t>
        </is>
      </c>
      <c r="B15" s="484" t="inlineStr">
        <is>
          <t xml:space="preserve">Regelmeeting 20.10.: Entscheidungen J7–J9 vorstellen (Vorlage B)</t>
        </is>
      </c>
      <c r="C15" s="511" t="inlineStr">
        <is>
          <t xml:space="preserve">P5</t>
        </is>
      </c>
      <c r="D15" s="484">
        <f>IFERROR(VLOOKUP(C15,$A$52:$B$59,2,FALSE),"")</f>
      </c>
      <c r="E15" s="511" t="inlineStr">
        <is>
          <t xml:space="preserve">V2, V3, V4, V5</t>
        </is>
      </c>
      <c r="F15" s="509">
        <v>46315</v>
      </c>
      <c r="G15" s="509">
        <v>46315</v>
      </c>
      <c r="H15" s="511">
        <f>NETWORKDAYS(F15,G15)</f>
      </c>
      <c r="I15" s="511">
        <v>1</v>
      </c>
      <c r="J15" s="511" t="inlineStr">
        <is>
          <t xml:space="preserve">nein</t>
        </is>
      </c>
      <c r="K15" s="511" t="inlineStr">
        <is>
          <t xml:space="preserve">offen</t>
        </is>
      </c>
      <c r="L15" s="484" t="inlineStr">
        <is>
          <t xml:space="preserve">P5-4</t>
        </is>
      </c>
      <c r="M15" s="511"/>
      <c r="N15" s="511"/>
      <c r="O15" s="511"/>
      <c r="P15" s="511"/>
      <c r="Q15" s="511"/>
      <c r="R15" s="511"/>
      <c r="S15" s="511"/>
      <c r="T15" s="511"/>
      <c r="U15" s="511"/>
      <c r="V15" s="511"/>
      <c r="W15" s="511"/>
      <c r="X15" s="511"/>
      <c r="Y15" s="511"/>
      <c r="Z15" s="511"/>
      <c r="AA15" s="511"/>
      <c r="AB15" s="511"/>
      <c r="AC15" s="511"/>
      <c r="AD15" s="511"/>
      <c r="AE15" s="511"/>
      <c r="AF15" s="511"/>
      <c r="AG15" s="511"/>
      <c r="AH15" s="511"/>
      <c r="AI15" s="511"/>
      <c r="AJ15" s="511"/>
      <c r="AK15" s="511"/>
      <c r="AL15" s="511"/>
      <c r="AM15" s="511"/>
      <c r="AN15" s="511"/>
      <c r="AO15" s="511"/>
      <c r="AP15" s="511"/>
      <c r="AQ15" s="511"/>
      <c r="AR15" s="511"/>
      <c r="AS15" s="511"/>
      <c r="AT15" s="511"/>
      <c r="AU15" s="511"/>
      <c r="AV15" s="511"/>
      <c r="AW15" s="511"/>
      <c r="AX15" s="511"/>
      <c r="AY15" s="511"/>
      <c r="AZ15" s="511"/>
      <c r="BA15" s="511"/>
      <c r="BB15" s="511"/>
      <c r="BC15" s="511"/>
      <c r="BD15" s="511"/>
      <c r="BE15" s="511"/>
      <c r="BF15" s="511"/>
      <c r="BG15" s="511"/>
      <c r="BH15" s="511"/>
      <c r="BI15" s="511"/>
      <c r="BJ15" s="511"/>
      <c r="BK15" s="511"/>
      <c r="BL15" s="511"/>
      <c r="BM15" s="511"/>
      <c r="BN15" s="511"/>
      <c r="BO15" s="511"/>
      <c r="BP15" s="511"/>
      <c r="BQ15" s="511"/>
      <c r="BR15" s="511"/>
      <c r="BS15" s="511"/>
      <c r="BT15" s="511"/>
      <c r="BU15" s="511"/>
      <c r="BV15" s="511"/>
      <c r="BW15" s="511"/>
      <c r="BX15" s="511"/>
      <c r="BY15" s="511"/>
      <c r="BZ15" s="511"/>
      <c r="CA15" s="511"/>
      <c r="CB15" s="511"/>
      <c r="CC15" s="511"/>
      <c r="CD15" s="511"/>
      <c r="CE15" s="511"/>
      <c r="CF15" s="511"/>
      <c r="CG15" s="511"/>
      <c r="CH15" s="511"/>
      <c r="CI15" s="511"/>
      <c r="CJ15" s="511"/>
      <c r="CK15" s="511"/>
      <c r="CL15" s="511"/>
      <c r="CM15" s="511"/>
      <c r="CN15" s="511"/>
      <c r="CO15" s="511"/>
      <c r="CP15" s="511"/>
      <c r="CQ15" s="511"/>
      <c r="CR15" s="511"/>
      <c r="CS15" s="511"/>
      <c r="CT15" s="511"/>
      <c r="CU15" s="511"/>
      <c r="CV15" s="511"/>
      <c r="CW15" s="511"/>
      <c r="CX15" s="511"/>
      <c r="CY15" s="511"/>
      <c r="CZ15" s="511"/>
      <c r="DA15" s="511"/>
      <c r="DB15" s="511"/>
      <c r="DC15" s="511"/>
      <c r="DD15" s="511"/>
      <c r="DE15" s="511"/>
      <c r="DF15" s="511"/>
      <c r="DG15" s="511"/>
      <c r="DH15" s="511"/>
      <c r="DI15" s="511"/>
      <c r="DJ15" s="511"/>
      <c r="DK15" s="511"/>
      <c r="DL15" s="511"/>
      <c r="DM15" s="511"/>
      <c r="DN15" s="511"/>
      <c r="DO15" s="511"/>
      <c r="DP15" s="511"/>
      <c r="DQ15" s="511"/>
      <c r="DR15" s="511"/>
      <c r="DS15" s="511"/>
      <c r="DT15" s="511"/>
      <c r="DU15" s="511"/>
      <c r="DV15" s="511"/>
      <c r="DW15" s="511"/>
      <c r="DX15" s="511"/>
      <c r="DY15" s="511"/>
      <c r="DZ15" s="511"/>
      <c r="EA15" s="511"/>
    </row>
    <row r="16" ht="20" customHeight="1">
      <c r="A16" s="480" t="inlineStr">
        <is>
          <t xml:space="preserve">2 Team Hardware (P3 hält Kontakt)</t>
        </is>
      </c>
      <c r="B16" s="480"/>
      <c r="C16" s="480"/>
      <c r="D16" s="480"/>
      <c r="E16" s="480"/>
      <c r="F16" s="480"/>
      <c r="G16" s="480"/>
      <c r="H16" s="480"/>
      <c r="I16" s="480"/>
      <c r="J16" s="480"/>
      <c r="K16" s="480"/>
      <c r="L16" s="480"/>
      <c r="M16" s="511"/>
      <c r="N16" s="511"/>
      <c r="O16" s="511"/>
      <c r="P16" s="511"/>
      <c r="Q16" s="511"/>
      <c r="R16" s="511"/>
      <c r="S16" s="511"/>
      <c r="T16" s="511"/>
      <c r="U16" s="511"/>
      <c r="V16" s="511"/>
      <c r="W16" s="511"/>
      <c r="X16" s="511"/>
      <c r="Y16" s="511"/>
      <c r="Z16" s="511"/>
      <c r="AA16" s="511"/>
      <c r="AB16" s="511"/>
      <c r="AC16" s="511"/>
      <c r="AD16" s="511"/>
      <c r="AE16" s="511"/>
      <c r="AF16" s="511"/>
      <c r="AG16" s="511"/>
      <c r="AH16" s="511"/>
      <c r="AI16" s="511"/>
      <c r="AJ16" s="511"/>
      <c r="AK16" s="511"/>
      <c r="AL16" s="511"/>
      <c r="AM16" s="511"/>
      <c r="AN16" s="511"/>
      <c r="AO16" s="511"/>
      <c r="AP16" s="511"/>
      <c r="AQ16" s="511"/>
      <c r="AR16" s="511"/>
      <c r="AS16" s="511"/>
      <c r="AT16" s="511"/>
      <c r="AU16" s="511"/>
      <c r="AV16" s="511"/>
      <c r="AW16" s="511"/>
      <c r="AX16" s="511"/>
      <c r="AY16" s="511"/>
      <c r="AZ16" s="511"/>
      <c r="BA16" s="511"/>
      <c r="BB16" s="511"/>
      <c r="BC16" s="511"/>
      <c r="BD16" s="511"/>
      <c r="BE16" s="511"/>
      <c r="BF16" s="511"/>
      <c r="BG16" s="511"/>
      <c r="BH16" s="511"/>
      <c r="BI16" s="511"/>
      <c r="BJ16" s="511"/>
      <c r="BK16" s="511"/>
      <c r="BL16" s="511"/>
      <c r="BM16" s="511"/>
      <c r="BN16" s="511"/>
      <c r="BO16" s="511"/>
      <c r="BP16" s="511"/>
      <c r="BQ16" s="511"/>
      <c r="BR16" s="511"/>
      <c r="BS16" s="511"/>
      <c r="BT16" s="511"/>
      <c r="BU16" s="511"/>
      <c r="BV16" s="511"/>
      <c r="BW16" s="511"/>
      <c r="BX16" s="511"/>
      <c r="BY16" s="511"/>
      <c r="BZ16" s="511"/>
      <c r="CA16" s="511"/>
      <c r="CB16" s="511"/>
      <c r="CC16" s="511"/>
      <c r="CD16" s="511"/>
      <c r="CE16" s="511"/>
      <c r="CF16" s="511"/>
      <c r="CG16" s="511"/>
      <c r="CH16" s="511"/>
      <c r="CI16" s="511"/>
      <c r="CJ16" s="511"/>
      <c r="CK16" s="511"/>
      <c r="CL16" s="511"/>
      <c r="CM16" s="511"/>
      <c r="CN16" s="511"/>
      <c r="CO16" s="511"/>
      <c r="CP16" s="511"/>
      <c r="CQ16" s="511"/>
      <c r="CR16" s="511"/>
      <c r="CS16" s="511"/>
      <c r="CT16" s="511"/>
      <c r="CU16" s="511"/>
      <c r="CV16" s="511"/>
      <c r="CW16" s="511"/>
      <c r="CX16" s="511"/>
      <c r="CY16" s="511"/>
      <c r="CZ16" s="511"/>
      <c r="DA16" s="511"/>
      <c r="DB16" s="511"/>
      <c r="DC16" s="511"/>
      <c r="DD16" s="511"/>
      <c r="DE16" s="511"/>
      <c r="DF16" s="511"/>
      <c r="DG16" s="511"/>
      <c r="DH16" s="511"/>
      <c r="DI16" s="511"/>
      <c r="DJ16" s="511"/>
      <c r="DK16" s="511"/>
      <c r="DL16" s="511"/>
      <c r="DM16" s="511"/>
      <c r="DN16" s="511"/>
      <c r="DO16" s="511"/>
      <c r="DP16" s="511"/>
      <c r="DQ16" s="511"/>
      <c r="DR16" s="511"/>
      <c r="DS16" s="511"/>
      <c r="DT16" s="511"/>
      <c r="DU16" s="511"/>
      <c r="DV16" s="511"/>
      <c r="DW16" s="511"/>
      <c r="DX16" s="511"/>
      <c r="DY16" s="511"/>
      <c r="DZ16" s="511"/>
      <c r="EA16" s="511"/>
    </row>
    <row r="17" ht="30" customHeight="1">
      <c r="A17" s="511" t="inlineStr">
        <is>
          <t xml:space="preserve">H1</t>
        </is>
      </c>
      <c r="B17" s="484" t="inlineStr">
        <is>
          <t xml:space="preserve">Bestellung auslösen (macht Team Hardware, P3 fragt nach)</t>
        </is>
      </c>
      <c r="C17" s="511" t="inlineStr">
        <is>
          <t xml:space="preserve">P3</t>
        </is>
      </c>
      <c r="D17" s="484">
        <f>IFERROR(VLOOKUP(C17,$A$52:$B$59,2,FALSE),"")</f>
      </c>
      <c r="E17" s="511" t="inlineStr">
        <is>
          <t xml:space="preserve">–</t>
        </is>
      </c>
      <c r="F17" s="509">
        <v>46311</v>
      </c>
      <c r="G17" s="509">
        <v>46311</v>
      </c>
      <c r="H17" s="511">
        <f>NETWORKDAYS(F17,G17)</f>
      </c>
      <c r="I17" s="511">
        <v>1</v>
      </c>
      <c r="J17" s="511" t="inlineStr">
        <is>
          <t xml:space="preserve">nein</t>
        </is>
      </c>
      <c r="K17" s="511" t="inlineStr">
        <is>
          <t xml:space="preserve">offen</t>
        </is>
      </c>
      <c r="L17" s="484" t="inlineStr">
        <is>
          <t xml:space="preserve">P3-1</t>
        </is>
      </c>
      <c r="M17" s="511"/>
      <c r="N17" s="511"/>
      <c r="O17" s="511"/>
      <c r="P17" s="511"/>
      <c r="Q17" s="511"/>
      <c r="R17" s="511"/>
      <c r="S17" s="511"/>
      <c r="T17" s="511"/>
      <c r="U17" s="511"/>
      <c r="V17" s="511"/>
      <c r="W17" s="511"/>
      <c r="X17" s="511"/>
      <c r="Y17" s="511"/>
      <c r="Z17" s="511"/>
      <c r="AA17" s="511"/>
      <c r="AB17" s="511"/>
      <c r="AC17" s="511"/>
      <c r="AD17" s="511"/>
      <c r="AE17" s="511"/>
      <c r="AF17" s="511"/>
      <c r="AG17" s="511"/>
      <c r="AH17" s="511"/>
      <c r="AI17" s="511"/>
      <c r="AJ17" s="511"/>
      <c r="AK17" s="511"/>
      <c r="AL17" s="511"/>
      <c r="AM17" s="511"/>
      <c r="AN17" s="511"/>
      <c r="AO17" s="511"/>
      <c r="AP17" s="511"/>
      <c r="AQ17" s="511"/>
      <c r="AR17" s="511"/>
      <c r="AS17" s="511"/>
      <c r="AT17" s="511"/>
      <c r="AU17" s="511"/>
      <c r="AV17" s="511"/>
      <c r="AW17" s="511"/>
      <c r="AX17" s="511"/>
      <c r="AY17" s="511"/>
      <c r="AZ17" s="511"/>
      <c r="BA17" s="511"/>
      <c r="BB17" s="511"/>
      <c r="BC17" s="511"/>
      <c r="BD17" s="511"/>
      <c r="BE17" s="511"/>
      <c r="BF17" s="511"/>
      <c r="BG17" s="511"/>
      <c r="BH17" s="511"/>
      <c r="BI17" s="511"/>
      <c r="BJ17" s="511"/>
      <c r="BK17" s="511"/>
      <c r="BL17" s="511"/>
      <c r="BM17" s="511"/>
      <c r="BN17" s="511"/>
      <c r="BO17" s="511"/>
      <c r="BP17" s="511"/>
      <c r="BQ17" s="511"/>
      <c r="BR17" s="511"/>
      <c r="BS17" s="511"/>
      <c r="BT17" s="511"/>
      <c r="BU17" s="511"/>
      <c r="BV17" s="511"/>
      <c r="BW17" s="511"/>
      <c r="BX17" s="511"/>
      <c r="BY17" s="511"/>
      <c r="BZ17" s="511"/>
      <c r="CA17" s="511"/>
      <c r="CB17" s="511"/>
      <c r="CC17" s="511"/>
      <c r="CD17" s="511"/>
      <c r="CE17" s="511"/>
      <c r="CF17" s="511"/>
      <c r="CG17" s="511"/>
      <c r="CH17" s="511"/>
      <c r="CI17" s="511"/>
      <c r="CJ17" s="511"/>
      <c r="CK17" s="511"/>
      <c r="CL17" s="511"/>
      <c r="CM17" s="511"/>
      <c r="CN17" s="511"/>
      <c r="CO17" s="511"/>
      <c r="CP17" s="511"/>
      <c r="CQ17" s="511"/>
      <c r="CR17" s="511"/>
      <c r="CS17" s="511"/>
      <c r="CT17" s="511"/>
      <c r="CU17" s="511"/>
      <c r="CV17" s="511"/>
      <c r="CW17" s="511"/>
      <c r="CX17" s="511"/>
      <c r="CY17" s="511"/>
      <c r="CZ17" s="511"/>
      <c r="DA17" s="511"/>
      <c r="DB17" s="511"/>
      <c r="DC17" s="511"/>
      <c r="DD17" s="511"/>
      <c r="DE17" s="511"/>
      <c r="DF17" s="511"/>
      <c r="DG17" s="511"/>
      <c r="DH17" s="511"/>
      <c r="DI17" s="511"/>
      <c r="DJ17" s="511"/>
      <c r="DK17" s="511"/>
      <c r="DL17" s="511"/>
      <c r="DM17" s="511"/>
      <c r="DN17" s="511"/>
      <c r="DO17" s="511"/>
      <c r="DP17" s="511"/>
      <c r="DQ17" s="511"/>
      <c r="DR17" s="511"/>
      <c r="DS17" s="511"/>
      <c r="DT17" s="511"/>
      <c r="DU17" s="511"/>
      <c r="DV17" s="511"/>
      <c r="DW17" s="511"/>
      <c r="DX17" s="511"/>
      <c r="DY17" s="511"/>
      <c r="DZ17" s="511"/>
      <c r="EA17" s="511"/>
    </row>
    <row r="18" ht="30" customHeight="1">
      <c r="A18" s="511" t="inlineStr">
        <is>
          <t xml:space="preserve">H2</t>
        </is>
      </c>
      <c r="B18" s="484" t="inlineStr">
        <is>
          <t xml:space="preserve">Lieferung der Teile (Lieferant, P3 fragt nach)</t>
        </is>
      </c>
      <c r="C18" s="511" t="inlineStr">
        <is>
          <t xml:space="preserve">P3</t>
        </is>
      </c>
      <c r="D18" s="484">
        <f>IFERROR(VLOOKUP(C18,$A$52:$B$59,2,FALSE),"")</f>
      </c>
      <c r="E18" s="511" t="inlineStr">
        <is>
          <t xml:space="preserve">H1</t>
        </is>
      </c>
      <c r="F18" s="509">
        <v>46314</v>
      </c>
      <c r="G18" s="509">
        <v>46315</v>
      </c>
      <c r="H18" s="511">
        <f>NETWORKDAYS(F18,G18)</f>
      </c>
      <c r="I18" s="511">
        <v>1</v>
      </c>
      <c r="J18" s="511" t="inlineStr">
        <is>
          <t xml:space="preserve">nein</t>
        </is>
      </c>
      <c r="K18" s="511" t="inlineStr">
        <is>
          <t xml:space="preserve">offen</t>
        </is>
      </c>
      <c r="L18" s="484" t="inlineStr">
        <is>
          <t xml:space="preserve">P3-1</t>
        </is>
      </c>
      <c r="M18" s="511"/>
      <c r="N18" s="511"/>
      <c r="O18" s="511"/>
      <c r="P18" s="511"/>
      <c r="Q18" s="511"/>
      <c r="R18" s="511"/>
      <c r="S18" s="511"/>
      <c r="T18" s="511"/>
      <c r="U18" s="511"/>
      <c r="V18" s="511"/>
      <c r="W18" s="511"/>
      <c r="X18" s="511"/>
      <c r="Y18" s="511"/>
      <c r="Z18" s="511"/>
      <c r="AA18" s="511"/>
      <c r="AB18" s="511"/>
      <c r="AC18" s="511"/>
      <c r="AD18" s="511"/>
      <c r="AE18" s="511"/>
      <c r="AF18" s="511"/>
      <c r="AG18" s="511"/>
      <c r="AH18" s="511"/>
      <c r="AI18" s="511"/>
      <c r="AJ18" s="511"/>
      <c r="AK18" s="511"/>
      <c r="AL18" s="511"/>
      <c r="AM18" s="511"/>
      <c r="AN18" s="511"/>
      <c r="AO18" s="511"/>
      <c r="AP18" s="511"/>
      <c r="AQ18" s="511"/>
      <c r="AR18" s="511"/>
      <c r="AS18" s="511"/>
      <c r="AT18" s="511"/>
      <c r="AU18" s="511"/>
      <c r="AV18" s="511"/>
      <c r="AW18" s="511"/>
      <c r="AX18" s="511"/>
      <c r="AY18" s="511"/>
      <c r="AZ18" s="511"/>
      <c r="BA18" s="511"/>
      <c r="BB18" s="511"/>
      <c r="BC18" s="511"/>
      <c r="BD18" s="511"/>
      <c r="BE18" s="511"/>
      <c r="BF18" s="511"/>
      <c r="BG18" s="511"/>
      <c r="BH18" s="511"/>
      <c r="BI18" s="511"/>
      <c r="BJ18" s="511"/>
      <c r="BK18" s="511"/>
      <c r="BL18" s="511"/>
      <c r="BM18" s="511"/>
      <c r="BN18" s="511"/>
      <c r="BO18" s="511"/>
      <c r="BP18" s="511"/>
      <c r="BQ18" s="511"/>
      <c r="BR18" s="511"/>
      <c r="BS18" s="511"/>
      <c r="BT18" s="511"/>
      <c r="BU18" s="511"/>
      <c r="BV18" s="511"/>
      <c r="BW18" s="511"/>
      <c r="BX18" s="511"/>
      <c r="BY18" s="511"/>
      <c r="BZ18" s="511"/>
      <c r="CA18" s="511"/>
      <c r="CB18" s="511"/>
      <c r="CC18" s="511"/>
      <c r="CD18" s="511"/>
      <c r="CE18" s="511"/>
      <c r="CF18" s="511"/>
      <c r="CG18" s="511"/>
      <c r="CH18" s="511"/>
      <c r="CI18" s="511"/>
      <c r="CJ18" s="511"/>
      <c r="CK18" s="511"/>
      <c r="CL18" s="511"/>
      <c r="CM18" s="511"/>
      <c r="CN18" s="511"/>
      <c r="CO18" s="511"/>
      <c r="CP18" s="511"/>
      <c r="CQ18" s="511"/>
      <c r="CR18" s="511"/>
      <c r="CS18" s="511"/>
      <c r="CT18" s="511"/>
      <c r="CU18" s="511"/>
      <c r="CV18" s="511"/>
      <c r="CW18" s="511"/>
      <c r="CX18" s="511"/>
      <c r="CY18" s="511"/>
      <c r="CZ18" s="511"/>
      <c r="DA18" s="511"/>
      <c r="DB18" s="511"/>
      <c r="DC18" s="511"/>
      <c r="DD18" s="511"/>
      <c r="DE18" s="511"/>
      <c r="DF18" s="511"/>
      <c r="DG18" s="511"/>
      <c r="DH18" s="511"/>
      <c r="DI18" s="511"/>
      <c r="DJ18" s="511"/>
      <c r="DK18" s="511"/>
      <c r="DL18" s="511"/>
      <c r="DM18" s="511"/>
      <c r="DN18" s="511"/>
      <c r="DO18" s="511"/>
      <c r="DP18" s="511"/>
      <c r="DQ18" s="511"/>
      <c r="DR18" s="511"/>
      <c r="DS18" s="511"/>
      <c r="DT18" s="511"/>
      <c r="DU18" s="511"/>
      <c r="DV18" s="511"/>
      <c r="DW18" s="511"/>
      <c r="DX18" s="511"/>
      <c r="DY18" s="511"/>
      <c r="DZ18" s="511"/>
      <c r="EA18" s="511"/>
    </row>
    <row r="19" ht="30" customHeight="1">
      <c r="A19" s="511" t="inlineStr">
        <is>
          <t xml:space="preserve">H3</t>
        </is>
      </c>
      <c r="B19" s="484" t="inlineStr">
        <is>
          <t xml:space="preserve">9-V-Netzteil klären und bereitlegen (macht Team Hardware)</t>
        </is>
      </c>
      <c r="C19" s="511" t="inlineStr">
        <is>
          <t xml:space="preserve">P3</t>
        </is>
      </c>
      <c r="D19" s="484">
        <f>IFERROR(VLOOKUP(C19,$A$52:$B$59,2,FALSE),"")</f>
      </c>
      <c r="E19" s="511" t="inlineStr">
        <is>
          <t xml:space="preserve">–</t>
        </is>
      </c>
      <c r="F19" s="509">
        <v>46311</v>
      </c>
      <c r="G19" s="509">
        <v>46315</v>
      </c>
      <c r="H19" s="511">
        <f>NETWORKDAYS(F19,G19)</f>
      </c>
      <c r="I19" s="511">
        <v>1</v>
      </c>
      <c r="J19" s="511" t="inlineStr">
        <is>
          <t xml:space="preserve">nein</t>
        </is>
      </c>
      <c r="K19" s="511" t="inlineStr">
        <is>
          <t xml:space="preserve">offen</t>
        </is>
      </c>
      <c r="L19" s="484" t="inlineStr">
        <is>
          <t xml:space="preserve">P3-1</t>
        </is>
      </c>
      <c r="M19" s="511"/>
      <c r="N19" s="511"/>
      <c r="O19" s="511"/>
      <c r="P19" s="511"/>
      <c r="Q19" s="511"/>
      <c r="R19" s="511"/>
      <c r="S19" s="511"/>
      <c r="T19" s="511"/>
      <c r="U19" s="511"/>
      <c r="V19" s="511"/>
      <c r="W19" s="511"/>
      <c r="X19" s="511"/>
      <c r="Y19" s="511"/>
      <c r="Z19" s="511"/>
      <c r="AA19" s="511"/>
      <c r="AB19" s="511"/>
      <c r="AC19" s="511"/>
      <c r="AD19" s="511"/>
      <c r="AE19" s="511"/>
      <c r="AF19" s="511"/>
      <c r="AG19" s="511"/>
      <c r="AH19" s="511"/>
      <c r="AI19" s="511"/>
      <c r="AJ19" s="511"/>
      <c r="AK19" s="511"/>
      <c r="AL19" s="511"/>
      <c r="AM19" s="511"/>
      <c r="AN19" s="511"/>
      <c r="AO19" s="511"/>
      <c r="AP19" s="511"/>
      <c r="AQ19" s="511"/>
      <c r="AR19" s="511"/>
      <c r="AS19" s="511"/>
      <c r="AT19" s="511"/>
      <c r="AU19" s="511"/>
      <c r="AV19" s="511"/>
      <c r="AW19" s="511"/>
      <c r="AX19" s="511"/>
      <c r="AY19" s="511"/>
      <c r="AZ19" s="511"/>
      <c r="BA19" s="511"/>
      <c r="BB19" s="511"/>
      <c r="BC19" s="511"/>
      <c r="BD19" s="511"/>
      <c r="BE19" s="511"/>
      <c r="BF19" s="511"/>
      <c r="BG19" s="511"/>
      <c r="BH19" s="511"/>
      <c r="BI19" s="511"/>
      <c r="BJ19" s="511"/>
      <c r="BK19" s="511"/>
      <c r="BL19" s="511"/>
      <c r="BM19" s="511"/>
      <c r="BN19" s="511"/>
      <c r="BO19" s="511"/>
      <c r="BP19" s="511"/>
      <c r="BQ19" s="511"/>
      <c r="BR19" s="511"/>
      <c r="BS19" s="511"/>
      <c r="BT19" s="511"/>
      <c r="BU19" s="511"/>
      <c r="BV19" s="511"/>
      <c r="BW19" s="511"/>
      <c r="BX19" s="511"/>
      <c r="BY19" s="511"/>
      <c r="BZ19" s="511"/>
      <c r="CA19" s="511"/>
      <c r="CB19" s="511"/>
      <c r="CC19" s="511"/>
      <c r="CD19" s="511"/>
      <c r="CE19" s="511"/>
      <c r="CF19" s="511"/>
      <c r="CG19" s="511"/>
      <c r="CH19" s="511"/>
      <c r="CI19" s="511"/>
      <c r="CJ19" s="511"/>
      <c r="CK19" s="511"/>
      <c r="CL19" s="511"/>
      <c r="CM19" s="511"/>
      <c r="CN19" s="511"/>
      <c r="CO19" s="511"/>
      <c r="CP19" s="511"/>
      <c r="CQ19" s="511"/>
      <c r="CR19" s="511"/>
      <c r="CS19" s="511"/>
      <c r="CT19" s="511"/>
      <c r="CU19" s="511"/>
      <c r="CV19" s="511"/>
      <c r="CW19" s="511"/>
      <c r="CX19" s="511"/>
      <c r="CY19" s="511"/>
      <c r="CZ19" s="511"/>
      <c r="DA19" s="511"/>
      <c r="DB19" s="511"/>
      <c r="DC19" s="511"/>
      <c r="DD19" s="511"/>
      <c r="DE19" s="511"/>
      <c r="DF19" s="511"/>
      <c r="DG19" s="511"/>
      <c r="DH19" s="511"/>
      <c r="DI19" s="511"/>
      <c r="DJ19" s="511"/>
      <c r="DK19" s="511"/>
      <c r="DL19" s="511"/>
      <c r="DM19" s="511"/>
      <c r="DN19" s="511"/>
      <c r="DO19" s="511"/>
      <c r="DP19" s="511"/>
      <c r="DQ19" s="511"/>
      <c r="DR19" s="511"/>
      <c r="DS19" s="511"/>
      <c r="DT19" s="511"/>
      <c r="DU19" s="511"/>
      <c r="DV19" s="511"/>
      <c r="DW19" s="511"/>
      <c r="DX19" s="511"/>
      <c r="DY19" s="511"/>
      <c r="DZ19" s="511"/>
      <c r="EA19" s="511"/>
    </row>
    <row r="20" ht="30" customHeight="1">
      <c r="A20" s="511" t="inlineStr">
        <is>
          <t xml:space="preserve">H4</t>
        </is>
      </c>
      <c r="B20" s="484" t="inlineStr">
        <is>
          <t xml:space="preserve">Anschlussfragen beantworten lassen: Spannungen, ohne Zusatzbauteile? (Team Hardware)</t>
        </is>
      </c>
      <c r="C20" s="511" t="inlineStr">
        <is>
          <t xml:space="preserve">P3</t>
        </is>
      </c>
      <c r="D20" s="484">
        <f>IFERROR(VLOOKUP(C20,$A$52:$B$59,2,FALSE),"")</f>
      </c>
      <c r="E20" s="511" t="inlineStr">
        <is>
          <t xml:space="preserve">–</t>
        </is>
      </c>
      <c r="F20" s="509">
        <v>46311</v>
      </c>
      <c r="G20" s="509">
        <v>46315</v>
      </c>
      <c r="H20" s="511">
        <f>NETWORKDAYS(F20,G20)</f>
      </c>
      <c r="I20" s="511">
        <v>0</v>
      </c>
      <c r="J20" s="511" t="inlineStr">
        <is>
          <t xml:space="preserve">JA</t>
        </is>
      </c>
      <c r="K20" s="511" t="inlineStr">
        <is>
          <t xml:space="preserve">offen</t>
        </is>
      </c>
      <c r="L20" s="484" t="inlineStr">
        <is>
          <t xml:space="preserve">P3-0</t>
        </is>
      </c>
      <c r="M20" s="511"/>
      <c r="N20" s="511"/>
      <c r="O20" s="511"/>
      <c r="P20" s="511"/>
      <c r="Q20" s="511"/>
      <c r="R20" s="511"/>
      <c r="S20" s="511"/>
      <c r="T20" s="511"/>
      <c r="U20" s="511"/>
      <c r="V20" s="511"/>
      <c r="W20" s="511"/>
      <c r="X20" s="511"/>
      <c r="Y20" s="511"/>
      <c r="Z20" s="511"/>
      <c r="AA20" s="511"/>
      <c r="AB20" s="511"/>
      <c r="AC20" s="511"/>
      <c r="AD20" s="511"/>
      <c r="AE20" s="511"/>
      <c r="AF20" s="511"/>
      <c r="AG20" s="511"/>
      <c r="AH20" s="511"/>
      <c r="AI20" s="511"/>
      <c r="AJ20" s="511"/>
      <c r="AK20" s="511"/>
      <c r="AL20" s="511"/>
      <c r="AM20" s="511"/>
      <c r="AN20" s="511"/>
      <c r="AO20" s="511"/>
      <c r="AP20" s="511"/>
      <c r="AQ20" s="511"/>
      <c r="AR20" s="511"/>
      <c r="AS20" s="511"/>
      <c r="AT20" s="511"/>
      <c r="AU20" s="511"/>
      <c r="AV20" s="511"/>
      <c r="AW20" s="511"/>
      <c r="AX20" s="511"/>
      <c r="AY20" s="511"/>
      <c r="AZ20" s="511"/>
      <c r="BA20" s="511"/>
      <c r="BB20" s="511"/>
      <c r="BC20" s="511"/>
      <c r="BD20" s="511"/>
      <c r="BE20" s="511"/>
      <c r="BF20" s="511"/>
      <c r="BG20" s="511"/>
      <c r="BH20" s="511"/>
      <c r="BI20" s="511"/>
      <c r="BJ20" s="511"/>
      <c r="BK20" s="511"/>
      <c r="BL20" s="511"/>
      <c r="BM20" s="511"/>
      <c r="BN20" s="511"/>
      <c r="BO20" s="511"/>
      <c r="BP20" s="511"/>
      <c r="BQ20" s="511"/>
      <c r="BR20" s="511"/>
      <c r="BS20" s="511"/>
      <c r="BT20" s="511"/>
      <c r="BU20" s="511"/>
      <c r="BV20" s="511"/>
      <c r="BW20" s="511"/>
      <c r="BX20" s="511"/>
      <c r="BY20" s="511"/>
      <c r="BZ20" s="511"/>
      <c r="CA20" s="511"/>
      <c r="CB20" s="511"/>
      <c r="CC20" s="511"/>
      <c r="CD20" s="511"/>
      <c r="CE20" s="511"/>
      <c r="CF20" s="511"/>
      <c r="CG20" s="511"/>
      <c r="CH20" s="511"/>
      <c r="CI20" s="511"/>
      <c r="CJ20" s="511"/>
      <c r="CK20" s="511"/>
      <c r="CL20" s="511"/>
      <c r="CM20" s="511"/>
      <c r="CN20" s="511"/>
      <c r="CO20" s="511"/>
      <c r="CP20" s="511"/>
      <c r="CQ20" s="511"/>
      <c r="CR20" s="511"/>
      <c r="CS20" s="511"/>
      <c r="CT20" s="511"/>
      <c r="CU20" s="511"/>
      <c r="CV20" s="511"/>
      <c r="CW20" s="511"/>
      <c r="CX20" s="511"/>
      <c r="CY20" s="511"/>
      <c r="CZ20" s="511"/>
      <c r="DA20" s="511"/>
      <c r="DB20" s="511"/>
      <c r="DC20" s="511"/>
      <c r="DD20" s="511"/>
      <c r="DE20" s="511"/>
      <c r="DF20" s="511"/>
      <c r="DG20" s="511"/>
      <c r="DH20" s="511"/>
      <c r="DI20" s="511"/>
      <c r="DJ20" s="511"/>
      <c r="DK20" s="511"/>
      <c r="DL20" s="511"/>
      <c r="DM20" s="511"/>
      <c r="DN20" s="511"/>
      <c r="DO20" s="511"/>
      <c r="DP20" s="511"/>
      <c r="DQ20" s="511"/>
      <c r="DR20" s="511"/>
      <c r="DS20" s="511"/>
      <c r="DT20" s="511"/>
      <c r="DU20" s="511"/>
      <c r="DV20" s="511"/>
      <c r="DW20" s="511"/>
      <c r="DX20" s="511"/>
      <c r="DY20" s="511"/>
      <c r="DZ20" s="511"/>
      <c r="EA20" s="511"/>
    </row>
    <row r="21" ht="30" customHeight="1">
      <c r="A21" s="511" t="inlineStr">
        <is>
          <t xml:space="preserve">H5</t>
        </is>
      </c>
      <c r="B21" s="484" t="inlineStr">
        <is>
          <t xml:space="preserve">Anschlussplan bestätigen oder ändern (Team Hardware + P3, Vorlage F)</t>
        </is>
      </c>
      <c r="C21" s="511" t="inlineStr">
        <is>
          <t xml:space="preserve">P3</t>
        </is>
      </c>
      <c r="D21" s="484">
        <f>IFERROR(VLOOKUP(C21,$A$52:$B$59,2,FALSE),"")</f>
      </c>
      <c r="E21" s="511" t="inlineStr">
        <is>
          <t xml:space="preserve">H4</t>
        </is>
      </c>
      <c r="F21" s="509">
        <v>46316</v>
      </c>
      <c r="G21" s="509">
        <v>46316</v>
      </c>
      <c r="H21" s="511">
        <f>NETWORKDAYS(F21,G21)</f>
      </c>
      <c r="I21" s="511">
        <v>0</v>
      </c>
      <c r="J21" s="511" t="inlineStr">
        <is>
          <t xml:space="preserve">JA</t>
        </is>
      </c>
      <c r="K21" s="511" t="inlineStr">
        <is>
          <t xml:space="preserve">offen</t>
        </is>
      </c>
      <c r="L21" s="484" t="inlineStr">
        <is>
          <t xml:space="preserve">P3-0</t>
        </is>
      </c>
      <c r="M21" s="511"/>
      <c r="N21" s="511"/>
      <c r="O21" s="511"/>
      <c r="P21" s="511"/>
      <c r="Q21" s="511"/>
      <c r="R21" s="511"/>
      <c r="S21" s="511"/>
      <c r="T21" s="511"/>
      <c r="U21" s="511"/>
      <c r="V21" s="511"/>
      <c r="W21" s="511"/>
      <c r="X21" s="511"/>
      <c r="Y21" s="511"/>
      <c r="Z21" s="511"/>
      <c r="AA21" s="511"/>
      <c r="AB21" s="511"/>
      <c r="AC21" s="511"/>
      <c r="AD21" s="511"/>
      <c r="AE21" s="511"/>
      <c r="AF21" s="511"/>
      <c r="AG21" s="511"/>
      <c r="AH21" s="511"/>
      <c r="AI21" s="511"/>
      <c r="AJ21" s="511"/>
      <c r="AK21" s="511"/>
      <c r="AL21" s="511"/>
      <c r="AM21" s="511"/>
      <c r="AN21" s="511"/>
      <c r="AO21" s="511"/>
      <c r="AP21" s="511"/>
      <c r="AQ21" s="511"/>
      <c r="AR21" s="511"/>
      <c r="AS21" s="511"/>
      <c r="AT21" s="511"/>
      <c r="AU21" s="511"/>
      <c r="AV21" s="511"/>
      <c r="AW21" s="511"/>
      <c r="AX21" s="511"/>
      <c r="AY21" s="511"/>
      <c r="AZ21" s="511"/>
      <c r="BA21" s="511"/>
      <c r="BB21" s="511"/>
      <c r="BC21" s="511"/>
      <c r="BD21" s="511"/>
      <c r="BE21" s="511"/>
      <c r="BF21" s="511"/>
      <c r="BG21" s="511"/>
      <c r="BH21" s="511"/>
      <c r="BI21" s="511"/>
      <c r="BJ21" s="511"/>
      <c r="BK21" s="511"/>
      <c r="BL21" s="511"/>
      <c r="BM21" s="511"/>
      <c r="BN21" s="511"/>
      <c r="BO21" s="511"/>
      <c r="BP21" s="511"/>
      <c r="BQ21" s="511"/>
      <c r="BR21" s="511"/>
      <c r="BS21" s="511"/>
      <c r="BT21" s="511"/>
      <c r="BU21" s="511"/>
      <c r="BV21" s="511"/>
      <c r="BW21" s="511"/>
      <c r="BX21" s="511"/>
      <c r="BY21" s="511"/>
      <c r="BZ21" s="511"/>
      <c r="CA21" s="511"/>
      <c r="CB21" s="511"/>
      <c r="CC21" s="511"/>
      <c r="CD21" s="511"/>
      <c r="CE21" s="511"/>
      <c r="CF21" s="511"/>
      <c r="CG21" s="511"/>
      <c r="CH21" s="511"/>
      <c r="CI21" s="511"/>
      <c r="CJ21" s="511"/>
      <c r="CK21" s="511"/>
      <c r="CL21" s="511"/>
      <c r="CM21" s="511"/>
      <c r="CN21" s="511"/>
      <c r="CO21" s="511"/>
      <c r="CP21" s="511"/>
      <c r="CQ21" s="511"/>
      <c r="CR21" s="511"/>
      <c r="CS21" s="511"/>
      <c r="CT21" s="511"/>
      <c r="CU21" s="511"/>
      <c r="CV21" s="511"/>
      <c r="CW21" s="511"/>
      <c r="CX21" s="511"/>
      <c r="CY21" s="511"/>
      <c r="CZ21" s="511"/>
      <c r="DA21" s="511"/>
      <c r="DB21" s="511"/>
      <c r="DC21" s="511"/>
      <c r="DD21" s="511"/>
      <c r="DE21" s="511"/>
      <c r="DF21" s="511"/>
      <c r="DG21" s="511"/>
      <c r="DH21" s="511"/>
      <c r="DI21" s="511"/>
      <c r="DJ21" s="511"/>
      <c r="DK21" s="511"/>
      <c r="DL21" s="511"/>
      <c r="DM21" s="511"/>
      <c r="DN21" s="511"/>
      <c r="DO21" s="511"/>
      <c r="DP21" s="511"/>
      <c r="DQ21" s="511"/>
      <c r="DR21" s="511"/>
      <c r="DS21" s="511"/>
      <c r="DT21" s="511"/>
      <c r="DU21" s="511"/>
      <c r="DV21" s="511"/>
      <c r="DW21" s="511"/>
      <c r="DX21" s="511"/>
      <c r="DY21" s="511"/>
      <c r="DZ21" s="511"/>
      <c r="EA21" s="511"/>
    </row>
    <row r="22" ht="30" customHeight="1">
      <c r="A22" s="511" t="inlineStr">
        <is>
          <t xml:space="preserve">H6</t>
        </is>
      </c>
      <c r="B22" s="484" t="inlineStr">
        <is>
          <t xml:space="preserve">Hardware anschließen: Platinen auf den Pi, Kabel an die Klemmen (Team Hardware)</t>
        </is>
      </c>
      <c r="C22" s="511" t="inlineStr">
        <is>
          <t xml:space="preserve">P3</t>
        </is>
      </c>
      <c r="D22" s="484">
        <f>IFERROR(VLOOKUP(C22,$A$52:$B$59,2,FALSE),"")</f>
      </c>
      <c r="E22" s="511" t="inlineStr">
        <is>
          <t xml:space="preserve">H2, H3, H5</t>
        </is>
      </c>
      <c r="F22" s="509">
        <v>46317</v>
      </c>
      <c r="G22" s="509">
        <v>46317</v>
      </c>
      <c r="H22" s="511">
        <f>NETWORKDAYS(F22,G22)</f>
      </c>
      <c r="I22" s="511">
        <v>0</v>
      </c>
      <c r="J22" s="511" t="inlineStr">
        <is>
          <t xml:space="preserve">JA</t>
        </is>
      </c>
      <c r="K22" s="511" t="inlineStr">
        <is>
          <t xml:space="preserve">offen</t>
        </is>
      </c>
      <c r="L22" s="484" t="inlineStr">
        <is>
          <t xml:space="preserve">H-1</t>
        </is>
      </c>
      <c r="M22" s="511"/>
      <c r="N22" s="511"/>
      <c r="O22" s="511"/>
      <c r="P22" s="511"/>
      <c r="Q22" s="511"/>
      <c r="R22" s="511"/>
      <c r="S22" s="511"/>
      <c r="T22" s="511"/>
      <c r="U22" s="511"/>
      <c r="V22" s="511"/>
      <c r="W22" s="511"/>
      <c r="X22" s="511"/>
      <c r="Y22" s="511"/>
      <c r="Z22" s="511"/>
      <c r="AA22" s="511"/>
      <c r="AB22" s="511"/>
      <c r="AC22" s="511"/>
      <c r="AD22" s="511"/>
      <c r="AE22" s="511"/>
      <c r="AF22" s="511"/>
      <c r="AG22" s="511"/>
      <c r="AH22" s="511"/>
      <c r="AI22" s="511"/>
      <c r="AJ22" s="511"/>
      <c r="AK22" s="511"/>
      <c r="AL22" s="511"/>
      <c r="AM22" s="511"/>
      <c r="AN22" s="511"/>
      <c r="AO22" s="511"/>
      <c r="AP22" s="511"/>
      <c r="AQ22" s="511"/>
      <c r="AR22" s="511"/>
      <c r="AS22" s="511"/>
      <c r="AT22" s="511"/>
      <c r="AU22" s="511"/>
      <c r="AV22" s="511"/>
      <c r="AW22" s="511"/>
      <c r="AX22" s="511"/>
      <c r="AY22" s="511"/>
      <c r="AZ22" s="511"/>
      <c r="BA22" s="511"/>
      <c r="BB22" s="511"/>
      <c r="BC22" s="511"/>
      <c r="BD22" s="511"/>
      <c r="BE22" s="511"/>
      <c r="BF22" s="511"/>
      <c r="BG22" s="511"/>
      <c r="BH22" s="511"/>
      <c r="BI22" s="511"/>
      <c r="BJ22" s="511"/>
      <c r="BK22" s="511"/>
      <c r="BL22" s="511"/>
      <c r="BM22" s="511"/>
      <c r="BN22" s="511"/>
      <c r="BO22" s="511"/>
      <c r="BP22" s="511"/>
      <c r="BQ22" s="511"/>
      <c r="BR22" s="511"/>
      <c r="BS22" s="511"/>
      <c r="BT22" s="511"/>
      <c r="BU22" s="511"/>
      <c r="BV22" s="511"/>
      <c r="BW22" s="511"/>
      <c r="BX22" s="511"/>
      <c r="BY22" s="511"/>
      <c r="BZ22" s="511"/>
      <c r="CA22" s="511"/>
      <c r="CB22" s="511"/>
      <c r="CC22" s="511"/>
      <c r="CD22" s="511"/>
      <c r="CE22" s="511"/>
      <c r="CF22" s="511"/>
      <c r="CG22" s="511"/>
      <c r="CH22" s="511"/>
      <c r="CI22" s="511"/>
      <c r="CJ22" s="511"/>
      <c r="CK22" s="511"/>
      <c r="CL22" s="511"/>
      <c r="CM22" s="511"/>
      <c r="CN22" s="511"/>
      <c r="CO22" s="511"/>
      <c r="CP22" s="511"/>
      <c r="CQ22" s="511"/>
      <c r="CR22" s="511"/>
      <c r="CS22" s="511"/>
      <c r="CT22" s="511"/>
      <c r="CU22" s="511"/>
      <c r="CV22" s="511"/>
      <c r="CW22" s="511"/>
      <c r="CX22" s="511"/>
      <c r="CY22" s="511"/>
      <c r="CZ22" s="511"/>
      <c r="DA22" s="511"/>
      <c r="DB22" s="511"/>
      <c r="DC22" s="511"/>
      <c r="DD22" s="511"/>
      <c r="DE22" s="511"/>
      <c r="DF22" s="511"/>
      <c r="DG22" s="511"/>
      <c r="DH22" s="511"/>
      <c r="DI22" s="511"/>
      <c r="DJ22" s="511"/>
      <c r="DK22" s="511"/>
      <c r="DL22" s="511"/>
      <c r="DM22" s="511"/>
      <c r="DN22" s="511"/>
      <c r="DO22" s="511"/>
      <c r="DP22" s="511"/>
      <c r="DQ22" s="511"/>
      <c r="DR22" s="511"/>
      <c r="DS22" s="511"/>
      <c r="DT22" s="511"/>
      <c r="DU22" s="511"/>
      <c r="DV22" s="511"/>
      <c r="DW22" s="511"/>
      <c r="DX22" s="511"/>
      <c r="DY22" s="511"/>
      <c r="DZ22" s="511"/>
      <c r="EA22" s="511"/>
    </row>
    <row r="23" ht="30" customHeight="1">
      <c r="A23" s="511" t="inlineStr">
        <is>
          <t xml:space="preserve">H7</t>
        </is>
      </c>
      <c r="B23" s="484" t="inlineStr">
        <is>
          <t xml:space="preserve">Sichtprüfung, Foto, Übergabe an Team Software (Team Hardware + P3)</t>
        </is>
      </c>
      <c r="C23" s="511" t="inlineStr">
        <is>
          <t xml:space="preserve">P3</t>
        </is>
      </c>
      <c r="D23" s="484">
        <f>IFERROR(VLOOKUP(C23,$A$52:$B$59,2,FALSE),"")</f>
      </c>
      <c r="E23" s="511" t="inlineStr">
        <is>
          <t xml:space="preserve">H6</t>
        </is>
      </c>
      <c r="F23" s="509">
        <v>46318</v>
      </c>
      <c r="G23" s="509">
        <v>46318</v>
      </c>
      <c r="H23" s="511">
        <f>NETWORKDAYS(F23,G23)</f>
      </c>
      <c r="I23" s="511">
        <v>0</v>
      </c>
      <c r="J23" s="511" t="inlineStr">
        <is>
          <t xml:space="preserve">JA</t>
        </is>
      </c>
      <c r="K23" s="511" t="inlineStr">
        <is>
          <t xml:space="preserve">offen</t>
        </is>
      </c>
      <c r="L23" s="484" t="inlineStr">
        <is>
          <t xml:space="preserve">H-1</t>
        </is>
      </c>
      <c r="M23" s="511"/>
      <c r="N23" s="511"/>
      <c r="O23" s="511"/>
      <c r="P23" s="511"/>
      <c r="Q23" s="511"/>
      <c r="R23" s="511"/>
      <c r="S23" s="511"/>
      <c r="T23" s="511"/>
      <c r="U23" s="511"/>
      <c r="V23" s="511"/>
      <c r="W23" s="511"/>
      <c r="X23" s="511"/>
      <c r="Y23" s="511"/>
      <c r="Z23" s="511"/>
      <c r="AA23" s="511"/>
      <c r="AB23" s="511"/>
      <c r="AC23" s="511"/>
      <c r="AD23" s="511"/>
      <c r="AE23" s="511"/>
      <c r="AF23" s="511"/>
      <c r="AG23" s="511"/>
      <c r="AH23" s="511"/>
      <c r="AI23" s="511"/>
      <c r="AJ23" s="511"/>
      <c r="AK23" s="511"/>
      <c r="AL23" s="511"/>
      <c r="AM23" s="511"/>
      <c r="AN23" s="511"/>
      <c r="AO23" s="511"/>
      <c r="AP23" s="511"/>
      <c r="AQ23" s="511"/>
      <c r="AR23" s="511"/>
      <c r="AS23" s="511"/>
      <c r="AT23" s="511"/>
      <c r="AU23" s="511"/>
      <c r="AV23" s="511"/>
      <c r="AW23" s="511"/>
      <c r="AX23" s="511"/>
      <c r="AY23" s="511"/>
      <c r="AZ23" s="511"/>
      <c r="BA23" s="511"/>
      <c r="BB23" s="511"/>
      <c r="BC23" s="511"/>
      <c r="BD23" s="511"/>
      <c r="BE23" s="511"/>
      <c r="BF23" s="511"/>
      <c r="BG23" s="511"/>
      <c r="BH23" s="511"/>
      <c r="BI23" s="511"/>
      <c r="BJ23" s="511"/>
      <c r="BK23" s="511"/>
      <c r="BL23" s="511"/>
      <c r="BM23" s="511"/>
      <c r="BN23" s="511"/>
      <c r="BO23" s="511"/>
      <c r="BP23" s="511"/>
      <c r="BQ23" s="511"/>
      <c r="BR23" s="511"/>
      <c r="BS23" s="511"/>
      <c r="BT23" s="511"/>
      <c r="BU23" s="511"/>
      <c r="BV23" s="511"/>
      <c r="BW23" s="511"/>
      <c r="BX23" s="511"/>
      <c r="BY23" s="511"/>
      <c r="BZ23" s="511"/>
      <c r="CA23" s="511"/>
      <c r="CB23" s="511"/>
      <c r="CC23" s="511"/>
      <c r="CD23" s="511"/>
      <c r="CE23" s="511"/>
      <c r="CF23" s="511"/>
      <c r="CG23" s="511"/>
      <c r="CH23" s="511"/>
      <c r="CI23" s="511"/>
      <c r="CJ23" s="511"/>
      <c r="CK23" s="511"/>
      <c r="CL23" s="511"/>
      <c r="CM23" s="511"/>
      <c r="CN23" s="511"/>
      <c r="CO23" s="511"/>
      <c r="CP23" s="511"/>
      <c r="CQ23" s="511"/>
      <c r="CR23" s="511"/>
      <c r="CS23" s="511"/>
      <c r="CT23" s="511"/>
      <c r="CU23" s="511"/>
      <c r="CV23" s="511"/>
      <c r="CW23" s="511"/>
      <c r="CX23" s="511"/>
      <c r="CY23" s="511"/>
      <c r="CZ23" s="511"/>
      <c r="DA23" s="511"/>
      <c r="DB23" s="511"/>
      <c r="DC23" s="511"/>
      <c r="DD23" s="511"/>
      <c r="DE23" s="511"/>
      <c r="DF23" s="511"/>
      <c r="DG23" s="511"/>
      <c r="DH23" s="511"/>
      <c r="DI23" s="511"/>
      <c r="DJ23" s="511"/>
      <c r="DK23" s="511"/>
      <c r="DL23" s="511"/>
      <c r="DM23" s="511"/>
      <c r="DN23" s="511"/>
      <c r="DO23" s="511"/>
      <c r="DP23" s="511"/>
      <c r="DQ23" s="511"/>
      <c r="DR23" s="511"/>
      <c r="DS23" s="511"/>
      <c r="DT23" s="511"/>
      <c r="DU23" s="511"/>
      <c r="DV23" s="511"/>
      <c r="DW23" s="511"/>
      <c r="DX23" s="511"/>
      <c r="DY23" s="511"/>
      <c r="DZ23" s="511"/>
      <c r="EA23" s="511"/>
    </row>
    <row r="24" ht="20" customHeight="1">
      <c r="A24" s="480" t="inlineStr">
        <is>
          <t xml:space="preserve">3 Pi und Netzwerk</t>
        </is>
      </c>
      <c r="B24" s="480"/>
      <c r="C24" s="480"/>
      <c r="D24" s="480"/>
      <c r="E24" s="480"/>
      <c r="F24" s="480"/>
      <c r="G24" s="480"/>
      <c r="H24" s="480"/>
      <c r="I24" s="480"/>
      <c r="J24" s="480"/>
      <c r="K24" s="480"/>
      <c r="L24" s="480"/>
      <c r="M24" s="511"/>
      <c r="N24" s="511"/>
      <c r="O24" s="511"/>
      <c r="P24" s="511"/>
      <c r="Q24" s="511"/>
      <c r="R24" s="511"/>
      <c r="S24" s="511"/>
      <c r="T24" s="511"/>
      <c r="U24" s="511"/>
      <c r="V24" s="511"/>
      <c r="W24" s="511"/>
      <c r="X24" s="511"/>
      <c r="Y24" s="511"/>
      <c r="Z24" s="511"/>
      <c r="AA24" s="511"/>
      <c r="AB24" s="511"/>
      <c r="AC24" s="511"/>
      <c r="AD24" s="511"/>
      <c r="AE24" s="511"/>
      <c r="AF24" s="511"/>
      <c r="AG24" s="511"/>
      <c r="AH24" s="511"/>
      <c r="AI24" s="511"/>
      <c r="AJ24" s="511"/>
      <c r="AK24" s="511"/>
      <c r="AL24" s="511"/>
      <c r="AM24" s="511"/>
      <c r="AN24" s="511"/>
      <c r="AO24" s="511"/>
      <c r="AP24" s="511"/>
      <c r="AQ24" s="511"/>
      <c r="AR24" s="511"/>
      <c r="AS24" s="511"/>
      <c r="AT24" s="511"/>
      <c r="AU24" s="511"/>
      <c r="AV24" s="511"/>
      <c r="AW24" s="511"/>
      <c r="AX24" s="511"/>
      <c r="AY24" s="511"/>
      <c r="AZ24" s="511"/>
      <c r="BA24" s="511"/>
      <c r="BB24" s="511"/>
      <c r="BC24" s="511"/>
      <c r="BD24" s="511"/>
      <c r="BE24" s="511"/>
      <c r="BF24" s="511"/>
      <c r="BG24" s="511"/>
      <c r="BH24" s="511"/>
      <c r="BI24" s="511"/>
      <c r="BJ24" s="511"/>
      <c r="BK24" s="511"/>
      <c r="BL24" s="511"/>
      <c r="BM24" s="511"/>
      <c r="BN24" s="511"/>
      <c r="BO24" s="511"/>
      <c r="BP24" s="511"/>
      <c r="BQ24" s="511"/>
      <c r="BR24" s="511"/>
      <c r="BS24" s="511"/>
      <c r="BT24" s="511"/>
      <c r="BU24" s="511"/>
      <c r="BV24" s="511"/>
      <c r="BW24" s="511"/>
      <c r="BX24" s="511"/>
      <c r="BY24" s="511"/>
      <c r="BZ24" s="511"/>
      <c r="CA24" s="511"/>
      <c r="CB24" s="511"/>
      <c r="CC24" s="511"/>
      <c r="CD24" s="511"/>
      <c r="CE24" s="511"/>
      <c r="CF24" s="511"/>
      <c r="CG24" s="511"/>
      <c r="CH24" s="511"/>
      <c r="CI24" s="511"/>
      <c r="CJ24" s="511"/>
      <c r="CK24" s="511"/>
      <c r="CL24" s="511"/>
      <c r="CM24" s="511"/>
      <c r="CN24" s="511"/>
      <c r="CO24" s="511"/>
      <c r="CP24" s="511"/>
      <c r="CQ24" s="511"/>
      <c r="CR24" s="511"/>
      <c r="CS24" s="511"/>
      <c r="CT24" s="511"/>
      <c r="CU24" s="511"/>
      <c r="CV24" s="511"/>
      <c r="CW24" s="511"/>
      <c r="CX24" s="511"/>
      <c r="CY24" s="511"/>
      <c r="CZ24" s="511"/>
      <c r="DA24" s="511"/>
      <c r="DB24" s="511"/>
      <c r="DC24" s="511"/>
      <c r="DD24" s="511"/>
      <c r="DE24" s="511"/>
      <c r="DF24" s="511"/>
      <c r="DG24" s="511"/>
      <c r="DH24" s="511"/>
      <c r="DI24" s="511"/>
      <c r="DJ24" s="511"/>
      <c r="DK24" s="511"/>
      <c r="DL24" s="511"/>
      <c r="DM24" s="511"/>
      <c r="DN24" s="511"/>
      <c r="DO24" s="511"/>
      <c r="DP24" s="511"/>
      <c r="DQ24" s="511"/>
      <c r="DR24" s="511"/>
      <c r="DS24" s="511"/>
      <c r="DT24" s="511"/>
      <c r="DU24" s="511"/>
      <c r="DV24" s="511"/>
      <c r="DW24" s="511"/>
      <c r="DX24" s="511"/>
      <c r="DY24" s="511"/>
      <c r="DZ24" s="511"/>
      <c r="EA24" s="511"/>
    </row>
    <row r="25" ht="30" customHeight="1">
      <c r="A25" s="511" t="inlineStr">
        <is>
          <t xml:space="preserve">N1</t>
        </is>
      </c>
      <c r="B25" s="484" t="inlineStr">
        <is>
          <t xml:space="preserve">Internet für die Anlage über den Router von Kleutges</t>
        </is>
      </c>
      <c r="C25" s="511" t="inlineStr">
        <is>
          <t xml:space="preserve">P6</t>
        </is>
      </c>
      <c r="D25" s="484">
        <f>IFERROR(VLOOKUP(C25,$A$52:$B$59,2,FALSE),"")</f>
      </c>
      <c r="E25" s="511" t="inlineStr">
        <is>
          <t xml:space="preserve">–</t>
        </is>
      </c>
      <c r="F25" s="509">
        <v>46314</v>
      </c>
      <c r="G25" s="509">
        <v>46314</v>
      </c>
      <c r="H25" s="511">
        <f>NETWORKDAYS(F25,G25)</f>
      </c>
      <c r="I25" s="511">
        <v>3</v>
      </c>
      <c r="J25" s="511" t="inlineStr">
        <is>
          <t xml:space="preserve">nein</t>
        </is>
      </c>
      <c r="K25" s="511" t="inlineStr">
        <is>
          <t xml:space="preserve">offen</t>
        </is>
      </c>
      <c r="L25" s="484" t="inlineStr">
        <is>
          <t xml:space="preserve">P6-2</t>
        </is>
      </c>
      <c r="M25" s="511"/>
      <c r="N25" s="511"/>
      <c r="O25" s="511"/>
      <c r="P25" s="511"/>
      <c r="Q25" s="511"/>
      <c r="R25" s="511"/>
      <c r="S25" s="511"/>
      <c r="T25" s="511"/>
      <c r="U25" s="511"/>
      <c r="V25" s="511"/>
      <c r="W25" s="511"/>
      <c r="X25" s="511"/>
      <c r="Y25" s="511"/>
      <c r="Z25" s="511"/>
      <c r="AA25" s="511"/>
      <c r="AB25" s="511"/>
      <c r="AC25" s="511"/>
      <c r="AD25" s="511"/>
      <c r="AE25" s="511"/>
      <c r="AF25" s="511"/>
      <c r="AG25" s="511"/>
      <c r="AH25" s="511"/>
      <c r="AI25" s="511"/>
      <c r="AJ25" s="511"/>
      <c r="AK25" s="511"/>
      <c r="AL25" s="511"/>
      <c r="AM25" s="511"/>
      <c r="AN25" s="511"/>
      <c r="AO25" s="511"/>
      <c r="AP25" s="511"/>
      <c r="AQ25" s="511"/>
      <c r="AR25" s="511"/>
      <c r="AS25" s="511"/>
      <c r="AT25" s="511"/>
      <c r="AU25" s="511"/>
      <c r="AV25" s="511"/>
      <c r="AW25" s="511"/>
      <c r="AX25" s="511"/>
      <c r="AY25" s="511"/>
      <c r="AZ25" s="511"/>
      <c r="BA25" s="511"/>
      <c r="BB25" s="511"/>
      <c r="BC25" s="511"/>
      <c r="BD25" s="511"/>
      <c r="BE25" s="511"/>
      <c r="BF25" s="511"/>
      <c r="BG25" s="511"/>
      <c r="BH25" s="511"/>
      <c r="BI25" s="511"/>
      <c r="BJ25" s="511"/>
      <c r="BK25" s="511"/>
      <c r="BL25" s="511"/>
      <c r="BM25" s="511"/>
      <c r="BN25" s="511"/>
      <c r="BO25" s="511"/>
      <c r="BP25" s="511"/>
      <c r="BQ25" s="511"/>
      <c r="BR25" s="511"/>
      <c r="BS25" s="511"/>
      <c r="BT25" s="511"/>
      <c r="BU25" s="511"/>
      <c r="BV25" s="511"/>
      <c r="BW25" s="511"/>
      <c r="BX25" s="511"/>
      <c r="BY25" s="511"/>
      <c r="BZ25" s="511"/>
      <c r="CA25" s="511"/>
      <c r="CB25" s="511"/>
      <c r="CC25" s="511"/>
      <c r="CD25" s="511"/>
      <c r="CE25" s="511"/>
      <c r="CF25" s="511"/>
      <c r="CG25" s="511"/>
      <c r="CH25" s="511"/>
      <c r="CI25" s="511"/>
      <c r="CJ25" s="511"/>
      <c r="CK25" s="511"/>
      <c r="CL25" s="511"/>
      <c r="CM25" s="511"/>
      <c r="CN25" s="511"/>
      <c r="CO25" s="511"/>
      <c r="CP25" s="511"/>
      <c r="CQ25" s="511"/>
      <c r="CR25" s="511"/>
      <c r="CS25" s="511"/>
      <c r="CT25" s="511"/>
      <c r="CU25" s="511"/>
      <c r="CV25" s="511"/>
      <c r="CW25" s="511"/>
      <c r="CX25" s="511"/>
      <c r="CY25" s="511"/>
      <c r="CZ25" s="511"/>
      <c r="DA25" s="511"/>
      <c r="DB25" s="511"/>
      <c r="DC25" s="511"/>
      <c r="DD25" s="511"/>
      <c r="DE25" s="511"/>
      <c r="DF25" s="511"/>
      <c r="DG25" s="511"/>
      <c r="DH25" s="511"/>
      <c r="DI25" s="511"/>
      <c r="DJ25" s="511"/>
      <c r="DK25" s="511"/>
      <c r="DL25" s="511"/>
      <c r="DM25" s="511"/>
      <c r="DN25" s="511"/>
      <c r="DO25" s="511"/>
      <c r="DP25" s="511"/>
      <c r="DQ25" s="511"/>
      <c r="DR25" s="511"/>
      <c r="DS25" s="511"/>
      <c r="DT25" s="511"/>
      <c r="DU25" s="511"/>
      <c r="DV25" s="511"/>
      <c r="DW25" s="511"/>
      <c r="DX25" s="511"/>
      <c r="DY25" s="511"/>
      <c r="DZ25" s="511"/>
      <c r="EA25" s="511"/>
    </row>
    <row r="26" ht="30" customHeight="1">
      <c r="A26" s="511" t="inlineStr">
        <is>
          <t xml:space="preserve">N2</t>
        </is>
      </c>
      <c r="B26" s="484" t="inlineStr">
        <is>
          <t xml:space="preserve">Pi einrichten mit PI_EINRICHTEN (ein Doppelklick)</t>
        </is>
      </c>
      <c r="C26" s="511" t="inlineStr">
        <is>
          <t xml:space="preserve">P6</t>
        </is>
      </c>
      <c r="D26" s="484">
        <f>IFERROR(VLOOKUP(C26,$A$52:$B$59,2,FALSE),"")</f>
      </c>
      <c r="E26" s="511" t="inlineStr">
        <is>
          <t xml:space="preserve">V1, N1</t>
        </is>
      </c>
      <c r="F26" s="509">
        <v>46316</v>
      </c>
      <c r="G26" s="509">
        <v>46316</v>
      </c>
      <c r="H26" s="511">
        <f>NETWORKDAYS(F26,G26)</f>
      </c>
      <c r="I26" s="511">
        <v>2</v>
      </c>
      <c r="J26" s="511" t="inlineStr">
        <is>
          <t xml:space="preserve">nein</t>
        </is>
      </c>
      <c r="K26" s="511" t="inlineStr">
        <is>
          <t xml:space="preserve">offen</t>
        </is>
      </c>
      <c r="L26" s="484" t="inlineStr">
        <is>
          <t xml:space="preserve">P6-3</t>
        </is>
      </c>
      <c r="M26" s="511"/>
      <c r="N26" s="511"/>
      <c r="O26" s="511"/>
      <c r="P26" s="511"/>
      <c r="Q26" s="511"/>
      <c r="R26" s="511"/>
      <c r="S26" s="511"/>
      <c r="T26" s="511"/>
      <c r="U26" s="511"/>
      <c r="V26" s="511"/>
      <c r="W26" s="511"/>
      <c r="X26" s="511"/>
      <c r="Y26" s="511"/>
      <c r="Z26" s="511"/>
      <c r="AA26" s="511"/>
      <c r="AB26" s="511"/>
      <c r="AC26" s="511"/>
      <c r="AD26" s="511"/>
      <c r="AE26" s="511"/>
      <c r="AF26" s="511"/>
      <c r="AG26" s="511"/>
      <c r="AH26" s="511"/>
      <c r="AI26" s="511"/>
      <c r="AJ26" s="511"/>
      <c r="AK26" s="511"/>
      <c r="AL26" s="511"/>
      <c r="AM26" s="511"/>
      <c r="AN26" s="511"/>
      <c r="AO26" s="511"/>
      <c r="AP26" s="511"/>
      <c r="AQ26" s="511"/>
      <c r="AR26" s="511"/>
      <c r="AS26" s="511"/>
      <c r="AT26" s="511"/>
      <c r="AU26" s="511"/>
      <c r="AV26" s="511"/>
      <c r="AW26" s="511"/>
      <c r="AX26" s="511"/>
      <c r="AY26" s="511"/>
      <c r="AZ26" s="511"/>
      <c r="BA26" s="511"/>
      <c r="BB26" s="511"/>
      <c r="BC26" s="511"/>
      <c r="BD26" s="511"/>
      <c r="BE26" s="511"/>
      <c r="BF26" s="511"/>
      <c r="BG26" s="511"/>
      <c r="BH26" s="511"/>
      <c r="BI26" s="511"/>
      <c r="BJ26" s="511"/>
      <c r="BK26" s="511"/>
      <c r="BL26" s="511"/>
      <c r="BM26" s="511"/>
      <c r="BN26" s="511"/>
      <c r="BO26" s="511"/>
      <c r="BP26" s="511"/>
      <c r="BQ26" s="511"/>
      <c r="BR26" s="511"/>
      <c r="BS26" s="511"/>
      <c r="BT26" s="511"/>
      <c r="BU26" s="511"/>
      <c r="BV26" s="511"/>
      <c r="BW26" s="511"/>
      <c r="BX26" s="511"/>
      <c r="BY26" s="511"/>
      <c r="BZ26" s="511"/>
      <c r="CA26" s="511"/>
      <c r="CB26" s="511"/>
      <c r="CC26" s="511"/>
      <c r="CD26" s="511"/>
      <c r="CE26" s="511"/>
      <c r="CF26" s="511"/>
      <c r="CG26" s="511"/>
      <c r="CH26" s="511"/>
      <c r="CI26" s="511"/>
      <c r="CJ26" s="511"/>
      <c r="CK26" s="511"/>
      <c r="CL26" s="511"/>
      <c r="CM26" s="511"/>
      <c r="CN26" s="511"/>
      <c r="CO26" s="511"/>
      <c r="CP26" s="511"/>
      <c r="CQ26" s="511"/>
      <c r="CR26" s="511"/>
      <c r="CS26" s="511"/>
      <c r="CT26" s="511"/>
      <c r="CU26" s="511"/>
      <c r="CV26" s="511"/>
      <c r="CW26" s="511"/>
      <c r="CX26" s="511"/>
      <c r="CY26" s="511"/>
      <c r="CZ26" s="511"/>
      <c r="DA26" s="511"/>
      <c r="DB26" s="511"/>
      <c r="DC26" s="511"/>
      <c r="DD26" s="511"/>
      <c r="DE26" s="511"/>
      <c r="DF26" s="511"/>
      <c r="DG26" s="511"/>
      <c r="DH26" s="511"/>
      <c r="DI26" s="511"/>
      <c r="DJ26" s="511"/>
      <c r="DK26" s="511"/>
      <c r="DL26" s="511"/>
      <c r="DM26" s="511"/>
      <c r="DN26" s="511"/>
      <c r="DO26" s="511"/>
      <c r="DP26" s="511"/>
      <c r="DQ26" s="511"/>
      <c r="DR26" s="511"/>
      <c r="DS26" s="511"/>
      <c r="DT26" s="511"/>
      <c r="DU26" s="511"/>
      <c r="DV26" s="511"/>
      <c r="DW26" s="511"/>
      <c r="DX26" s="511"/>
      <c r="DY26" s="511"/>
      <c r="DZ26" s="511"/>
      <c r="EA26" s="511"/>
    </row>
    <row r="27" ht="20" customHeight="1">
      <c r="A27" s="480" t="inlineStr">
        <is>
          <t xml:space="preserve">4 Einspielen auf echter Hardware</t>
        </is>
      </c>
      <c r="B27" s="480"/>
      <c r="C27" s="480"/>
      <c r="D27" s="480"/>
      <c r="E27" s="480"/>
      <c r="F27" s="480"/>
      <c r="G27" s="480"/>
      <c r="H27" s="480"/>
      <c r="I27" s="480"/>
      <c r="J27" s="480"/>
      <c r="K27" s="480"/>
      <c r="L27" s="480"/>
      <c r="M27" s="511"/>
      <c r="N27" s="511"/>
      <c r="O27" s="511"/>
      <c r="P27" s="511"/>
      <c r="Q27" s="511"/>
      <c r="R27" s="511"/>
      <c r="S27" s="511"/>
      <c r="T27" s="511"/>
      <c r="U27" s="511"/>
      <c r="V27" s="511"/>
      <c r="W27" s="511"/>
      <c r="X27" s="511"/>
      <c r="Y27" s="511"/>
      <c r="Z27" s="511"/>
      <c r="AA27" s="511"/>
      <c r="AB27" s="511"/>
      <c r="AC27" s="511"/>
      <c r="AD27" s="511"/>
      <c r="AE27" s="511"/>
      <c r="AF27" s="511"/>
      <c r="AG27" s="511"/>
      <c r="AH27" s="511"/>
      <c r="AI27" s="511"/>
      <c r="AJ27" s="511"/>
      <c r="AK27" s="511"/>
      <c r="AL27" s="511"/>
      <c r="AM27" s="511"/>
      <c r="AN27" s="511"/>
      <c r="AO27" s="511"/>
      <c r="AP27" s="511"/>
      <c r="AQ27" s="511"/>
      <c r="AR27" s="511"/>
      <c r="AS27" s="511"/>
      <c r="AT27" s="511"/>
      <c r="AU27" s="511"/>
      <c r="AV27" s="511"/>
      <c r="AW27" s="511"/>
      <c r="AX27" s="511"/>
      <c r="AY27" s="511"/>
      <c r="AZ27" s="511"/>
      <c r="BA27" s="511"/>
      <c r="BB27" s="511"/>
      <c r="BC27" s="511"/>
      <c r="BD27" s="511"/>
      <c r="BE27" s="511"/>
      <c r="BF27" s="511"/>
      <c r="BG27" s="511"/>
      <c r="BH27" s="511"/>
      <c r="BI27" s="511"/>
      <c r="BJ27" s="511"/>
      <c r="BK27" s="511"/>
      <c r="BL27" s="511"/>
      <c r="BM27" s="511"/>
      <c r="BN27" s="511"/>
      <c r="BO27" s="511"/>
      <c r="BP27" s="511"/>
      <c r="BQ27" s="511"/>
      <c r="BR27" s="511"/>
      <c r="BS27" s="511"/>
      <c r="BT27" s="511"/>
      <c r="BU27" s="511"/>
      <c r="BV27" s="511"/>
      <c r="BW27" s="511"/>
      <c r="BX27" s="511"/>
      <c r="BY27" s="511"/>
      <c r="BZ27" s="511"/>
      <c r="CA27" s="511"/>
      <c r="CB27" s="511"/>
      <c r="CC27" s="511"/>
      <c r="CD27" s="511"/>
      <c r="CE27" s="511"/>
      <c r="CF27" s="511"/>
      <c r="CG27" s="511"/>
      <c r="CH27" s="511"/>
      <c r="CI27" s="511"/>
      <c r="CJ27" s="511"/>
      <c r="CK27" s="511"/>
      <c r="CL27" s="511"/>
      <c r="CM27" s="511"/>
      <c r="CN27" s="511"/>
      <c r="CO27" s="511"/>
      <c r="CP27" s="511"/>
      <c r="CQ27" s="511"/>
      <c r="CR27" s="511"/>
      <c r="CS27" s="511"/>
      <c r="CT27" s="511"/>
      <c r="CU27" s="511"/>
      <c r="CV27" s="511"/>
      <c r="CW27" s="511"/>
      <c r="CX27" s="511"/>
      <c r="CY27" s="511"/>
      <c r="CZ27" s="511"/>
      <c r="DA27" s="511"/>
      <c r="DB27" s="511"/>
      <c r="DC27" s="511"/>
      <c r="DD27" s="511"/>
      <c r="DE27" s="511"/>
      <c r="DF27" s="511"/>
      <c r="DG27" s="511"/>
      <c r="DH27" s="511"/>
      <c r="DI27" s="511"/>
      <c r="DJ27" s="511"/>
      <c r="DK27" s="511"/>
      <c r="DL27" s="511"/>
      <c r="DM27" s="511"/>
      <c r="DN27" s="511"/>
      <c r="DO27" s="511"/>
      <c r="DP27" s="511"/>
      <c r="DQ27" s="511"/>
      <c r="DR27" s="511"/>
      <c r="DS27" s="511"/>
      <c r="DT27" s="511"/>
      <c r="DU27" s="511"/>
      <c r="DV27" s="511"/>
      <c r="DW27" s="511"/>
      <c r="DX27" s="511"/>
      <c r="DY27" s="511"/>
      <c r="DZ27" s="511"/>
      <c r="EA27" s="511"/>
    </row>
    <row r="28" ht="30" customHeight="1">
      <c r="A28" s="511" t="inlineStr">
        <is>
          <t xml:space="preserve">E1</t>
        </is>
      </c>
      <c r="B28" s="484" t="inlineStr">
        <is>
          <t xml:space="preserve">Eingänge prüfen und messen – nichts bewegt sich (T1–T4)</t>
        </is>
      </c>
      <c r="C28" s="511" t="inlineStr">
        <is>
          <t xml:space="preserve">P2</t>
        </is>
      </c>
      <c r="D28" s="484">
        <f>IFERROR(VLOOKUP(C28,$A$52:$B$59,2,FALSE),"")</f>
      </c>
      <c r="E28" s="511" t="inlineStr">
        <is>
          <t xml:space="preserve">H7, N2</t>
        </is>
      </c>
      <c r="F28" s="509">
        <v>46321</v>
      </c>
      <c r="G28" s="509">
        <v>46321</v>
      </c>
      <c r="H28" s="511">
        <f>NETWORKDAYS(F28,G28)</f>
      </c>
      <c r="I28" s="511">
        <v>0</v>
      </c>
      <c r="J28" s="511" t="inlineStr">
        <is>
          <t xml:space="preserve">JA</t>
        </is>
      </c>
      <c r="K28" s="511" t="inlineStr">
        <is>
          <t xml:space="preserve">offen</t>
        </is>
      </c>
      <c r="L28" s="484" t="inlineStr">
        <is>
          <t xml:space="preserve">P2-4</t>
        </is>
      </c>
      <c r="M28" s="511"/>
      <c r="N28" s="511"/>
      <c r="O28" s="511"/>
      <c r="P28" s="511"/>
      <c r="Q28" s="511"/>
      <c r="R28" s="511"/>
      <c r="S28" s="511"/>
      <c r="T28" s="511"/>
      <c r="U28" s="511"/>
      <c r="V28" s="511"/>
      <c r="W28" s="511"/>
      <c r="X28" s="511"/>
      <c r="Y28" s="511"/>
      <c r="Z28" s="511"/>
      <c r="AA28" s="511"/>
      <c r="AB28" s="511"/>
      <c r="AC28" s="511"/>
      <c r="AD28" s="511"/>
      <c r="AE28" s="511"/>
      <c r="AF28" s="511"/>
      <c r="AG28" s="511"/>
      <c r="AH28" s="511"/>
      <c r="AI28" s="511"/>
      <c r="AJ28" s="511"/>
      <c r="AK28" s="511"/>
      <c r="AL28" s="511"/>
      <c r="AM28" s="511"/>
      <c r="AN28" s="511"/>
      <c r="AO28" s="511"/>
      <c r="AP28" s="511"/>
      <c r="AQ28" s="511"/>
      <c r="AR28" s="511"/>
      <c r="AS28" s="511"/>
      <c r="AT28" s="511"/>
      <c r="AU28" s="511"/>
      <c r="AV28" s="511"/>
      <c r="AW28" s="511"/>
      <c r="AX28" s="511"/>
      <c r="AY28" s="511"/>
      <c r="AZ28" s="511"/>
      <c r="BA28" s="511"/>
      <c r="BB28" s="511"/>
      <c r="BC28" s="511"/>
      <c r="BD28" s="511"/>
      <c r="BE28" s="511"/>
      <c r="BF28" s="511"/>
      <c r="BG28" s="511"/>
      <c r="BH28" s="511"/>
      <c r="BI28" s="511"/>
      <c r="BJ28" s="511"/>
      <c r="BK28" s="511"/>
      <c r="BL28" s="511"/>
      <c r="BM28" s="511"/>
      <c r="BN28" s="511"/>
      <c r="BO28" s="511"/>
      <c r="BP28" s="511"/>
      <c r="BQ28" s="511"/>
      <c r="BR28" s="511"/>
      <c r="BS28" s="511"/>
      <c r="BT28" s="511"/>
      <c r="BU28" s="511"/>
      <c r="BV28" s="511"/>
      <c r="BW28" s="511"/>
      <c r="BX28" s="511"/>
      <c r="BY28" s="511"/>
      <c r="BZ28" s="511"/>
      <c r="CA28" s="511"/>
      <c r="CB28" s="511"/>
      <c r="CC28" s="511"/>
      <c r="CD28" s="511"/>
      <c r="CE28" s="511"/>
      <c r="CF28" s="511"/>
      <c r="CG28" s="511"/>
      <c r="CH28" s="511"/>
      <c r="CI28" s="511"/>
      <c r="CJ28" s="511"/>
      <c r="CK28" s="511"/>
      <c r="CL28" s="511"/>
      <c r="CM28" s="511"/>
      <c r="CN28" s="511"/>
      <c r="CO28" s="511"/>
      <c r="CP28" s="511"/>
      <c r="CQ28" s="511"/>
      <c r="CR28" s="511"/>
      <c r="CS28" s="511"/>
      <c r="CT28" s="511"/>
      <c r="CU28" s="511"/>
      <c r="CV28" s="511"/>
      <c r="CW28" s="511"/>
      <c r="CX28" s="511"/>
      <c r="CY28" s="511"/>
      <c r="CZ28" s="511"/>
      <c r="DA28" s="511"/>
      <c r="DB28" s="511"/>
      <c r="DC28" s="511"/>
      <c r="DD28" s="511"/>
      <c r="DE28" s="511"/>
      <c r="DF28" s="511"/>
      <c r="DG28" s="511"/>
      <c r="DH28" s="511"/>
      <c r="DI28" s="511"/>
      <c r="DJ28" s="511"/>
      <c r="DK28" s="511"/>
      <c r="DL28" s="511"/>
      <c r="DM28" s="511"/>
      <c r="DN28" s="511"/>
      <c r="DO28" s="511"/>
      <c r="DP28" s="511"/>
      <c r="DQ28" s="511"/>
      <c r="DR28" s="511"/>
      <c r="DS28" s="511"/>
      <c r="DT28" s="511"/>
      <c r="DU28" s="511"/>
      <c r="DV28" s="511"/>
      <c r="DW28" s="511"/>
      <c r="DX28" s="511"/>
      <c r="DY28" s="511"/>
      <c r="DZ28" s="511"/>
      <c r="EA28" s="511"/>
    </row>
    <row r="29" ht="30" customHeight="1">
      <c r="A29" s="511" t="inlineStr">
        <is>
          <t xml:space="preserve">E2</t>
        </is>
      </c>
      <c r="B29" s="484" t="inlineStr">
        <is>
          <t xml:space="preserve">Programmteile für die Entscheidungen J7–J9</t>
        </is>
      </c>
      <c r="C29" s="511" t="inlineStr">
        <is>
          <t xml:space="preserve">KI</t>
        </is>
      </c>
      <c r="D29" s="484">
        <f>IFERROR(VLOOKUP(C29,$A$52:$B$59,2,FALSE),"")</f>
      </c>
      <c r="E29" s="511" t="inlineStr">
        <is>
          <t xml:space="preserve">V7</t>
        </is>
      </c>
      <c r="F29" s="509">
        <v>46316</v>
      </c>
      <c r="G29" s="509">
        <v>46321</v>
      </c>
      <c r="H29" s="511">
        <f>NETWORKDAYS(F29,G29)</f>
      </c>
      <c r="I29" s="511">
        <v>1</v>
      </c>
      <c r="J29" s="511" t="inlineStr">
        <is>
          <t xml:space="preserve">nein</t>
        </is>
      </c>
      <c r="K29" s="511" t="inlineStr">
        <is>
          <t xml:space="preserve">offen</t>
        </is>
      </c>
      <c r="L29" s="484" t="inlineStr">
        <is>
          <t xml:space="preserve">J14</t>
        </is>
      </c>
      <c r="M29" s="511"/>
      <c r="N29" s="511"/>
      <c r="O29" s="511"/>
      <c r="P29" s="511"/>
      <c r="Q29" s="511"/>
      <c r="R29" s="511"/>
      <c r="S29" s="511"/>
      <c r="T29" s="511"/>
      <c r="U29" s="511"/>
      <c r="V29" s="511"/>
      <c r="W29" s="511"/>
      <c r="X29" s="511"/>
      <c r="Y29" s="511"/>
      <c r="Z29" s="511"/>
      <c r="AA29" s="511"/>
      <c r="AB29" s="511"/>
      <c r="AC29" s="511"/>
      <c r="AD29" s="511"/>
      <c r="AE29" s="511"/>
      <c r="AF29" s="511"/>
      <c r="AG29" s="511"/>
      <c r="AH29" s="511"/>
      <c r="AI29" s="511"/>
      <c r="AJ29" s="511"/>
      <c r="AK29" s="511"/>
      <c r="AL29" s="511"/>
      <c r="AM29" s="511"/>
      <c r="AN29" s="511"/>
      <c r="AO29" s="511"/>
      <c r="AP29" s="511"/>
      <c r="AQ29" s="511"/>
      <c r="AR29" s="511"/>
      <c r="AS29" s="511"/>
      <c r="AT29" s="511"/>
      <c r="AU29" s="511"/>
      <c r="AV29" s="511"/>
      <c r="AW29" s="511"/>
      <c r="AX29" s="511"/>
      <c r="AY29" s="511"/>
      <c r="AZ29" s="511"/>
      <c r="BA29" s="511"/>
      <c r="BB29" s="511"/>
      <c r="BC29" s="511"/>
      <c r="BD29" s="511"/>
      <c r="BE29" s="511"/>
      <c r="BF29" s="511"/>
      <c r="BG29" s="511"/>
      <c r="BH29" s="511"/>
      <c r="BI29" s="511"/>
      <c r="BJ29" s="511"/>
      <c r="BK29" s="511"/>
      <c r="BL29" s="511"/>
      <c r="BM29" s="511"/>
      <c r="BN29" s="511"/>
      <c r="BO29" s="511"/>
      <c r="BP29" s="511"/>
      <c r="BQ29" s="511"/>
      <c r="BR29" s="511"/>
      <c r="BS29" s="511"/>
      <c r="BT29" s="511"/>
      <c r="BU29" s="511"/>
      <c r="BV29" s="511"/>
      <c r="BW29" s="511"/>
      <c r="BX29" s="511"/>
      <c r="BY29" s="511"/>
      <c r="BZ29" s="511"/>
      <c r="CA29" s="511"/>
      <c r="CB29" s="511"/>
      <c r="CC29" s="511"/>
      <c r="CD29" s="511"/>
      <c r="CE29" s="511"/>
      <c r="CF29" s="511"/>
      <c r="CG29" s="511"/>
      <c r="CH29" s="511"/>
      <c r="CI29" s="511"/>
      <c r="CJ29" s="511"/>
      <c r="CK29" s="511"/>
      <c r="CL29" s="511"/>
      <c r="CM29" s="511"/>
      <c r="CN29" s="511"/>
      <c r="CO29" s="511"/>
      <c r="CP29" s="511"/>
      <c r="CQ29" s="511"/>
      <c r="CR29" s="511"/>
      <c r="CS29" s="511"/>
      <c r="CT29" s="511"/>
      <c r="CU29" s="511"/>
      <c r="CV29" s="511"/>
      <c r="CW29" s="511"/>
      <c r="CX29" s="511"/>
      <c r="CY29" s="511"/>
      <c r="CZ29" s="511"/>
      <c r="DA29" s="511"/>
      <c r="DB29" s="511"/>
      <c r="DC29" s="511"/>
      <c r="DD29" s="511"/>
      <c r="DE29" s="511"/>
      <c r="DF29" s="511"/>
      <c r="DG29" s="511"/>
      <c r="DH29" s="511"/>
      <c r="DI29" s="511"/>
      <c r="DJ29" s="511"/>
      <c r="DK29" s="511"/>
      <c r="DL29" s="511"/>
      <c r="DM29" s="511"/>
      <c r="DN29" s="511"/>
      <c r="DO29" s="511"/>
      <c r="DP29" s="511"/>
      <c r="DQ29" s="511"/>
      <c r="DR29" s="511"/>
      <c r="DS29" s="511"/>
      <c r="DT29" s="511"/>
      <c r="DU29" s="511"/>
      <c r="DV29" s="511"/>
      <c r="DW29" s="511"/>
      <c r="DX29" s="511"/>
      <c r="DY29" s="511"/>
      <c r="DZ29" s="511"/>
      <c r="EA29" s="511"/>
    </row>
    <row r="30" ht="30" customHeight="1">
      <c r="A30" s="511" t="inlineStr">
        <is>
          <t xml:space="preserve">E3</t>
        </is>
      </c>
      <c r="B30" s="484" t="inlineStr">
        <is>
          <t xml:space="preserve">Ausgänge einzeln testen – NUR mit Freigabe von Prof. Kampker (T5, T6)</t>
        </is>
      </c>
      <c r="C30" s="511" t="inlineStr">
        <is>
          <t xml:space="preserve">P3</t>
        </is>
      </c>
      <c r="D30" s="484">
        <f>IFERROR(VLOOKUP(C30,$A$52:$B$59,2,FALSE),"")</f>
      </c>
      <c r="E30" s="511" t="inlineStr">
        <is>
          <t xml:space="preserve">E1</t>
        </is>
      </c>
      <c r="F30" s="509">
        <v>46322</v>
      </c>
      <c r="G30" s="509">
        <v>46322</v>
      </c>
      <c r="H30" s="511">
        <f>NETWORKDAYS(F30,G30)</f>
      </c>
      <c r="I30" s="511">
        <v>0</v>
      </c>
      <c r="J30" s="511" t="inlineStr">
        <is>
          <t xml:space="preserve">JA</t>
        </is>
      </c>
      <c r="K30" s="511" t="inlineStr">
        <is>
          <t xml:space="preserve">offen</t>
        </is>
      </c>
      <c r="L30" s="484" t="inlineStr">
        <is>
          <t xml:space="preserve">P3-3</t>
        </is>
      </c>
      <c r="M30" s="511"/>
      <c r="N30" s="511"/>
      <c r="O30" s="511"/>
      <c r="P30" s="511"/>
      <c r="Q30" s="511"/>
      <c r="R30" s="511"/>
      <c r="S30" s="511"/>
      <c r="T30" s="511"/>
      <c r="U30" s="511"/>
      <c r="V30" s="511"/>
      <c r="W30" s="511"/>
      <c r="X30" s="511"/>
      <c r="Y30" s="511"/>
      <c r="Z30" s="511"/>
      <c r="AA30" s="511"/>
      <c r="AB30" s="511"/>
      <c r="AC30" s="511"/>
      <c r="AD30" s="511"/>
      <c r="AE30" s="511"/>
      <c r="AF30" s="511"/>
      <c r="AG30" s="511"/>
      <c r="AH30" s="511"/>
      <c r="AI30" s="511"/>
      <c r="AJ30" s="511"/>
      <c r="AK30" s="511"/>
      <c r="AL30" s="511"/>
      <c r="AM30" s="511"/>
      <c r="AN30" s="511"/>
      <c r="AO30" s="511"/>
      <c r="AP30" s="511"/>
      <c r="AQ30" s="511"/>
      <c r="AR30" s="511"/>
      <c r="AS30" s="511"/>
      <c r="AT30" s="511"/>
      <c r="AU30" s="511"/>
      <c r="AV30" s="511"/>
      <c r="AW30" s="511"/>
      <c r="AX30" s="511"/>
      <c r="AY30" s="511"/>
      <c r="AZ30" s="511"/>
      <c r="BA30" s="511"/>
      <c r="BB30" s="511"/>
      <c r="BC30" s="511"/>
      <c r="BD30" s="511"/>
      <c r="BE30" s="511"/>
      <c r="BF30" s="511"/>
      <c r="BG30" s="511"/>
      <c r="BH30" s="511"/>
      <c r="BI30" s="511"/>
      <c r="BJ30" s="511"/>
      <c r="BK30" s="511"/>
      <c r="BL30" s="511"/>
      <c r="BM30" s="511"/>
      <c r="BN30" s="511"/>
      <c r="BO30" s="511"/>
      <c r="BP30" s="511"/>
      <c r="BQ30" s="511"/>
      <c r="BR30" s="511"/>
      <c r="BS30" s="511"/>
      <c r="BT30" s="511"/>
      <c r="BU30" s="511"/>
      <c r="BV30" s="511"/>
      <c r="BW30" s="511"/>
      <c r="BX30" s="511"/>
      <c r="BY30" s="511"/>
      <c r="BZ30" s="511"/>
      <c r="CA30" s="511"/>
      <c r="CB30" s="511"/>
      <c r="CC30" s="511"/>
      <c r="CD30" s="511"/>
      <c r="CE30" s="511"/>
      <c r="CF30" s="511"/>
      <c r="CG30" s="511"/>
      <c r="CH30" s="511"/>
      <c r="CI30" s="511"/>
      <c r="CJ30" s="511"/>
      <c r="CK30" s="511"/>
      <c r="CL30" s="511"/>
      <c r="CM30" s="511"/>
      <c r="CN30" s="511"/>
      <c r="CO30" s="511"/>
      <c r="CP30" s="511"/>
      <c r="CQ30" s="511"/>
      <c r="CR30" s="511"/>
      <c r="CS30" s="511"/>
      <c r="CT30" s="511"/>
      <c r="CU30" s="511"/>
      <c r="CV30" s="511"/>
      <c r="CW30" s="511"/>
      <c r="CX30" s="511"/>
      <c r="CY30" s="511"/>
      <c r="CZ30" s="511"/>
      <c r="DA30" s="511"/>
      <c r="DB30" s="511"/>
      <c r="DC30" s="511"/>
      <c r="DD30" s="511"/>
      <c r="DE30" s="511"/>
      <c r="DF30" s="511"/>
      <c r="DG30" s="511"/>
      <c r="DH30" s="511"/>
      <c r="DI30" s="511"/>
      <c r="DJ30" s="511"/>
      <c r="DK30" s="511"/>
      <c r="DL30" s="511"/>
      <c r="DM30" s="511"/>
      <c r="DN30" s="511"/>
      <c r="DO30" s="511"/>
      <c r="DP30" s="511"/>
      <c r="DQ30" s="511"/>
      <c r="DR30" s="511"/>
      <c r="DS30" s="511"/>
      <c r="DT30" s="511"/>
      <c r="DU30" s="511"/>
      <c r="DV30" s="511"/>
      <c r="DW30" s="511"/>
      <c r="DX30" s="511"/>
      <c r="DY30" s="511"/>
      <c r="DZ30" s="511"/>
      <c r="EA30" s="511"/>
    </row>
    <row r="31" ht="30" customHeight="1">
      <c r="A31" s="511" t="inlineStr">
        <is>
          <t xml:space="preserve">E4</t>
        </is>
      </c>
      <c r="B31" s="484" t="inlineStr">
        <is>
          <t xml:space="preserve">Einspieltag leiten: erster Sortiervorgang, mehrere Farben, ein Fehlerfall</t>
        </is>
      </c>
      <c r="C31" s="511" t="inlineStr">
        <is>
          <t xml:space="preserve">P6</t>
        </is>
      </c>
      <c r="D31" s="484">
        <f>IFERROR(VLOOKUP(C31,$A$52:$B$59,2,FALSE),"")</f>
      </c>
      <c r="E31" s="511" t="inlineStr">
        <is>
          <t xml:space="preserve">E3, E2</t>
        </is>
      </c>
      <c r="F31" s="509">
        <v>46323</v>
      </c>
      <c r="G31" s="509">
        <v>46324</v>
      </c>
      <c r="H31" s="511">
        <f>NETWORKDAYS(F31,G31)</f>
      </c>
      <c r="I31" s="511">
        <v>0</v>
      </c>
      <c r="J31" s="511" t="inlineStr">
        <is>
          <t xml:space="preserve">JA</t>
        </is>
      </c>
      <c r="K31" s="511" t="inlineStr">
        <is>
          <t xml:space="preserve">offen</t>
        </is>
      </c>
      <c r="L31" s="484" t="inlineStr">
        <is>
          <t xml:space="preserve">P6-6</t>
        </is>
      </c>
      <c r="M31" s="511"/>
      <c r="N31" s="511"/>
      <c r="O31" s="511"/>
      <c r="P31" s="511"/>
      <c r="Q31" s="511"/>
      <c r="R31" s="511"/>
      <c r="S31" s="511"/>
      <c r="T31" s="511"/>
      <c r="U31" s="511"/>
      <c r="V31" s="511"/>
      <c r="W31" s="511"/>
      <c r="X31" s="511"/>
      <c r="Y31" s="511"/>
      <c r="Z31" s="511"/>
      <c r="AA31" s="511"/>
      <c r="AB31" s="511"/>
      <c r="AC31" s="511"/>
      <c r="AD31" s="511"/>
      <c r="AE31" s="511"/>
      <c r="AF31" s="511"/>
      <c r="AG31" s="511"/>
      <c r="AH31" s="511"/>
      <c r="AI31" s="511"/>
      <c r="AJ31" s="511"/>
      <c r="AK31" s="511"/>
      <c r="AL31" s="511"/>
      <c r="AM31" s="511"/>
      <c r="AN31" s="511"/>
      <c r="AO31" s="511"/>
      <c r="AP31" s="511"/>
      <c r="AQ31" s="511"/>
      <c r="AR31" s="511"/>
      <c r="AS31" s="511"/>
      <c r="AT31" s="511"/>
      <c r="AU31" s="511"/>
      <c r="AV31" s="511"/>
      <c r="AW31" s="511"/>
      <c r="AX31" s="511"/>
      <c r="AY31" s="511"/>
      <c r="AZ31" s="511"/>
      <c r="BA31" s="511"/>
      <c r="BB31" s="511"/>
      <c r="BC31" s="511"/>
      <c r="BD31" s="511"/>
      <c r="BE31" s="511"/>
      <c r="BF31" s="511"/>
      <c r="BG31" s="511"/>
      <c r="BH31" s="511"/>
      <c r="BI31" s="511"/>
      <c r="BJ31" s="511"/>
      <c r="BK31" s="511"/>
      <c r="BL31" s="511"/>
      <c r="BM31" s="511"/>
      <c r="BN31" s="511"/>
      <c r="BO31" s="511"/>
      <c r="BP31" s="511"/>
      <c r="BQ31" s="511"/>
      <c r="BR31" s="511"/>
      <c r="BS31" s="511"/>
      <c r="BT31" s="511"/>
      <c r="BU31" s="511"/>
      <c r="BV31" s="511"/>
      <c r="BW31" s="511"/>
      <c r="BX31" s="511"/>
      <c r="BY31" s="511"/>
      <c r="BZ31" s="511"/>
      <c r="CA31" s="511"/>
      <c r="CB31" s="511"/>
      <c r="CC31" s="511"/>
      <c r="CD31" s="511"/>
      <c r="CE31" s="511"/>
      <c r="CF31" s="511"/>
      <c r="CG31" s="511"/>
      <c r="CH31" s="511"/>
      <c r="CI31" s="511"/>
      <c r="CJ31" s="511"/>
      <c r="CK31" s="511"/>
      <c r="CL31" s="511"/>
      <c r="CM31" s="511"/>
      <c r="CN31" s="511"/>
      <c r="CO31" s="511"/>
      <c r="CP31" s="511"/>
      <c r="CQ31" s="511"/>
      <c r="CR31" s="511"/>
      <c r="CS31" s="511"/>
      <c r="CT31" s="511"/>
      <c r="CU31" s="511"/>
      <c r="CV31" s="511"/>
      <c r="CW31" s="511"/>
      <c r="CX31" s="511"/>
      <c r="CY31" s="511"/>
      <c r="CZ31" s="511"/>
      <c r="DA31" s="511"/>
      <c r="DB31" s="511"/>
      <c r="DC31" s="511"/>
      <c r="DD31" s="511"/>
      <c r="DE31" s="511"/>
      <c r="DF31" s="511"/>
      <c r="DG31" s="511"/>
      <c r="DH31" s="511"/>
      <c r="DI31" s="511"/>
      <c r="DJ31" s="511"/>
      <c r="DK31" s="511"/>
      <c r="DL31" s="511"/>
      <c r="DM31" s="511"/>
      <c r="DN31" s="511"/>
      <c r="DO31" s="511"/>
      <c r="DP31" s="511"/>
      <c r="DQ31" s="511"/>
      <c r="DR31" s="511"/>
      <c r="DS31" s="511"/>
      <c r="DT31" s="511"/>
      <c r="DU31" s="511"/>
      <c r="DV31" s="511"/>
      <c r="DW31" s="511"/>
      <c r="DX31" s="511"/>
      <c r="DY31" s="511"/>
      <c r="DZ31" s="511"/>
      <c r="EA31" s="511"/>
    </row>
    <row r="32" ht="20" customHeight="1">
      <c r="A32" s="480" t="inlineStr">
        <is>
          <t xml:space="preserve">5 Peakboard (parallel)</t>
        </is>
      </c>
      <c r="B32" s="480"/>
      <c r="C32" s="480"/>
      <c r="D32" s="480"/>
      <c r="E32" s="480"/>
      <c r="F32" s="480"/>
      <c r="G32" s="480"/>
      <c r="H32" s="480"/>
      <c r="I32" s="480"/>
      <c r="J32" s="480"/>
      <c r="K32" s="480"/>
      <c r="L32" s="480"/>
      <c r="M32" s="511"/>
      <c r="N32" s="511"/>
      <c r="O32" s="511"/>
      <c r="P32" s="511"/>
      <c r="Q32" s="511"/>
      <c r="R32" s="511"/>
      <c r="S32" s="511"/>
      <c r="T32" s="511"/>
      <c r="U32" s="511"/>
      <c r="V32" s="511"/>
      <c r="W32" s="511"/>
      <c r="X32" s="511"/>
      <c r="Y32" s="511"/>
      <c r="Z32" s="511"/>
      <c r="AA32" s="511"/>
      <c r="AB32" s="511"/>
      <c r="AC32" s="511"/>
      <c r="AD32" s="511"/>
      <c r="AE32" s="511"/>
      <c r="AF32" s="511"/>
      <c r="AG32" s="511"/>
      <c r="AH32" s="511"/>
      <c r="AI32" s="511"/>
      <c r="AJ32" s="511"/>
      <c r="AK32" s="511"/>
      <c r="AL32" s="511"/>
      <c r="AM32" s="511"/>
      <c r="AN32" s="511"/>
      <c r="AO32" s="511"/>
      <c r="AP32" s="511"/>
      <c r="AQ32" s="511"/>
      <c r="AR32" s="511"/>
      <c r="AS32" s="511"/>
      <c r="AT32" s="511"/>
      <c r="AU32" s="511"/>
      <c r="AV32" s="511"/>
      <c r="AW32" s="511"/>
      <c r="AX32" s="511"/>
      <c r="AY32" s="511"/>
      <c r="AZ32" s="511"/>
      <c r="BA32" s="511"/>
      <c r="BB32" s="511"/>
      <c r="BC32" s="511"/>
      <c r="BD32" s="511"/>
      <c r="BE32" s="511"/>
      <c r="BF32" s="511"/>
      <c r="BG32" s="511"/>
      <c r="BH32" s="511"/>
      <c r="BI32" s="511"/>
      <c r="BJ32" s="511"/>
      <c r="BK32" s="511"/>
      <c r="BL32" s="511"/>
      <c r="BM32" s="511"/>
      <c r="BN32" s="511"/>
      <c r="BO32" s="511"/>
      <c r="BP32" s="511"/>
      <c r="BQ32" s="511"/>
      <c r="BR32" s="511"/>
      <c r="BS32" s="511"/>
      <c r="BT32" s="511"/>
      <c r="BU32" s="511"/>
      <c r="BV32" s="511"/>
      <c r="BW32" s="511"/>
      <c r="BX32" s="511"/>
      <c r="BY32" s="511"/>
      <c r="BZ32" s="511"/>
      <c r="CA32" s="511"/>
      <c r="CB32" s="511"/>
      <c r="CC32" s="511"/>
      <c r="CD32" s="511"/>
      <c r="CE32" s="511"/>
      <c r="CF32" s="511"/>
      <c r="CG32" s="511"/>
      <c r="CH32" s="511"/>
      <c r="CI32" s="511"/>
      <c r="CJ32" s="511"/>
      <c r="CK32" s="511"/>
      <c r="CL32" s="511"/>
      <c r="CM32" s="511"/>
      <c r="CN32" s="511"/>
      <c r="CO32" s="511"/>
      <c r="CP32" s="511"/>
      <c r="CQ32" s="511"/>
      <c r="CR32" s="511"/>
      <c r="CS32" s="511"/>
      <c r="CT32" s="511"/>
      <c r="CU32" s="511"/>
      <c r="CV32" s="511"/>
      <c r="CW32" s="511"/>
      <c r="CX32" s="511"/>
      <c r="CY32" s="511"/>
      <c r="CZ32" s="511"/>
      <c r="DA32" s="511"/>
      <c r="DB32" s="511"/>
      <c r="DC32" s="511"/>
      <c r="DD32" s="511"/>
      <c r="DE32" s="511"/>
      <c r="DF32" s="511"/>
      <c r="DG32" s="511"/>
      <c r="DH32" s="511"/>
      <c r="DI32" s="511"/>
      <c r="DJ32" s="511"/>
      <c r="DK32" s="511"/>
      <c r="DL32" s="511"/>
      <c r="DM32" s="511"/>
      <c r="DN32" s="511"/>
      <c r="DO32" s="511"/>
      <c r="DP32" s="511"/>
      <c r="DQ32" s="511"/>
      <c r="DR32" s="511"/>
      <c r="DS32" s="511"/>
      <c r="DT32" s="511"/>
      <c r="DU32" s="511"/>
      <c r="DV32" s="511"/>
      <c r="DW32" s="511"/>
      <c r="DX32" s="511"/>
      <c r="DY32" s="511"/>
      <c r="DZ32" s="511"/>
      <c r="EA32" s="511"/>
    </row>
    <row r="33" ht="30" customHeight="1">
      <c r="A33" s="511" t="inlineStr">
        <is>
          <t xml:space="preserve">B1</t>
        </is>
      </c>
      <c r="B33" s="484" t="inlineStr">
        <is>
          <t xml:space="preserve">Peakboard Designer startklar machen</t>
        </is>
      </c>
      <c r="C33" s="511" t="inlineStr">
        <is>
          <t xml:space="preserve">P4</t>
        </is>
      </c>
      <c r="D33" s="484">
        <f>IFERROR(VLOOKUP(C33,$A$52:$B$59,2,FALSE),"")</f>
      </c>
      <c r="E33" s="511" t="inlineStr">
        <is>
          <t xml:space="preserve">–</t>
        </is>
      </c>
      <c r="F33" s="509">
        <v>46311</v>
      </c>
      <c r="G33" s="509">
        <v>46314</v>
      </c>
      <c r="H33" s="511">
        <f>NETWORKDAYS(F33,G33)</f>
      </c>
      <c r="I33" s="511">
        <v>35</v>
      </c>
      <c r="J33" s="511" t="inlineStr">
        <is>
          <t xml:space="preserve">nein</t>
        </is>
      </c>
      <c r="K33" s="511" t="inlineStr">
        <is>
          <t xml:space="preserve">offen</t>
        </is>
      </c>
      <c r="L33" s="484" t="inlineStr">
        <is>
          <t xml:space="preserve">P4-5</t>
        </is>
      </c>
      <c r="M33" s="511"/>
      <c r="N33" s="511"/>
      <c r="O33" s="511"/>
      <c r="P33" s="511"/>
      <c r="Q33" s="511"/>
      <c r="R33" s="511"/>
      <c r="S33" s="511"/>
      <c r="T33" s="511"/>
      <c r="U33" s="511"/>
      <c r="V33" s="511"/>
      <c r="W33" s="511"/>
      <c r="X33" s="511"/>
      <c r="Y33" s="511"/>
      <c r="Z33" s="511"/>
      <c r="AA33" s="511"/>
      <c r="AB33" s="511"/>
      <c r="AC33" s="511"/>
      <c r="AD33" s="511"/>
      <c r="AE33" s="511"/>
      <c r="AF33" s="511"/>
      <c r="AG33" s="511"/>
      <c r="AH33" s="511"/>
      <c r="AI33" s="511"/>
      <c r="AJ33" s="511"/>
      <c r="AK33" s="511"/>
      <c r="AL33" s="511"/>
      <c r="AM33" s="511"/>
      <c r="AN33" s="511"/>
      <c r="AO33" s="511"/>
      <c r="AP33" s="511"/>
      <c r="AQ33" s="511"/>
      <c r="AR33" s="511"/>
      <c r="AS33" s="511"/>
      <c r="AT33" s="511"/>
      <c r="AU33" s="511"/>
      <c r="AV33" s="511"/>
      <c r="AW33" s="511"/>
      <c r="AX33" s="511"/>
      <c r="AY33" s="511"/>
      <c r="AZ33" s="511"/>
      <c r="BA33" s="511"/>
      <c r="BB33" s="511"/>
      <c r="BC33" s="511"/>
      <c r="BD33" s="511"/>
      <c r="BE33" s="511"/>
      <c r="BF33" s="511"/>
      <c r="BG33" s="511"/>
      <c r="BH33" s="511"/>
      <c r="BI33" s="511"/>
      <c r="BJ33" s="511"/>
      <c r="BK33" s="511"/>
      <c r="BL33" s="511"/>
      <c r="BM33" s="511"/>
      <c r="BN33" s="511"/>
      <c r="BO33" s="511"/>
      <c r="BP33" s="511"/>
      <c r="BQ33" s="511"/>
      <c r="BR33" s="511"/>
      <c r="BS33" s="511"/>
      <c r="BT33" s="511"/>
      <c r="BU33" s="511"/>
      <c r="BV33" s="511"/>
      <c r="BW33" s="511"/>
      <c r="BX33" s="511"/>
      <c r="BY33" s="511"/>
      <c r="BZ33" s="511"/>
      <c r="CA33" s="511"/>
      <c r="CB33" s="511"/>
      <c r="CC33" s="511"/>
      <c r="CD33" s="511"/>
      <c r="CE33" s="511"/>
      <c r="CF33" s="511"/>
      <c r="CG33" s="511"/>
      <c r="CH33" s="511"/>
      <c r="CI33" s="511"/>
      <c r="CJ33" s="511"/>
      <c r="CK33" s="511"/>
      <c r="CL33" s="511"/>
      <c r="CM33" s="511"/>
      <c r="CN33" s="511"/>
      <c r="CO33" s="511"/>
      <c r="CP33" s="511"/>
      <c r="CQ33" s="511"/>
      <c r="CR33" s="511"/>
      <c r="CS33" s="511"/>
      <c r="CT33" s="511"/>
      <c r="CU33" s="511"/>
      <c r="CV33" s="511"/>
      <c r="CW33" s="511"/>
      <c r="CX33" s="511"/>
      <c r="CY33" s="511"/>
      <c r="CZ33" s="511"/>
      <c r="DA33" s="511"/>
      <c r="DB33" s="511"/>
      <c r="DC33" s="511"/>
      <c r="DD33" s="511"/>
      <c r="DE33" s="511"/>
      <c r="DF33" s="511"/>
      <c r="DG33" s="511"/>
      <c r="DH33" s="511"/>
      <c r="DI33" s="511"/>
      <c r="DJ33" s="511"/>
      <c r="DK33" s="511"/>
      <c r="DL33" s="511"/>
      <c r="DM33" s="511"/>
      <c r="DN33" s="511"/>
      <c r="DO33" s="511"/>
      <c r="DP33" s="511"/>
      <c r="DQ33" s="511"/>
      <c r="DR33" s="511"/>
      <c r="DS33" s="511"/>
      <c r="DT33" s="511"/>
      <c r="DU33" s="511"/>
      <c r="DV33" s="511"/>
      <c r="DW33" s="511"/>
      <c r="DX33" s="511"/>
      <c r="DY33" s="511"/>
      <c r="DZ33" s="511"/>
      <c r="EA33" s="511"/>
    </row>
    <row r="34" ht="30" customHeight="1">
      <c r="A34" s="511" t="inlineStr">
        <is>
          <t xml:space="preserve">B2</t>
        </is>
      </c>
      <c r="B34" s="484" t="inlineStr">
        <is>
          <t xml:space="preserve">Testdaten für Peakboard laufen lassen</t>
        </is>
      </c>
      <c r="C34" s="511" t="inlineStr">
        <is>
          <t xml:space="preserve">P6</t>
        </is>
      </c>
      <c r="D34" s="484">
        <f>IFERROR(VLOOKUP(C34,$A$52:$B$59,2,FALSE),"")</f>
      </c>
      <c r="E34" s="511" t="inlineStr">
        <is>
          <t xml:space="preserve">B1</t>
        </is>
      </c>
      <c r="F34" s="509">
        <v>46315</v>
      </c>
      <c r="G34" s="509">
        <v>46315</v>
      </c>
      <c r="H34" s="511">
        <f>NETWORKDAYS(F34,G34)</f>
      </c>
      <c r="I34" s="511">
        <v>35</v>
      </c>
      <c r="J34" s="511" t="inlineStr">
        <is>
          <t xml:space="preserve">nein</t>
        </is>
      </c>
      <c r="K34" s="511" t="inlineStr">
        <is>
          <t xml:space="preserve">offen</t>
        </is>
      </c>
      <c r="L34" s="484" t="inlineStr">
        <is>
          <t xml:space="preserve">P6-5</t>
        </is>
      </c>
      <c r="M34" s="511"/>
      <c r="N34" s="511"/>
      <c r="O34" s="511"/>
      <c r="P34" s="511"/>
      <c r="Q34" s="511"/>
      <c r="R34" s="511"/>
      <c r="S34" s="511"/>
      <c r="T34" s="511"/>
      <c r="U34" s="511"/>
      <c r="V34" s="511"/>
      <c r="W34" s="511"/>
      <c r="X34" s="511"/>
      <c r="Y34" s="511"/>
      <c r="Z34" s="511"/>
      <c r="AA34" s="511"/>
      <c r="AB34" s="511"/>
      <c r="AC34" s="511"/>
      <c r="AD34" s="511"/>
      <c r="AE34" s="511"/>
      <c r="AF34" s="511"/>
      <c r="AG34" s="511"/>
      <c r="AH34" s="511"/>
      <c r="AI34" s="511"/>
      <c r="AJ34" s="511"/>
      <c r="AK34" s="511"/>
      <c r="AL34" s="511"/>
      <c r="AM34" s="511"/>
      <c r="AN34" s="511"/>
      <c r="AO34" s="511"/>
      <c r="AP34" s="511"/>
      <c r="AQ34" s="511"/>
      <c r="AR34" s="511"/>
      <c r="AS34" s="511"/>
      <c r="AT34" s="511"/>
      <c r="AU34" s="511"/>
      <c r="AV34" s="511"/>
      <c r="AW34" s="511"/>
      <c r="AX34" s="511"/>
      <c r="AY34" s="511"/>
      <c r="AZ34" s="511"/>
      <c r="BA34" s="511"/>
      <c r="BB34" s="511"/>
      <c r="BC34" s="511"/>
      <c r="BD34" s="511"/>
      <c r="BE34" s="511"/>
      <c r="BF34" s="511"/>
      <c r="BG34" s="511"/>
      <c r="BH34" s="511"/>
      <c r="BI34" s="511"/>
      <c r="BJ34" s="511"/>
      <c r="BK34" s="511"/>
      <c r="BL34" s="511"/>
      <c r="BM34" s="511"/>
      <c r="BN34" s="511"/>
      <c r="BO34" s="511"/>
      <c r="BP34" s="511"/>
      <c r="BQ34" s="511"/>
      <c r="BR34" s="511"/>
      <c r="BS34" s="511"/>
      <c r="BT34" s="511"/>
      <c r="BU34" s="511"/>
      <c r="BV34" s="511"/>
      <c r="BW34" s="511"/>
      <c r="BX34" s="511"/>
      <c r="BY34" s="511"/>
      <c r="BZ34" s="511"/>
      <c r="CA34" s="511"/>
      <c r="CB34" s="511"/>
      <c r="CC34" s="511"/>
      <c r="CD34" s="511"/>
      <c r="CE34" s="511"/>
      <c r="CF34" s="511"/>
      <c r="CG34" s="511"/>
      <c r="CH34" s="511"/>
      <c r="CI34" s="511"/>
      <c r="CJ34" s="511"/>
      <c r="CK34" s="511"/>
      <c r="CL34" s="511"/>
      <c r="CM34" s="511"/>
      <c r="CN34" s="511"/>
      <c r="CO34" s="511"/>
      <c r="CP34" s="511"/>
      <c r="CQ34" s="511"/>
      <c r="CR34" s="511"/>
      <c r="CS34" s="511"/>
      <c r="CT34" s="511"/>
      <c r="CU34" s="511"/>
      <c r="CV34" s="511"/>
      <c r="CW34" s="511"/>
      <c r="CX34" s="511"/>
      <c r="CY34" s="511"/>
      <c r="CZ34" s="511"/>
      <c r="DA34" s="511"/>
      <c r="DB34" s="511"/>
      <c r="DC34" s="511"/>
      <c r="DD34" s="511"/>
      <c r="DE34" s="511"/>
      <c r="DF34" s="511"/>
      <c r="DG34" s="511"/>
      <c r="DH34" s="511"/>
      <c r="DI34" s="511"/>
      <c r="DJ34" s="511"/>
      <c r="DK34" s="511"/>
      <c r="DL34" s="511"/>
      <c r="DM34" s="511"/>
      <c r="DN34" s="511"/>
      <c r="DO34" s="511"/>
      <c r="DP34" s="511"/>
      <c r="DQ34" s="511"/>
      <c r="DR34" s="511"/>
      <c r="DS34" s="511"/>
      <c r="DT34" s="511"/>
      <c r="DU34" s="511"/>
      <c r="DV34" s="511"/>
      <c r="DW34" s="511"/>
      <c r="DX34" s="511"/>
      <c r="DY34" s="511"/>
      <c r="DZ34" s="511"/>
      <c r="EA34" s="511"/>
    </row>
    <row r="35" ht="30" customHeight="1">
      <c r="A35" s="511" t="inlineStr">
        <is>
          <t xml:space="preserve">B3</t>
        </is>
      </c>
      <c r="B35" s="484" t="inlineStr">
        <is>
          <t xml:space="preserve">Board mit Testdaten bauen (Datenquelle, Kacheln, Farben)</t>
        </is>
      </c>
      <c r="C35" s="511" t="inlineStr">
        <is>
          <t xml:space="preserve">P4</t>
        </is>
      </c>
      <c r="D35" s="484">
        <f>IFERROR(VLOOKUP(C35,$A$52:$B$59,2,FALSE),"")</f>
      </c>
      <c r="E35" s="511" t="inlineStr">
        <is>
          <t xml:space="preserve">B2</t>
        </is>
      </c>
      <c r="F35" s="509">
        <v>46316</v>
      </c>
      <c r="G35" s="509">
        <v>46321</v>
      </c>
      <c r="H35" s="511">
        <f>NETWORKDAYS(F35,G35)</f>
      </c>
      <c r="I35" s="511">
        <v>35</v>
      </c>
      <c r="J35" s="511" t="inlineStr">
        <is>
          <t xml:space="preserve">nein</t>
        </is>
      </c>
      <c r="K35" s="511" t="inlineStr">
        <is>
          <t xml:space="preserve">offen</t>
        </is>
      </c>
      <c r="L35" s="484" t="inlineStr">
        <is>
          <t xml:space="preserve">P4-6, P4-7</t>
        </is>
      </c>
      <c r="M35" s="511"/>
      <c r="N35" s="511"/>
      <c r="O35" s="511"/>
      <c r="P35" s="511"/>
      <c r="Q35" s="511"/>
      <c r="R35" s="511"/>
      <c r="S35" s="511"/>
      <c r="T35" s="511"/>
      <c r="U35" s="511"/>
      <c r="V35" s="511"/>
      <c r="W35" s="511"/>
      <c r="X35" s="511"/>
      <c r="Y35" s="511"/>
      <c r="Z35" s="511"/>
      <c r="AA35" s="511"/>
      <c r="AB35" s="511"/>
      <c r="AC35" s="511"/>
      <c r="AD35" s="511"/>
      <c r="AE35" s="511"/>
      <c r="AF35" s="511"/>
      <c r="AG35" s="511"/>
      <c r="AH35" s="511"/>
      <c r="AI35" s="511"/>
      <c r="AJ35" s="511"/>
      <c r="AK35" s="511"/>
      <c r="AL35" s="511"/>
      <c r="AM35" s="511"/>
      <c r="AN35" s="511"/>
      <c r="AO35" s="511"/>
      <c r="AP35" s="511"/>
      <c r="AQ35" s="511"/>
      <c r="AR35" s="511"/>
      <c r="AS35" s="511"/>
      <c r="AT35" s="511"/>
      <c r="AU35" s="511"/>
      <c r="AV35" s="511"/>
      <c r="AW35" s="511"/>
      <c r="AX35" s="511"/>
      <c r="AY35" s="511"/>
      <c r="AZ35" s="511"/>
      <c r="BA35" s="511"/>
      <c r="BB35" s="511"/>
      <c r="BC35" s="511"/>
      <c r="BD35" s="511"/>
      <c r="BE35" s="511"/>
      <c r="BF35" s="511"/>
      <c r="BG35" s="511"/>
      <c r="BH35" s="511"/>
      <c r="BI35" s="511"/>
      <c r="BJ35" s="511"/>
      <c r="BK35" s="511"/>
      <c r="BL35" s="511"/>
      <c r="BM35" s="511"/>
      <c r="BN35" s="511"/>
      <c r="BO35" s="511"/>
      <c r="BP35" s="511"/>
      <c r="BQ35" s="511"/>
      <c r="BR35" s="511"/>
      <c r="BS35" s="511"/>
      <c r="BT35" s="511"/>
      <c r="BU35" s="511"/>
      <c r="BV35" s="511"/>
      <c r="BW35" s="511"/>
      <c r="BX35" s="511"/>
      <c r="BY35" s="511"/>
      <c r="BZ35" s="511"/>
      <c r="CA35" s="511"/>
      <c r="CB35" s="511"/>
      <c r="CC35" s="511"/>
      <c r="CD35" s="511"/>
      <c r="CE35" s="511"/>
      <c r="CF35" s="511"/>
      <c r="CG35" s="511"/>
      <c r="CH35" s="511"/>
      <c r="CI35" s="511"/>
      <c r="CJ35" s="511"/>
      <c r="CK35" s="511"/>
      <c r="CL35" s="511"/>
      <c r="CM35" s="511"/>
      <c r="CN35" s="511"/>
      <c r="CO35" s="511"/>
      <c r="CP35" s="511"/>
      <c r="CQ35" s="511"/>
      <c r="CR35" s="511"/>
      <c r="CS35" s="511"/>
      <c r="CT35" s="511"/>
      <c r="CU35" s="511"/>
      <c r="CV35" s="511"/>
      <c r="CW35" s="511"/>
      <c r="CX35" s="511"/>
      <c r="CY35" s="511"/>
      <c r="CZ35" s="511"/>
      <c r="DA35" s="511"/>
      <c r="DB35" s="511"/>
      <c r="DC35" s="511"/>
      <c r="DD35" s="511"/>
      <c r="DE35" s="511"/>
      <c r="DF35" s="511"/>
      <c r="DG35" s="511"/>
      <c r="DH35" s="511"/>
      <c r="DI35" s="511"/>
      <c r="DJ35" s="511"/>
      <c r="DK35" s="511"/>
      <c r="DL35" s="511"/>
      <c r="DM35" s="511"/>
      <c r="DN35" s="511"/>
      <c r="DO35" s="511"/>
      <c r="DP35" s="511"/>
      <c r="DQ35" s="511"/>
      <c r="DR35" s="511"/>
      <c r="DS35" s="511"/>
      <c r="DT35" s="511"/>
      <c r="DU35" s="511"/>
      <c r="DV35" s="511"/>
      <c r="DW35" s="511"/>
      <c r="DX35" s="511"/>
      <c r="DY35" s="511"/>
      <c r="DZ35" s="511"/>
      <c r="EA35" s="511"/>
    </row>
    <row r="36" ht="30" customHeight="1">
      <c r="A36" s="511" t="inlineStr">
        <is>
          <t xml:space="preserve">B4</t>
        </is>
      </c>
      <c r="B36" s="484" t="inlineStr">
        <is>
          <t xml:space="preserve">Texte und Farben für den Bildschirm festlegen (Vorlage H)</t>
        </is>
      </c>
      <c r="C36" s="511" t="inlineStr">
        <is>
          <t xml:space="preserve">P2</t>
        </is>
      </c>
      <c r="D36" s="484">
        <f>IFERROR(VLOOKUP(C36,$A$52:$B$59,2,FALSE),"")</f>
      </c>
      <c r="E36" s="511" t="inlineStr">
        <is>
          <t xml:space="preserve">–</t>
        </is>
      </c>
      <c r="F36" s="509">
        <v>46314</v>
      </c>
      <c r="G36" s="509">
        <v>46314</v>
      </c>
      <c r="H36" s="511">
        <f>NETWORKDAYS(F36,G36)</f>
      </c>
      <c r="I36" s="511">
        <v>40</v>
      </c>
      <c r="J36" s="511" t="inlineStr">
        <is>
          <t xml:space="preserve">nein</t>
        </is>
      </c>
      <c r="K36" s="511" t="inlineStr">
        <is>
          <t xml:space="preserve">offen</t>
        </is>
      </c>
      <c r="L36" s="484" t="inlineStr">
        <is>
          <t xml:space="preserve">P2-6</t>
        </is>
      </c>
      <c r="M36" s="511"/>
      <c r="N36" s="511"/>
      <c r="O36" s="511"/>
      <c r="P36" s="511"/>
      <c r="Q36" s="511"/>
      <c r="R36" s="511"/>
      <c r="S36" s="511"/>
      <c r="T36" s="511"/>
      <c r="U36" s="511"/>
      <c r="V36" s="511"/>
      <c r="W36" s="511"/>
      <c r="X36" s="511"/>
      <c r="Y36" s="511"/>
      <c r="Z36" s="511"/>
      <c r="AA36" s="511"/>
      <c r="AB36" s="511"/>
      <c r="AC36" s="511"/>
      <c r="AD36" s="511"/>
      <c r="AE36" s="511"/>
      <c r="AF36" s="511"/>
      <c r="AG36" s="511"/>
      <c r="AH36" s="511"/>
      <c r="AI36" s="511"/>
      <c r="AJ36" s="511"/>
      <c r="AK36" s="511"/>
      <c r="AL36" s="511"/>
      <c r="AM36" s="511"/>
      <c r="AN36" s="511"/>
      <c r="AO36" s="511"/>
      <c r="AP36" s="511"/>
      <c r="AQ36" s="511"/>
      <c r="AR36" s="511"/>
      <c r="AS36" s="511"/>
      <c r="AT36" s="511"/>
      <c r="AU36" s="511"/>
      <c r="AV36" s="511"/>
      <c r="AW36" s="511"/>
      <c r="AX36" s="511"/>
      <c r="AY36" s="511"/>
      <c r="AZ36" s="511"/>
      <c r="BA36" s="511"/>
      <c r="BB36" s="511"/>
      <c r="BC36" s="511"/>
      <c r="BD36" s="511"/>
      <c r="BE36" s="511"/>
      <c r="BF36" s="511"/>
      <c r="BG36" s="511"/>
      <c r="BH36" s="511"/>
      <c r="BI36" s="511"/>
      <c r="BJ36" s="511"/>
      <c r="BK36" s="511"/>
      <c r="BL36" s="511"/>
      <c r="BM36" s="511"/>
      <c r="BN36" s="511"/>
      <c r="BO36" s="511"/>
      <c r="BP36" s="511"/>
      <c r="BQ36" s="511"/>
      <c r="BR36" s="511"/>
      <c r="BS36" s="511"/>
      <c r="BT36" s="511"/>
      <c r="BU36" s="511"/>
      <c r="BV36" s="511"/>
      <c r="BW36" s="511"/>
      <c r="BX36" s="511"/>
      <c r="BY36" s="511"/>
      <c r="BZ36" s="511"/>
      <c r="CA36" s="511"/>
      <c r="CB36" s="511"/>
      <c r="CC36" s="511"/>
      <c r="CD36" s="511"/>
      <c r="CE36" s="511"/>
      <c r="CF36" s="511"/>
      <c r="CG36" s="511"/>
      <c r="CH36" s="511"/>
      <c r="CI36" s="511"/>
      <c r="CJ36" s="511"/>
      <c r="CK36" s="511"/>
      <c r="CL36" s="511"/>
      <c r="CM36" s="511"/>
      <c r="CN36" s="511"/>
      <c r="CO36" s="511"/>
      <c r="CP36" s="511"/>
      <c r="CQ36" s="511"/>
      <c r="CR36" s="511"/>
      <c r="CS36" s="511"/>
      <c r="CT36" s="511"/>
      <c r="CU36" s="511"/>
      <c r="CV36" s="511"/>
      <c r="CW36" s="511"/>
      <c r="CX36" s="511"/>
      <c r="CY36" s="511"/>
      <c r="CZ36" s="511"/>
      <c r="DA36" s="511"/>
      <c r="DB36" s="511"/>
      <c r="DC36" s="511"/>
      <c r="DD36" s="511"/>
      <c r="DE36" s="511"/>
      <c r="DF36" s="511"/>
      <c r="DG36" s="511"/>
      <c r="DH36" s="511"/>
      <c r="DI36" s="511"/>
      <c r="DJ36" s="511"/>
      <c r="DK36" s="511"/>
      <c r="DL36" s="511"/>
      <c r="DM36" s="511"/>
      <c r="DN36" s="511"/>
      <c r="DO36" s="511"/>
      <c r="DP36" s="511"/>
      <c r="DQ36" s="511"/>
      <c r="DR36" s="511"/>
      <c r="DS36" s="511"/>
      <c r="DT36" s="511"/>
      <c r="DU36" s="511"/>
      <c r="DV36" s="511"/>
      <c r="DW36" s="511"/>
      <c r="DX36" s="511"/>
      <c r="DY36" s="511"/>
      <c r="DZ36" s="511"/>
      <c r="EA36" s="511"/>
    </row>
    <row r="37" ht="30" customHeight="1">
      <c r="A37" s="511" t="inlineStr">
        <is>
          <t xml:space="preserve">B5</t>
        </is>
      </c>
      <c r="B37" s="484" t="inlineStr">
        <is>
          <t xml:space="preserve">Board mit Testdaten prüfen</t>
        </is>
      </c>
      <c r="C37" s="511" t="inlineStr">
        <is>
          <t xml:space="preserve">P2</t>
        </is>
      </c>
      <c r="D37" s="484">
        <f>IFERROR(VLOOKUP(C37,$A$52:$B$59,2,FALSE),"")</f>
      </c>
      <c r="E37" s="511" t="inlineStr">
        <is>
          <t xml:space="preserve">B3, B4</t>
        </is>
      </c>
      <c r="F37" s="509">
        <v>46322</v>
      </c>
      <c r="G37" s="509">
        <v>46322</v>
      </c>
      <c r="H37" s="511">
        <f>NETWORKDAYS(F37,G37)</f>
      </c>
      <c r="I37" s="511">
        <v>35</v>
      </c>
      <c r="J37" s="511" t="inlineStr">
        <is>
          <t xml:space="preserve">nein</t>
        </is>
      </c>
      <c r="K37" s="511" t="inlineStr">
        <is>
          <t xml:space="preserve">offen</t>
        </is>
      </c>
      <c r="L37" s="484" t="inlineStr">
        <is>
          <t xml:space="preserve">P2-5</t>
        </is>
      </c>
      <c r="M37" s="511"/>
      <c r="N37" s="511"/>
      <c r="O37" s="511"/>
      <c r="P37" s="511"/>
      <c r="Q37" s="511"/>
      <c r="R37" s="511"/>
      <c r="S37" s="511"/>
      <c r="T37" s="511"/>
      <c r="U37" s="511"/>
      <c r="V37" s="511"/>
      <c r="W37" s="511"/>
      <c r="X37" s="511"/>
      <c r="Y37" s="511"/>
      <c r="Z37" s="511"/>
      <c r="AA37" s="511"/>
      <c r="AB37" s="511"/>
      <c r="AC37" s="511"/>
      <c r="AD37" s="511"/>
      <c r="AE37" s="511"/>
      <c r="AF37" s="511"/>
      <c r="AG37" s="511"/>
      <c r="AH37" s="511"/>
      <c r="AI37" s="511"/>
      <c r="AJ37" s="511"/>
      <c r="AK37" s="511"/>
      <c r="AL37" s="511"/>
      <c r="AM37" s="511"/>
      <c r="AN37" s="511"/>
      <c r="AO37" s="511"/>
      <c r="AP37" s="511"/>
      <c r="AQ37" s="511"/>
      <c r="AR37" s="511"/>
      <c r="AS37" s="511"/>
      <c r="AT37" s="511"/>
      <c r="AU37" s="511"/>
      <c r="AV37" s="511"/>
      <c r="AW37" s="511"/>
      <c r="AX37" s="511"/>
      <c r="AY37" s="511"/>
      <c r="AZ37" s="511"/>
      <c r="BA37" s="511"/>
      <c r="BB37" s="511"/>
      <c r="BC37" s="511"/>
      <c r="BD37" s="511"/>
      <c r="BE37" s="511"/>
      <c r="BF37" s="511"/>
      <c r="BG37" s="511"/>
      <c r="BH37" s="511"/>
      <c r="BI37" s="511"/>
      <c r="BJ37" s="511"/>
      <c r="BK37" s="511"/>
      <c r="BL37" s="511"/>
      <c r="BM37" s="511"/>
      <c r="BN37" s="511"/>
      <c r="BO37" s="511"/>
      <c r="BP37" s="511"/>
      <c r="BQ37" s="511"/>
      <c r="BR37" s="511"/>
      <c r="BS37" s="511"/>
      <c r="BT37" s="511"/>
      <c r="BU37" s="511"/>
      <c r="BV37" s="511"/>
      <c r="BW37" s="511"/>
      <c r="BX37" s="511"/>
      <c r="BY37" s="511"/>
      <c r="BZ37" s="511"/>
      <c r="CA37" s="511"/>
      <c r="CB37" s="511"/>
      <c r="CC37" s="511"/>
      <c r="CD37" s="511"/>
      <c r="CE37" s="511"/>
      <c r="CF37" s="511"/>
      <c r="CG37" s="511"/>
      <c r="CH37" s="511"/>
      <c r="CI37" s="511"/>
      <c r="CJ37" s="511"/>
      <c r="CK37" s="511"/>
      <c r="CL37" s="511"/>
      <c r="CM37" s="511"/>
      <c r="CN37" s="511"/>
      <c r="CO37" s="511"/>
      <c r="CP37" s="511"/>
      <c r="CQ37" s="511"/>
      <c r="CR37" s="511"/>
      <c r="CS37" s="511"/>
      <c r="CT37" s="511"/>
      <c r="CU37" s="511"/>
      <c r="CV37" s="511"/>
      <c r="CW37" s="511"/>
      <c r="CX37" s="511"/>
      <c r="CY37" s="511"/>
      <c r="CZ37" s="511"/>
      <c r="DA37" s="511"/>
      <c r="DB37" s="511"/>
      <c r="DC37" s="511"/>
      <c r="DD37" s="511"/>
      <c r="DE37" s="511"/>
      <c r="DF37" s="511"/>
      <c r="DG37" s="511"/>
      <c r="DH37" s="511"/>
      <c r="DI37" s="511"/>
      <c r="DJ37" s="511"/>
      <c r="DK37" s="511"/>
      <c r="DL37" s="511"/>
      <c r="DM37" s="511"/>
      <c r="DN37" s="511"/>
      <c r="DO37" s="511"/>
      <c r="DP37" s="511"/>
      <c r="DQ37" s="511"/>
      <c r="DR37" s="511"/>
      <c r="DS37" s="511"/>
      <c r="DT37" s="511"/>
      <c r="DU37" s="511"/>
      <c r="DV37" s="511"/>
      <c r="DW37" s="511"/>
      <c r="DX37" s="511"/>
      <c r="DY37" s="511"/>
      <c r="DZ37" s="511"/>
      <c r="EA37" s="511"/>
    </row>
    <row r="38" ht="30" customHeight="1">
      <c r="A38" s="511" t="inlineStr">
        <is>
          <t xml:space="preserve">B6</t>
        </is>
      </c>
      <c r="B38" s="484" t="inlineStr">
        <is>
          <t xml:space="preserve">Peakboard Box und Bildschirm aufbauen</t>
        </is>
      </c>
      <c r="C38" s="511" t="inlineStr">
        <is>
          <t xml:space="preserve">P3</t>
        </is>
      </c>
      <c r="D38" s="484">
        <f>IFERROR(VLOOKUP(C38,$A$52:$B$59,2,FALSE),"")</f>
      </c>
      <c r="E38" s="511" t="inlineStr">
        <is>
          <t xml:space="preserve">–</t>
        </is>
      </c>
      <c r="F38" s="509">
        <v>46316</v>
      </c>
      <c r="G38" s="509">
        <v>46316</v>
      </c>
      <c r="H38" s="511">
        <f>NETWORKDAYS(F38,G38)</f>
      </c>
      <c r="I38" s="511">
        <v>39</v>
      </c>
      <c r="J38" s="511" t="inlineStr">
        <is>
          <t xml:space="preserve">nein</t>
        </is>
      </c>
      <c r="K38" s="511" t="inlineStr">
        <is>
          <t xml:space="preserve">offen</t>
        </is>
      </c>
      <c r="L38" s="484" t="inlineStr">
        <is>
          <t xml:space="preserve">P3-4</t>
        </is>
      </c>
      <c r="M38" s="511"/>
      <c r="N38" s="511"/>
      <c r="O38" s="511"/>
      <c r="P38" s="511"/>
      <c r="Q38" s="511"/>
      <c r="R38" s="511"/>
      <c r="S38" s="511"/>
      <c r="T38" s="511"/>
      <c r="U38" s="511"/>
      <c r="V38" s="511"/>
      <c r="W38" s="511"/>
      <c r="X38" s="511"/>
      <c r="Y38" s="511"/>
      <c r="Z38" s="511"/>
      <c r="AA38" s="511"/>
      <c r="AB38" s="511"/>
      <c r="AC38" s="511"/>
      <c r="AD38" s="511"/>
      <c r="AE38" s="511"/>
      <c r="AF38" s="511"/>
      <c r="AG38" s="511"/>
      <c r="AH38" s="511"/>
      <c r="AI38" s="511"/>
      <c r="AJ38" s="511"/>
      <c r="AK38" s="511"/>
      <c r="AL38" s="511"/>
      <c r="AM38" s="511"/>
      <c r="AN38" s="511"/>
      <c r="AO38" s="511"/>
      <c r="AP38" s="511"/>
      <c r="AQ38" s="511"/>
      <c r="AR38" s="511"/>
      <c r="AS38" s="511"/>
      <c r="AT38" s="511"/>
      <c r="AU38" s="511"/>
      <c r="AV38" s="511"/>
      <c r="AW38" s="511"/>
      <c r="AX38" s="511"/>
      <c r="AY38" s="511"/>
      <c r="AZ38" s="511"/>
      <c r="BA38" s="511"/>
      <c r="BB38" s="511"/>
      <c r="BC38" s="511"/>
      <c r="BD38" s="511"/>
      <c r="BE38" s="511"/>
      <c r="BF38" s="511"/>
      <c r="BG38" s="511"/>
      <c r="BH38" s="511"/>
      <c r="BI38" s="511"/>
      <c r="BJ38" s="511"/>
      <c r="BK38" s="511"/>
      <c r="BL38" s="511"/>
      <c r="BM38" s="511"/>
      <c r="BN38" s="511"/>
      <c r="BO38" s="511"/>
      <c r="BP38" s="511"/>
      <c r="BQ38" s="511"/>
      <c r="BR38" s="511"/>
      <c r="BS38" s="511"/>
      <c r="BT38" s="511"/>
      <c r="BU38" s="511"/>
      <c r="BV38" s="511"/>
      <c r="BW38" s="511"/>
      <c r="BX38" s="511"/>
      <c r="BY38" s="511"/>
      <c r="BZ38" s="511"/>
      <c r="CA38" s="511"/>
      <c r="CB38" s="511"/>
      <c r="CC38" s="511"/>
      <c r="CD38" s="511"/>
      <c r="CE38" s="511"/>
      <c r="CF38" s="511"/>
      <c r="CG38" s="511"/>
      <c r="CH38" s="511"/>
      <c r="CI38" s="511"/>
      <c r="CJ38" s="511"/>
      <c r="CK38" s="511"/>
      <c r="CL38" s="511"/>
      <c r="CM38" s="511"/>
      <c r="CN38" s="511"/>
      <c r="CO38" s="511"/>
      <c r="CP38" s="511"/>
      <c r="CQ38" s="511"/>
      <c r="CR38" s="511"/>
      <c r="CS38" s="511"/>
      <c r="CT38" s="511"/>
      <c r="CU38" s="511"/>
      <c r="CV38" s="511"/>
      <c r="CW38" s="511"/>
      <c r="CX38" s="511"/>
      <c r="CY38" s="511"/>
      <c r="CZ38" s="511"/>
      <c r="DA38" s="511"/>
      <c r="DB38" s="511"/>
      <c r="DC38" s="511"/>
      <c r="DD38" s="511"/>
      <c r="DE38" s="511"/>
      <c r="DF38" s="511"/>
      <c r="DG38" s="511"/>
      <c r="DH38" s="511"/>
      <c r="DI38" s="511"/>
      <c r="DJ38" s="511"/>
      <c r="DK38" s="511"/>
      <c r="DL38" s="511"/>
      <c r="DM38" s="511"/>
      <c r="DN38" s="511"/>
      <c r="DO38" s="511"/>
      <c r="DP38" s="511"/>
      <c r="DQ38" s="511"/>
      <c r="DR38" s="511"/>
      <c r="DS38" s="511"/>
      <c r="DT38" s="511"/>
      <c r="DU38" s="511"/>
      <c r="DV38" s="511"/>
      <c r="DW38" s="511"/>
      <c r="DX38" s="511"/>
      <c r="DY38" s="511"/>
      <c r="DZ38" s="511"/>
      <c r="EA38" s="511"/>
    </row>
    <row r="39" ht="30" customHeight="1">
      <c r="A39" s="511" t="inlineStr">
        <is>
          <t xml:space="preserve">B7</t>
        </is>
      </c>
      <c r="B39" s="484" t="inlineStr">
        <is>
          <t xml:space="preserve">Board auf die Peakboard Box laden</t>
        </is>
      </c>
      <c r="C39" s="511" t="inlineStr">
        <is>
          <t xml:space="preserve">P4</t>
        </is>
      </c>
      <c r="D39" s="484">
        <f>IFERROR(VLOOKUP(C39,$A$52:$B$59,2,FALSE),"")</f>
      </c>
      <c r="E39" s="511" t="inlineStr">
        <is>
          <t xml:space="preserve">B5, B6, N2</t>
        </is>
      </c>
      <c r="F39" s="509">
        <v>46323</v>
      </c>
      <c r="G39" s="509">
        <v>46323</v>
      </c>
      <c r="H39" s="511">
        <f>NETWORKDAYS(F39,G39)</f>
      </c>
      <c r="I39" s="511">
        <v>35</v>
      </c>
      <c r="J39" s="511" t="inlineStr">
        <is>
          <t xml:space="preserve">nein</t>
        </is>
      </c>
      <c r="K39" s="511" t="inlineStr">
        <is>
          <t xml:space="preserve">offen</t>
        </is>
      </c>
      <c r="L39" s="484" t="inlineStr">
        <is>
          <t xml:space="preserve">P4-8</t>
        </is>
      </c>
      <c r="M39" s="511"/>
      <c r="N39" s="511"/>
      <c r="O39" s="511"/>
      <c r="P39" s="511"/>
      <c r="Q39" s="511"/>
      <c r="R39" s="511"/>
      <c r="S39" s="511"/>
      <c r="T39" s="511"/>
      <c r="U39" s="511"/>
      <c r="V39" s="511"/>
      <c r="W39" s="511"/>
      <c r="X39" s="511"/>
      <c r="Y39" s="511"/>
      <c r="Z39" s="511"/>
      <c r="AA39" s="511"/>
      <c r="AB39" s="511"/>
      <c r="AC39" s="511"/>
      <c r="AD39" s="511"/>
      <c r="AE39" s="511"/>
      <c r="AF39" s="511"/>
      <c r="AG39" s="511"/>
      <c r="AH39" s="511"/>
      <c r="AI39" s="511"/>
      <c r="AJ39" s="511"/>
      <c r="AK39" s="511"/>
      <c r="AL39" s="511"/>
      <c r="AM39" s="511"/>
      <c r="AN39" s="511"/>
      <c r="AO39" s="511"/>
      <c r="AP39" s="511"/>
      <c r="AQ39" s="511"/>
      <c r="AR39" s="511"/>
      <c r="AS39" s="511"/>
      <c r="AT39" s="511"/>
      <c r="AU39" s="511"/>
      <c r="AV39" s="511"/>
      <c r="AW39" s="511"/>
      <c r="AX39" s="511"/>
      <c r="AY39" s="511"/>
      <c r="AZ39" s="511"/>
      <c r="BA39" s="511"/>
      <c r="BB39" s="511"/>
      <c r="BC39" s="511"/>
      <c r="BD39" s="511"/>
      <c r="BE39" s="511"/>
      <c r="BF39" s="511"/>
      <c r="BG39" s="511"/>
      <c r="BH39" s="511"/>
      <c r="BI39" s="511"/>
      <c r="BJ39" s="511"/>
      <c r="BK39" s="511"/>
      <c r="BL39" s="511"/>
      <c r="BM39" s="511"/>
      <c r="BN39" s="511"/>
      <c r="BO39" s="511"/>
      <c r="BP39" s="511"/>
      <c r="BQ39" s="511"/>
      <c r="BR39" s="511"/>
      <c r="BS39" s="511"/>
      <c r="BT39" s="511"/>
      <c r="BU39" s="511"/>
      <c r="BV39" s="511"/>
      <c r="BW39" s="511"/>
      <c r="BX39" s="511"/>
      <c r="BY39" s="511"/>
      <c r="BZ39" s="511"/>
      <c r="CA39" s="511"/>
      <c r="CB39" s="511"/>
      <c r="CC39" s="511"/>
      <c r="CD39" s="511"/>
      <c r="CE39" s="511"/>
      <c r="CF39" s="511"/>
      <c r="CG39" s="511"/>
      <c r="CH39" s="511"/>
      <c r="CI39" s="511"/>
      <c r="CJ39" s="511"/>
      <c r="CK39" s="511"/>
      <c r="CL39" s="511"/>
      <c r="CM39" s="511"/>
      <c r="CN39" s="511"/>
      <c r="CO39" s="511"/>
      <c r="CP39" s="511"/>
      <c r="CQ39" s="511"/>
      <c r="CR39" s="511"/>
      <c r="CS39" s="511"/>
      <c r="CT39" s="511"/>
      <c r="CU39" s="511"/>
      <c r="CV39" s="511"/>
      <c r="CW39" s="511"/>
      <c r="CX39" s="511"/>
      <c r="CY39" s="511"/>
      <c r="CZ39" s="511"/>
      <c r="DA39" s="511"/>
      <c r="DB39" s="511"/>
      <c r="DC39" s="511"/>
      <c r="DD39" s="511"/>
      <c r="DE39" s="511"/>
      <c r="DF39" s="511"/>
      <c r="DG39" s="511"/>
      <c r="DH39" s="511"/>
      <c r="DI39" s="511"/>
      <c r="DJ39" s="511"/>
      <c r="DK39" s="511"/>
      <c r="DL39" s="511"/>
      <c r="DM39" s="511"/>
      <c r="DN39" s="511"/>
      <c r="DO39" s="511"/>
      <c r="DP39" s="511"/>
      <c r="DQ39" s="511"/>
      <c r="DR39" s="511"/>
      <c r="DS39" s="511"/>
      <c r="DT39" s="511"/>
      <c r="DU39" s="511"/>
      <c r="DV39" s="511"/>
      <c r="DW39" s="511"/>
      <c r="DX39" s="511"/>
      <c r="DY39" s="511"/>
      <c r="DZ39" s="511"/>
      <c r="EA39" s="511"/>
    </row>
    <row r="40" ht="30" customHeight="1">
      <c r="A40" s="511" t="inlineStr">
        <is>
          <t xml:space="preserve">B8</t>
        </is>
      </c>
      <c r="B40" s="484" t="inlineStr">
        <is>
          <t xml:space="preserve">Peakboard-Abnahmetest (7 Punkte, Vorlage I)</t>
        </is>
      </c>
      <c r="C40" s="511" t="inlineStr">
        <is>
          <t xml:space="preserve">P5</t>
        </is>
      </c>
      <c r="D40" s="484">
        <f>IFERROR(VLOOKUP(C40,$A$52:$B$59,2,FALSE),"")</f>
      </c>
      <c r="E40" s="511" t="inlineStr">
        <is>
          <t xml:space="preserve">B7, E4</t>
        </is>
      </c>
      <c r="F40" s="509">
        <v>46325</v>
      </c>
      <c r="G40" s="509">
        <v>46328</v>
      </c>
      <c r="H40" s="511">
        <f>NETWORKDAYS(F40,G40)</f>
      </c>
      <c r="I40" s="511">
        <v>34</v>
      </c>
      <c r="J40" s="511" t="inlineStr">
        <is>
          <t xml:space="preserve">nein</t>
        </is>
      </c>
      <c r="K40" s="511" t="inlineStr">
        <is>
          <t xml:space="preserve">offen</t>
        </is>
      </c>
      <c r="L40" s="484" t="inlineStr">
        <is>
          <t xml:space="preserve">P5-3</t>
        </is>
      </c>
      <c r="M40" s="511"/>
      <c r="N40" s="511"/>
      <c r="O40" s="511"/>
      <c r="P40" s="511"/>
      <c r="Q40" s="511"/>
      <c r="R40" s="511"/>
      <c r="S40" s="511"/>
      <c r="T40" s="511"/>
      <c r="U40" s="511"/>
      <c r="V40" s="511"/>
      <c r="W40" s="511"/>
      <c r="X40" s="511"/>
      <c r="Y40" s="511"/>
      <c r="Z40" s="511"/>
      <c r="AA40" s="511"/>
      <c r="AB40" s="511"/>
      <c r="AC40" s="511"/>
      <c r="AD40" s="511"/>
      <c r="AE40" s="511"/>
      <c r="AF40" s="511"/>
      <c r="AG40" s="511"/>
      <c r="AH40" s="511"/>
      <c r="AI40" s="511"/>
      <c r="AJ40" s="511"/>
      <c r="AK40" s="511"/>
      <c r="AL40" s="511"/>
      <c r="AM40" s="511"/>
      <c r="AN40" s="511"/>
      <c r="AO40" s="511"/>
      <c r="AP40" s="511"/>
      <c r="AQ40" s="511"/>
      <c r="AR40" s="511"/>
      <c r="AS40" s="511"/>
      <c r="AT40" s="511"/>
      <c r="AU40" s="511"/>
      <c r="AV40" s="511"/>
      <c r="AW40" s="511"/>
      <c r="AX40" s="511"/>
      <c r="AY40" s="511"/>
      <c r="AZ40" s="511"/>
      <c r="BA40" s="511"/>
      <c r="BB40" s="511"/>
      <c r="BC40" s="511"/>
      <c r="BD40" s="511"/>
      <c r="BE40" s="511"/>
      <c r="BF40" s="511"/>
      <c r="BG40" s="511"/>
      <c r="BH40" s="511"/>
      <c r="BI40" s="511"/>
      <c r="BJ40" s="511"/>
      <c r="BK40" s="511"/>
      <c r="BL40" s="511"/>
      <c r="BM40" s="511"/>
      <c r="BN40" s="511"/>
      <c r="BO40" s="511"/>
      <c r="BP40" s="511"/>
      <c r="BQ40" s="511"/>
      <c r="BR40" s="511"/>
      <c r="BS40" s="511"/>
      <c r="BT40" s="511"/>
      <c r="BU40" s="511"/>
      <c r="BV40" s="511"/>
      <c r="BW40" s="511"/>
      <c r="BX40" s="511"/>
      <c r="BY40" s="511"/>
      <c r="BZ40" s="511"/>
      <c r="CA40" s="511"/>
      <c r="CB40" s="511"/>
      <c r="CC40" s="511"/>
      <c r="CD40" s="511"/>
      <c r="CE40" s="511"/>
      <c r="CF40" s="511"/>
      <c r="CG40" s="511"/>
      <c r="CH40" s="511"/>
      <c r="CI40" s="511"/>
      <c r="CJ40" s="511"/>
      <c r="CK40" s="511"/>
      <c r="CL40" s="511"/>
      <c r="CM40" s="511"/>
      <c r="CN40" s="511"/>
      <c r="CO40" s="511"/>
      <c r="CP40" s="511"/>
      <c r="CQ40" s="511"/>
      <c r="CR40" s="511"/>
      <c r="CS40" s="511"/>
      <c r="CT40" s="511"/>
      <c r="CU40" s="511"/>
      <c r="CV40" s="511"/>
      <c r="CW40" s="511"/>
      <c r="CX40" s="511"/>
      <c r="CY40" s="511"/>
      <c r="CZ40" s="511"/>
      <c r="DA40" s="511"/>
      <c r="DB40" s="511"/>
      <c r="DC40" s="511"/>
      <c r="DD40" s="511"/>
      <c r="DE40" s="511"/>
      <c r="DF40" s="511"/>
      <c r="DG40" s="511"/>
      <c r="DH40" s="511"/>
      <c r="DI40" s="511"/>
      <c r="DJ40" s="511"/>
      <c r="DK40" s="511"/>
      <c r="DL40" s="511"/>
      <c r="DM40" s="511"/>
      <c r="DN40" s="511"/>
      <c r="DO40" s="511"/>
      <c r="DP40" s="511"/>
      <c r="DQ40" s="511"/>
      <c r="DR40" s="511"/>
      <c r="DS40" s="511"/>
      <c r="DT40" s="511"/>
      <c r="DU40" s="511"/>
      <c r="DV40" s="511"/>
      <c r="DW40" s="511"/>
      <c r="DX40" s="511"/>
      <c r="DY40" s="511"/>
      <c r="DZ40" s="511"/>
      <c r="EA40" s="511"/>
    </row>
    <row r="41" ht="20" customHeight="1">
      <c r="A41" s="480" t="inlineStr">
        <is>
          <t xml:space="preserve">6 Testen und Verbessern</t>
        </is>
      </c>
      <c r="B41" s="480"/>
      <c r="C41" s="480"/>
      <c r="D41" s="480"/>
      <c r="E41" s="480"/>
      <c r="F41" s="480"/>
      <c r="G41" s="480"/>
      <c r="H41" s="480"/>
      <c r="I41" s="480"/>
      <c r="J41" s="480"/>
      <c r="K41" s="480"/>
      <c r="L41" s="480"/>
      <c r="M41" s="511"/>
      <c r="N41" s="511"/>
      <c r="O41" s="511"/>
      <c r="P41" s="511"/>
      <c r="Q41" s="511"/>
      <c r="R41" s="511"/>
      <c r="S41" s="511"/>
      <c r="T41" s="511"/>
      <c r="U41" s="511"/>
      <c r="V41" s="511"/>
      <c r="W41" s="511"/>
      <c r="X41" s="511"/>
      <c r="Y41" s="511"/>
      <c r="Z41" s="511"/>
      <c r="AA41" s="511"/>
      <c r="AB41" s="511"/>
      <c r="AC41" s="511"/>
      <c r="AD41" s="511"/>
      <c r="AE41" s="511"/>
      <c r="AF41" s="511"/>
      <c r="AG41" s="511"/>
      <c r="AH41" s="511"/>
      <c r="AI41" s="511"/>
      <c r="AJ41" s="511"/>
      <c r="AK41" s="511"/>
      <c r="AL41" s="511"/>
      <c r="AM41" s="511"/>
      <c r="AN41" s="511"/>
      <c r="AO41" s="511"/>
      <c r="AP41" s="511"/>
      <c r="AQ41" s="511"/>
      <c r="AR41" s="511"/>
      <c r="AS41" s="511"/>
      <c r="AT41" s="511"/>
      <c r="AU41" s="511"/>
      <c r="AV41" s="511"/>
      <c r="AW41" s="511"/>
      <c r="AX41" s="511"/>
      <c r="AY41" s="511"/>
      <c r="AZ41" s="511"/>
      <c r="BA41" s="511"/>
      <c r="BB41" s="511"/>
      <c r="BC41" s="511"/>
      <c r="BD41" s="511"/>
      <c r="BE41" s="511"/>
      <c r="BF41" s="511"/>
      <c r="BG41" s="511"/>
      <c r="BH41" s="511"/>
      <c r="BI41" s="511"/>
      <c r="BJ41" s="511"/>
      <c r="BK41" s="511"/>
      <c r="BL41" s="511"/>
      <c r="BM41" s="511"/>
      <c r="BN41" s="511"/>
      <c r="BO41" s="511"/>
      <c r="BP41" s="511"/>
      <c r="BQ41" s="511"/>
      <c r="BR41" s="511"/>
      <c r="BS41" s="511"/>
      <c r="BT41" s="511"/>
      <c r="BU41" s="511"/>
      <c r="BV41" s="511"/>
      <c r="BW41" s="511"/>
      <c r="BX41" s="511"/>
      <c r="BY41" s="511"/>
      <c r="BZ41" s="511"/>
      <c r="CA41" s="511"/>
      <c r="CB41" s="511"/>
      <c r="CC41" s="511"/>
      <c r="CD41" s="511"/>
      <c r="CE41" s="511"/>
      <c r="CF41" s="511"/>
      <c r="CG41" s="511"/>
      <c r="CH41" s="511"/>
      <c r="CI41" s="511"/>
      <c r="CJ41" s="511"/>
      <c r="CK41" s="511"/>
      <c r="CL41" s="511"/>
      <c r="CM41" s="511"/>
      <c r="CN41" s="511"/>
      <c r="CO41" s="511"/>
      <c r="CP41" s="511"/>
      <c r="CQ41" s="511"/>
      <c r="CR41" s="511"/>
      <c r="CS41" s="511"/>
      <c r="CT41" s="511"/>
      <c r="CU41" s="511"/>
      <c r="CV41" s="511"/>
      <c r="CW41" s="511"/>
      <c r="CX41" s="511"/>
      <c r="CY41" s="511"/>
      <c r="CZ41" s="511"/>
      <c r="DA41" s="511"/>
      <c r="DB41" s="511"/>
      <c r="DC41" s="511"/>
      <c r="DD41" s="511"/>
      <c r="DE41" s="511"/>
      <c r="DF41" s="511"/>
      <c r="DG41" s="511"/>
      <c r="DH41" s="511"/>
      <c r="DI41" s="511"/>
      <c r="DJ41" s="511"/>
      <c r="DK41" s="511"/>
      <c r="DL41" s="511"/>
      <c r="DM41" s="511"/>
      <c r="DN41" s="511"/>
      <c r="DO41" s="511"/>
      <c r="DP41" s="511"/>
      <c r="DQ41" s="511"/>
      <c r="DR41" s="511"/>
      <c r="DS41" s="511"/>
      <c r="DT41" s="511"/>
      <c r="DU41" s="511"/>
      <c r="DV41" s="511"/>
      <c r="DW41" s="511"/>
      <c r="DX41" s="511"/>
      <c r="DY41" s="511"/>
      <c r="DZ41" s="511"/>
      <c r="EA41" s="511"/>
    </row>
    <row r="42" ht="30" customHeight="1">
      <c r="A42" s="511" t="inlineStr">
        <is>
          <t xml:space="preserve">T1</t>
        </is>
      </c>
      <c r="B42" s="484" t="inlineStr">
        <is>
          <t xml:space="preserve">Dauertest leiten: viele Klötze, alle Farben, alle Fehlerfälle (To-Dos 6.1–6.4)</t>
        </is>
      </c>
      <c r="C42" s="511" t="inlineStr">
        <is>
          <t xml:space="preserve">P5</t>
        </is>
      </c>
      <c r="D42" s="484">
        <f>IFERROR(VLOOKUP(C42,$A$52:$B$59,2,FALSE),"")</f>
      </c>
      <c r="E42" s="511" t="inlineStr">
        <is>
          <t xml:space="preserve">E4</t>
        </is>
      </c>
      <c r="F42" s="509">
        <v>46325</v>
      </c>
      <c r="G42" s="509">
        <v>46345</v>
      </c>
      <c r="H42" s="511">
        <f>NETWORKDAYS(F42,G42)</f>
      </c>
      <c r="I42" s="511">
        <v>0</v>
      </c>
      <c r="J42" s="511" t="inlineStr">
        <is>
          <t xml:space="preserve">JA</t>
        </is>
      </c>
      <c r="K42" s="511" t="inlineStr">
        <is>
          <t xml:space="preserve">offen</t>
        </is>
      </c>
      <c r="L42" s="484" t="inlineStr">
        <is>
          <t xml:space="preserve">–</t>
        </is>
      </c>
      <c r="M42" s="511"/>
      <c r="N42" s="511"/>
      <c r="O42" s="511"/>
      <c r="P42" s="511"/>
      <c r="Q42" s="511"/>
      <c r="R42" s="511"/>
      <c r="S42" s="511"/>
      <c r="T42" s="511"/>
      <c r="U42" s="511"/>
      <c r="V42" s="511"/>
      <c r="W42" s="511"/>
      <c r="X42" s="511"/>
      <c r="Y42" s="511"/>
      <c r="Z42" s="511"/>
      <c r="AA42" s="511"/>
      <c r="AB42" s="511"/>
      <c r="AC42" s="511"/>
      <c r="AD42" s="511"/>
      <c r="AE42" s="511"/>
      <c r="AF42" s="511"/>
      <c r="AG42" s="511"/>
      <c r="AH42" s="511"/>
      <c r="AI42" s="511"/>
      <c r="AJ42" s="511"/>
      <c r="AK42" s="511"/>
      <c r="AL42" s="511"/>
      <c r="AM42" s="511"/>
      <c r="AN42" s="511"/>
      <c r="AO42" s="511"/>
      <c r="AP42" s="511"/>
      <c r="AQ42" s="511"/>
      <c r="AR42" s="511"/>
      <c r="AS42" s="511"/>
      <c r="AT42" s="511"/>
      <c r="AU42" s="511"/>
      <c r="AV42" s="511"/>
      <c r="AW42" s="511"/>
      <c r="AX42" s="511"/>
      <c r="AY42" s="511"/>
      <c r="AZ42" s="511"/>
      <c r="BA42" s="511"/>
      <c r="BB42" s="511"/>
      <c r="BC42" s="511"/>
      <c r="BD42" s="511"/>
      <c r="BE42" s="511"/>
      <c r="BF42" s="511"/>
      <c r="BG42" s="511"/>
      <c r="BH42" s="511"/>
      <c r="BI42" s="511"/>
      <c r="BJ42" s="511"/>
      <c r="BK42" s="511"/>
      <c r="BL42" s="511"/>
      <c r="BM42" s="511"/>
      <c r="BN42" s="511"/>
      <c r="BO42" s="511"/>
      <c r="BP42" s="511"/>
      <c r="BQ42" s="511"/>
      <c r="BR42" s="511"/>
      <c r="BS42" s="511"/>
      <c r="BT42" s="511"/>
      <c r="BU42" s="511"/>
      <c r="BV42" s="511"/>
      <c r="BW42" s="511"/>
      <c r="BX42" s="511"/>
      <c r="BY42" s="511"/>
      <c r="BZ42" s="511"/>
      <c r="CA42" s="511"/>
      <c r="CB42" s="511"/>
      <c r="CC42" s="511"/>
      <c r="CD42" s="511"/>
      <c r="CE42" s="511"/>
      <c r="CF42" s="511"/>
      <c r="CG42" s="511"/>
      <c r="CH42" s="511"/>
      <c r="CI42" s="511"/>
      <c r="CJ42" s="511"/>
      <c r="CK42" s="511"/>
      <c r="CL42" s="511"/>
      <c r="CM42" s="511"/>
      <c r="CN42" s="511"/>
      <c r="CO42" s="511"/>
      <c r="CP42" s="511"/>
      <c r="CQ42" s="511"/>
      <c r="CR42" s="511"/>
      <c r="CS42" s="511"/>
      <c r="CT42" s="511"/>
      <c r="CU42" s="511"/>
      <c r="CV42" s="511"/>
      <c r="CW42" s="511"/>
      <c r="CX42" s="511"/>
      <c r="CY42" s="511"/>
      <c r="CZ42" s="511"/>
      <c r="DA42" s="511"/>
      <c r="DB42" s="511"/>
      <c r="DC42" s="511"/>
      <c r="DD42" s="511"/>
      <c r="DE42" s="511"/>
      <c r="DF42" s="511"/>
      <c r="DG42" s="511"/>
      <c r="DH42" s="511"/>
      <c r="DI42" s="511"/>
      <c r="DJ42" s="511"/>
      <c r="DK42" s="511"/>
      <c r="DL42" s="511"/>
      <c r="DM42" s="511"/>
      <c r="DN42" s="511"/>
      <c r="DO42" s="511"/>
      <c r="DP42" s="511"/>
      <c r="DQ42" s="511"/>
      <c r="DR42" s="511"/>
      <c r="DS42" s="511"/>
      <c r="DT42" s="511"/>
      <c r="DU42" s="511"/>
      <c r="DV42" s="511"/>
      <c r="DW42" s="511"/>
      <c r="DX42" s="511"/>
      <c r="DY42" s="511"/>
      <c r="DZ42" s="511"/>
      <c r="EA42" s="511"/>
    </row>
    <row r="43" ht="30" customHeight="1">
      <c r="A43" s="511" t="inlineStr">
        <is>
          <t xml:space="preserve">T2</t>
        </is>
      </c>
      <c r="B43" s="484" t="inlineStr">
        <is>
          <t xml:space="preserve">Feinschliff: Werte nachstellen, Neustart/Netzausfall testen, Autostart im Echtbetrieb</t>
        </is>
      </c>
      <c r="C43" s="511" t="inlineStr">
        <is>
          <t xml:space="preserve">P6</t>
        </is>
      </c>
      <c r="D43" s="484">
        <f>IFERROR(VLOOKUP(C43,$A$52:$B$59,2,FALSE),"")</f>
      </c>
      <c r="E43" s="511" t="inlineStr">
        <is>
          <t xml:space="preserve">T1</t>
        </is>
      </c>
      <c r="F43" s="509">
        <v>46346</v>
      </c>
      <c r="G43" s="509">
        <v>46359</v>
      </c>
      <c r="H43" s="511">
        <f>NETWORKDAYS(F43,G43)</f>
      </c>
      <c r="I43" s="511">
        <v>0</v>
      </c>
      <c r="J43" s="511" t="inlineStr">
        <is>
          <t xml:space="preserve">JA</t>
        </is>
      </c>
      <c r="K43" s="511" t="inlineStr">
        <is>
          <t xml:space="preserve">offen</t>
        </is>
      </c>
      <c r="L43" s="484" t="inlineStr">
        <is>
          <t xml:space="preserve">–</t>
        </is>
      </c>
      <c r="M43" s="511"/>
      <c r="N43" s="511"/>
      <c r="O43" s="511"/>
      <c r="P43" s="511"/>
      <c r="Q43" s="511"/>
      <c r="R43" s="511"/>
      <c r="S43" s="511"/>
      <c r="T43" s="511"/>
      <c r="U43" s="511"/>
      <c r="V43" s="511"/>
      <c r="W43" s="511"/>
      <c r="X43" s="511"/>
      <c r="Y43" s="511"/>
      <c r="Z43" s="511"/>
      <c r="AA43" s="511"/>
      <c r="AB43" s="511"/>
      <c r="AC43" s="511"/>
      <c r="AD43" s="511"/>
      <c r="AE43" s="511"/>
      <c r="AF43" s="511"/>
      <c r="AG43" s="511"/>
      <c r="AH43" s="511"/>
      <c r="AI43" s="511"/>
      <c r="AJ43" s="511"/>
      <c r="AK43" s="511"/>
      <c r="AL43" s="511"/>
      <c r="AM43" s="511"/>
      <c r="AN43" s="511"/>
      <c r="AO43" s="511"/>
      <c r="AP43" s="511"/>
      <c r="AQ43" s="511"/>
      <c r="AR43" s="511"/>
      <c r="AS43" s="511"/>
      <c r="AT43" s="511"/>
      <c r="AU43" s="511"/>
      <c r="AV43" s="511"/>
      <c r="AW43" s="511"/>
      <c r="AX43" s="511"/>
      <c r="AY43" s="511"/>
      <c r="AZ43" s="511"/>
      <c r="BA43" s="511"/>
      <c r="BB43" s="511"/>
      <c r="BC43" s="511"/>
      <c r="BD43" s="511"/>
      <c r="BE43" s="511"/>
      <c r="BF43" s="511"/>
      <c r="BG43" s="511"/>
      <c r="BH43" s="511"/>
      <c r="BI43" s="511"/>
      <c r="BJ43" s="511"/>
      <c r="BK43" s="511"/>
      <c r="BL43" s="511"/>
      <c r="BM43" s="511"/>
      <c r="BN43" s="511"/>
      <c r="BO43" s="511"/>
      <c r="BP43" s="511"/>
      <c r="BQ43" s="511"/>
      <c r="BR43" s="511"/>
      <c r="BS43" s="511"/>
      <c r="BT43" s="511"/>
      <c r="BU43" s="511"/>
      <c r="BV43" s="511"/>
      <c r="BW43" s="511"/>
      <c r="BX43" s="511"/>
      <c r="BY43" s="511"/>
      <c r="BZ43" s="511"/>
      <c r="CA43" s="511"/>
      <c r="CB43" s="511"/>
      <c r="CC43" s="511"/>
      <c r="CD43" s="511"/>
      <c r="CE43" s="511"/>
      <c r="CF43" s="511"/>
      <c r="CG43" s="511"/>
      <c r="CH43" s="511"/>
      <c r="CI43" s="511"/>
      <c r="CJ43" s="511"/>
      <c r="CK43" s="511"/>
      <c r="CL43" s="511"/>
      <c r="CM43" s="511"/>
      <c r="CN43" s="511"/>
      <c r="CO43" s="511"/>
      <c r="CP43" s="511"/>
      <c r="CQ43" s="511"/>
      <c r="CR43" s="511"/>
      <c r="CS43" s="511"/>
      <c r="CT43" s="511"/>
      <c r="CU43" s="511"/>
      <c r="CV43" s="511"/>
      <c r="CW43" s="511"/>
      <c r="CX43" s="511"/>
      <c r="CY43" s="511"/>
      <c r="CZ43" s="511"/>
      <c r="DA43" s="511"/>
      <c r="DB43" s="511"/>
      <c r="DC43" s="511"/>
      <c r="DD43" s="511"/>
      <c r="DE43" s="511"/>
      <c r="DF43" s="511"/>
      <c r="DG43" s="511"/>
      <c r="DH43" s="511"/>
      <c r="DI43" s="511"/>
      <c r="DJ43" s="511"/>
      <c r="DK43" s="511"/>
      <c r="DL43" s="511"/>
      <c r="DM43" s="511"/>
      <c r="DN43" s="511"/>
      <c r="DO43" s="511"/>
      <c r="DP43" s="511"/>
      <c r="DQ43" s="511"/>
      <c r="DR43" s="511"/>
      <c r="DS43" s="511"/>
      <c r="DT43" s="511"/>
      <c r="DU43" s="511"/>
      <c r="DV43" s="511"/>
      <c r="DW43" s="511"/>
      <c r="DX43" s="511"/>
      <c r="DY43" s="511"/>
      <c r="DZ43" s="511"/>
      <c r="EA43" s="511"/>
    </row>
    <row r="44" ht="20" customHeight="1">
      <c r="A44" s="480" t="inlineStr">
        <is>
          <t xml:space="preserve">7 Doku und Abnahme</t>
        </is>
      </c>
      <c r="B44" s="480"/>
      <c r="C44" s="480"/>
      <c r="D44" s="480"/>
      <c r="E44" s="480"/>
      <c r="F44" s="480"/>
      <c r="G44" s="480"/>
      <c r="H44" s="480"/>
      <c r="I44" s="480"/>
      <c r="J44" s="480"/>
      <c r="K44" s="480"/>
      <c r="L44" s="480"/>
      <c r="M44" s="511"/>
      <c r="N44" s="511"/>
      <c r="O44" s="511"/>
      <c r="P44" s="511"/>
      <c r="Q44" s="511"/>
      <c r="R44" s="511"/>
      <c r="S44" s="511"/>
      <c r="T44" s="511"/>
      <c r="U44" s="511"/>
      <c r="V44" s="511"/>
      <c r="W44" s="511"/>
      <c r="X44" s="511"/>
      <c r="Y44" s="511"/>
      <c r="Z44" s="511"/>
      <c r="AA44" s="511"/>
      <c r="AB44" s="511"/>
      <c r="AC44" s="511"/>
      <c r="AD44" s="511"/>
      <c r="AE44" s="511"/>
      <c r="AF44" s="511"/>
      <c r="AG44" s="511"/>
      <c r="AH44" s="511"/>
      <c r="AI44" s="511"/>
      <c r="AJ44" s="511"/>
      <c r="AK44" s="511"/>
      <c r="AL44" s="511"/>
      <c r="AM44" s="511"/>
      <c r="AN44" s="511"/>
      <c r="AO44" s="511"/>
      <c r="AP44" s="511"/>
      <c r="AQ44" s="511"/>
      <c r="AR44" s="511"/>
      <c r="AS44" s="511"/>
      <c r="AT44" s="511"/>
      <c r="AU44" s="511"/>
      <c r="AV44" s="511"/>
      <c r="AW44" s="511"/>
      <c r="AX44" s="511"/>
      <c r="AY44" s="511"/>
      <c r="AZ44" s="511"/>
      <c r="BA44" s="511"/>
      <c r="BB44" s="511"/>
      <c r="BC44" s="511"/>
      <c r="BD44" s="511"/>
      <c r="BE44" s="511"/>
      <c r="BF44" s="511"/>
      <c r="BG44" s="511"/>
      <c r="BH44" s="511"/>
      <c r="BI44" s="511"/>
      <c r="BJ44" s="511"/>
      <c r="BK44" s="511"/>
      <c r="BL44" s="511"/>
      <c r="BM44" s="511"/>
      <c r="BN44" s="511"/>
      <c r="BO44" s="511"/>
      <c r="BP44" s="511"/>
      <c r="BQ44" s="511"/>
      <c r="BR44" s="511"/>
      <c r="BS44" s="511"/>
      <c r="BT44" s="511"/>
      <c r="BU44" s="511"/>
      <c r="BV44" s="511"/>
      <c r="BW44" s="511"/>
      <c r="BX44" s="511"/>
      <c r="BY44" s="511"/>
      <c r="BZ44" s="511"/>
      <c r="CA44" s="511"/>
      <c r="CB44" s="511"/>
      <c r="CC44" s="511"/>
      <c r="CD44" s="511"/>
      <c r="CE44" s="511"/>
      <c r="CF44" s="511"/>
      <c r="CG44" s="511"/>
      <c r="CH44" s="511"/>
      <c r="CI44" s="511"/>
      <c r="CJ44" s="511"/>
      <c r="CK44" s="511"/>
      <c r="CL44" s="511"/>
      <c r="CM44" s="511"/>
      <c r="CN44" s="511"/>
      <c r="CO44" s="511"/>
      <c r="CP44" s="511"/>
      <c r="CQ44" s="511"/>
      <c r="CR44" s="511"/>
      <c r="CS44" s="511"/>
      <c r="CT44" s="511"/>
      <c r="CU44" s="511"/>
      <c r="CV44" s="511"/>
      <c r="CW44" s="511"/>
      <c r="CX44" s="511"/>
      <c r="CY44" s="511"/>
      <c r="CZ44" s="511"/>
      <c r="DA44" s="511"/>
      <c r="DB44" s="511"/>
      <c r="DC44" s="511"/>
      <c r="DD44" s="511"/>
      <c r="DE44" s="511"/>
      <c r="DF44" s="511"/>
      <c r="DG44" s="511"/>
      <c r="DH44" s="511"/>
      <c r="DI44" s="511"/>
      <c r="DJ44" s="511"/>
      <c r="DK44" s="511"/>
      <c r="DL44" s="511"/>
      <c r="DM44" s="511"/>
      <c r="DN44" s="511"/>
      <c r="DO44" s="511"/>
      <c r="DP44" s="511"/>
      <c r="DQ44" s="511"/>
      <c r="DR44" s="511"/>
      <c r="DS44" s="511"/>
      <c r="DT44" s="511"/>
      <c r="DU44" s="511"/>
      <c r="DV44" s="511"/>
      <c r="DW44" s="511"/>
      <c r="DX44" s="511"/>
      <c r="DY44" s="511"/>
      <c r="DZ44" s="511"/>
      <c r="EA44" s="511"/>
    </row>
    <row r="45" ht="30" customHeight="1">
      <c r="A45" s="511" t="inlineStr">
        <is>
          <t xml:space="preserve">A1</t>
        </is>
      </c>
      <c r="B45" s="484" t="inlineStr">
        <is>
          <t xml:space="preserve">Doku für ein anderes Team schreiben: Starten, Bedienen, Fehler beheben</t>
        </is>
      </c>
      <c r="C45" s="511" t="inlineStr">
        <is>
          <t xml:space="preserve">P5</t>
        </is>
      </c>
      <c r="D45" s="484">
        <f>IFERROR(VLOOKUP(C45,$A$52:$B$59,2,FALSE),"")</f>
      </c>
      <c r="E45" s="511" t="inlineStr">
        <is>
          <t xml:space="preserve">T2</t>
        </is>
      </c>
      <c r="F45" s="509">
        <v>46360</v>
      </c>
      <c r="G45" s="509">
        <v>46374</v>
      </c>
      <c r="H45" s="511">
        <f>NETWORKDAYS(F45,G45)</f>
      </c>
      <c r="I45" s="511">
        <v>0</v>
      </c>
      <c r="J45" s="511" t="inlineStr">
        <is>
          <t xml:space="preserve">JA</t>
        </is>
      </c>
      <c r="K45" s="511" t="inlineStr">
        <is>
          <t xml:space="preserve">offen</t>
        </is>
      </c>
      <c r="L45" s="484" t="inlineStr">
        <is>
          <t xml:space="preserve">–</t>
        </is>
      </c>
      <c r="M45" s="511"/>
      <c r="N45" s="511"/>
      <c r="O45" s="511"/>
      <c r="P45" s="511"/>
      <c r="Q45" s="511"/>
      <c r="R45" s="511"/>
      <c r="S45" s="511"/>
      <c r="T45" s="511"/>
      <c r="U45" s="511"/>
      <c r="V45" s="511"/>
      <c r="W45" s="511"/>
      <c r="X45" s="511"/>
      <c r="Y45" s="511"/>
      <c r="Z45" s="511"/>
      <c r="AA45" s="511"/>
      <c r="AB45" s="511"/>
      <c r="AC45" s="511"/>
      <c r="AD45" s="511"/>
      <c r="AE45" s="511"/>
      <c r="AF45" s="511"/>
      <c r="AG45" s="511"/>
      <c r="AH45" s="511"/>
      <c r="AI45" s="511"/>
      <c r="AJ45" s="511"/>
      <c r="AK45" s="511"/>
      <c r="AL45" s="511"/>
      <c r="AM45" s="511"/>
      <c r="AN45" s="511"/>
      <c r="AO45" s="511"/>
      <c r="AP45" s="511"/>
      <c r="AQ45" s="511"/>
      <c r="AR45" s="511"/>
      <c r="AS45" s="511"/>
      <c r="AT45" s="511"/>
      <c r="AU45" s="511"/>
      <c r="AV45" s="511"/>
      <c r="AW45" s="511"/>
      <c r="AX45" s="511"/>
      <c r="AY45" s="511"/>
      <c r="AZ45" s="511"/>
      <c r="BA45" s="511"/>
      <c r="BB45" s="511"/>
      <c r="BC45" s="511"/>
      <c r="BD45" s="511"/>
      <c r="BE45" s="511"/>
      <c r="BF45" s="511"/>
      <c r="BG45" s="511"/>
      <c r="BH45" s="511"/>
      <c r="BI45" s="511"/>
      <c r="BJ45" s="511"/>
      <c r="BK45" s="511"/>
      <c r="BL45" s="511"/>
      <c r="BM45" s="511"/>
      <c r="BN45" s="511"/>
      <c r="BO45" s="511"/>
      <c r="BP45" s="511"/>
      <c r="BQ45" s="511"/>
      <c r="BR45" s="511"/>
      <c r="BS45" s="511"/>
      <c r="BT45" s="511"/>
      <c r="BU45" s="511"/>
      <c r="BV45" s="511"/>
      <c r="BW45" s="511"/>
      <c r="BX45" s="511"/>
      <c r="BY45" s="511"/>
      <c r="BZ45" s="511"/>
      <c r="CA45" s="511"/>
      <c r="CB45" s="511"/>
      <c r="CC45" s="511"/>
      <c r="CD45" s="511"/>
      <c r="CE45" s="511"/>
      <c r="CF45" s="511"/>
      <c r="CG45" s="511"/>
      <c r="CH45" s="511"/>
      <c r="CI45" s="511"/>
      <c r="CJ45" s="511"/>
      <c r="CK45" s="511"/>
      <c r="CL45" s="511"/>
      <c r="CM45" s="511"/>
      <c r="CN45" s="511"/>
      <c r="CO45" s="511"/>
      <c r="CP45" s="511"/>
      <c r="CQ45" s="511"/>
      <c r="CR45" s="511"/>
      <c r="CS45" s="511"/>
      <c r="CT45" s="511"/>
      <c r="CU45" s="511"/>
      <c r="CV45" s="511"/>
      <c r="CW45" s="511"/>
      <c r="CX45" s="511"/>
      <c r="CY45" s="511"/>
      <c r="CZ45" s="511"/>
      <c r="DA45" s="511"/>
      <c r="DB45" s="511"/>
      <c r="DC45" s="511"/>
      <c r="DD45" s="511"/>
      <c r="DE45" s="511"/>
      <c r="DF45" s="511"/>
      <c r="DG45" s="511"/>
      <c r="DH45" s="511"/>
      <c r="DI45" s="511"/>
      <c r="DJ45" s="511"/>
      <c r="DK45" s="511"/>
      <c r="DL45" s="511"/>
      <c r="DM45" s="511"/>
      <c r="DN45" s="511"/>
      <c r="DO45" s="511"/>
      <c r="DP45" s="511"/>
      <c r="DQ45" s="511"/>
      <c r="DR45" s="511"/>
      <c r="DS45" s="511"/>
      <c r="DT45" s="511"/>
      <c r="DU45" s="511"/>
      <c r="DV45" s="511"/>
      <c r="DW45" s="511"/>
      <c r="DX45" s="511"/>
      <c r="DY45" s="511"/>
      <c r="DZ45" s="511"/>
      <c r="EA45" s="511"/>
    </row>
    <row r="46" ht="30" customHeight="1">
      <c r="A46" s="511" t="inlineStr">
        <is>
          <t xml:space="preserve">A2</t>
        </is>
      </c>
      <c r="B46" s="484" t="inlineStr">
        <is>
          <t xml:space="preserve">Probeabnahme intern leiten (alles einmal wie bei der echten Abnahme)</t>
        </is>
      </c>
      <c r="C46" s="511" t="inlineStr">
        <is>
          <t xml:space="preserve">P5</t>
        </is>
      </c>
      <c r="D46" s="484">
        <f>IFERROR(VLOOKUP(C46,$A$52:$B$59,2,FALSE),"")</f>
      </c>
      <c r="E46" s="511" t="inlineStr">
        <is>
          <t xml:space="preserve">A1, B8</t>
        </is>
      </c>
      <c r="F46" s="509">
        <v>46391</v>
      </c>
      <c r="G46" s="509">
        <v>46393</v>
      </c>
      <c r="H46" s="511">
        <f>NETWORKDAYS(F46,G46)</f>
      </c>
      <c r="I46" s="511">
        <v>0</v>
      </c>
      <c r="J46" s="511" t="inlineStr">
        <is>
          <t xml:space="preserve">JA</t>
        </is>
      </c>
      <c r="K46" s="511" t="inlineStr">
        <is>
          <t xml:space="preserve">offen</t>
        </is>
      </c>
      <c r="L46" s="484" t="inlineStr">
        <is>
          <t xml:space="preserve">–</t>
        </is>
      </c>
      <c r="M46" s="511"/>
      <c r="N46" s="511"/>
      <c r="O46" s="511"/>
      <c r="P46" s="511"/>
      <c r="Q46" s="511"/>
      <c r="R46" s="511"/>
      <c r="S46" s="511"/>
      <c r="T46" s="511"/>
      <c r="U46" s="511"/>
      <c r="V46" s="511"/>
      <c r="W46" s="511"/>
      <c r="X46" s="511"/>
      <c r="Y46" s="511"/>
      <c r="Z46" s="511"/>
      <c r="AA46" s="511"/>
      <c r="AB46" s="511"/>
      <c r="AC46" s="511"/>
      <c r="AD46" s="511"/>
      <c r="AE46" s="511"/>
      <c r="AF46" s="511"/>
      <c r="AG46" s="511"/>
      <c r="AH46" s="511"/>
      <c r="AI46" s="511"/>
      <c r="AJ46" s="511"/>
      <c r="AK46" s="511"/>
      <c r="AL46" s="511"/>
      <c r="AM46" s="511"/>
      <c r="AN46" s="511"/>
      <c r="AO46" s="511"/>
      <c r="AP46" s="511"/>
      <c r="AQ46" s="511"/>
      <c r="AR46" s="511"/>
      <c r="AS46" s="511"/>
      <c r="AT46" s="511"/>
      <c r="AU46" s="511"/>
      <c r="AV46" s="511"/>
      <c r="AW46" s="511"/>
      <c r="AX46" s="511"/>
      <c r="AY46" s="511"/>
      <c r="AZ46" s="511"/>
      <c r="BA46" s="511"/>
      <c r="BB46" s="511"/>
      <c r="BC46" s="511"/>
      <c r="BD46" s="511"/>
      <c r="BE46" s="511"/>
      <c r="BF46" s="511"/>
      <c r="BG46" s="511"/>
      <c r="BH46" s="511"/>
      <c r="BI46" s="511"/>
      <c r="BJ46" s="511"/>
      <c r="BK46" s="511"/>
      <c r="BL46" s="511"/>
      <c r="BM46" s="511"/>
      <c r="BN46" s="511"/>
      <c r="BO46" s="511"/>
      <c r="BP46" s="511"/>
      <c r="BQ46" s="511"/>
      <c r="BR46" s="511"/>
      <c r="BS46" s="511"/>
      <c r="BT46" s="511"/>
      <c r="BU46" s="511"/>
      <c r="BV46" s="511"/>
      <c r="BW46" s="511"/>
      <c r="BX46" s="511"/>
      <c r="BY46" s="511"/>
      <c r="BZ46" s="511"/>
      <c r="CA46" s="511"/>
      <c r="CB46" s="511"/>
      <c r="CC46" s="511"/>
      <c r="CD46" s="511"/>
      <c r="CE46" s="511"/>
      <c r="CF46" s="511"/>
      <c r="CG46" s="511"/>
      <c r="CH46" s="511"/>
      <c r="CI46" s="511"/>
      <c r="CJ46" s="511"/>
      <c r="CK46" s="511"/>
      <c r="CL46" s="511"/>
      <c r="CM46" s="511"/>
      <c r="CN46" s="511"/>
      <c r="CO46" s="511"/>
      <c r="CP46" s="511"/>
      <c r="CQ46" s="511"/>
      <c r="CR46" s="511"/>
      <c r="CS46" s="511"/>
      <c r="CT46" s="511"/>
      <c r="CU46" s="511"/>
      <c r="CV46" s="511"/>
      <c r="CW46" s="511"/>
      <c r="CX46" s="511"/>
      <c r="CY46" s="511"/>
      <c r="CZ46" s="511"/>
      <c r="DA46" s="511"/>
      <c r="DB46" s="511"/>
      <c r="DC46" s="511"/>
      <c r="DD46" s="511"/>
      <c r="DE46" s="511"/>
      <c r="DF46" s="511"/>
      <c r="DG46" s="511"/>
      <c r="DH46" s="511"/>
      <c r="DI46" s="511"/>
      <c r="DJ46" s="511"/>
      <c r="DK46" s="511"/>
      <c r="DL46" s="511"/>
      <c r="DM46" s="511"/>
      <c r="DN46" s="511"/>
      <c r="DO46" s="511"/>
      <c r="DP46" s="511"/>
      <c r="DQ46" s="511"/>
      <c r="DR46" s="511"/>
      <c r="DS46" s="511"/>
      <c r="DT46" s="511"/>
      <c r="DU46" s="511"/>
      <c r="DV46" s="511"/>
      <c r="DW46" s="511"/>
      <c r="DX46" s="511"/>
      <c r="DY46" s="511"/>
      <c r="DZ46" s="511"/>
      <c r="EA46" s="511"/>
    </row>
    <row r="47" ht="30" customHeight="1">
      <c r="A47" s="511" t="inlineStr">
        <is>
          <t xml:space="preserve">A3</t>
        </is>
      </c>
      <c r="B47" s="484" t="inlineStr">
        <is>
          <t xml:space="preserve">Nacharbeiten + Puffer (Fehler aus der Probeabnahme beheben)</t>
        </is>
      </c>
      <c r="C47" s="511" t="inlineStr">
        <is>
          <t xml:space="preserve">P6</t>
        </is>
      </c>
      <c r="D47" s="484">
        <f>IFERROR(VLOOKUP(C47,$A$52:$B$59,2,FALSE),"")</f>
      </c>
      <c r="E47" s="511" t="inlineStr">
        <is>
          <t xml:space="preserve">A2</t>
        </is>
      </c>
      <c r="F47" s="509">
        <v>46394</v>
      </c>
      <c r="G47" s="509">
        <v>46419</v>
      </c>
      <c r="H47" s="511">
        <f>NETWORKDAYS(F47,G47)</f>
      </c>
      <c r="I47" s="511">
        <v>0</v>
      </c>
      <c r="J47" s="511" t="inlineStr">
        <is>
          <t xml:space="preserve">JA</t>
        </is>
      </c>
      <c r="K47" s="511" t="inlineStr">
        <is>
          <t xml:space="preserve">offen</t>
        </is>
      </c>
      <c r="L47" s="484" t="inlineStr">
        <is>
          <t xml:space="preserve">–</t>
        </is>
      </c>
      <c r="M47" s="511"/>
      <c r="N47" s="511"/>
      <c r="O47" s="511"/>
      <c r="P47" s="511"/>
      <c r="Q47" s="511"/>
      <c r="R47" s="511"/>
      <c r="S47" s="511"/>
      <c r="T47" s="511"/>
      <c r="U47" s="511"/>
      <c r="V47" s="511"/>
      <c r="W47" s="511"/>
      <c r="X47" s="511"/>
      <c r="Y47" s="511"/>
      <c r="Z47" s="511"/>
      <c r="AA47" s="511"/>
      <c r="AB47" s="511"/>
      <c r="AC47" s="511"/>
      <c r="AD47" s="511"/>
      <c r="AE47" s="511"/>
      <c r="AF47" s="511"/>
      <c r="AG47" s="511"/>
      <c r="AH47" s="511"/>
      <c r="AI47" s="511"/>
      <c r="AJ47" s="511"/>
      <c r="AK47" s="511"/>
      <c r="AL47" s="511"/>
      <c r="AM47" s="511"/>
      <c r="AN47" s="511"/>
      <c r="AO47" s="511"/>
      <c r="AP47" s="511"/>
      <c r="AQ47" s="511"/>
      <c r="AR47" s="511"/>
      <c r="AS47" s="511"/>
      <c r="AT47" s="511"/>
      <c r="AU47" s="511"/>
      <c r="AV47" s="511"/>
      <c r="AW47" s="511"/>
      <c r="AX47" s="511"/>
      <c r="AY47" s="511"/>
      <c r="AZ47" s="511"/>
      <c r="BA47" s="511"/>
      <c r="BB47" s="511"/>
      <c r="BC47" s="511"/>
      <c r="BD47" s="511"/>
      <c r="BE47" s="511"/>
      <c r="BF47" s="511"/>
      <c r="BG47" s="511"/>
      <c r="BH47" s="511"/>
      <c r="BI47" s="511"/>
      <c r="BJ47" s="511"/>
      <c r="BK47" s="511"/>
      <c r="BL47" s="511"/>
      <c r="BM47" s="511"/>
      <c r="BN47" s="511"/>
      <c r="BO47" s="511"/>
      <c r="BP47" s="511"/>
      <c r="BQ47" s="511"/>
      <c r="BR47" s="511"/>
      <c r="BS47" s="511"/>
      <c r="BT47" s="511"/>
      <c r="BU47" s="511"/>
      <c r="BV47" s="511"/>
      <c r="BW47" s="511"/>
      <c r="BX47" s="511"/>
      <c r="BY47" s="511"/>
      <c r="BZ47" s="511"/>
      <c r="CA47" s="511"/>
      <c r="CB47" s="511"/>
      <c r="CC47" s="511"/>
      <c r="CD47" s="511"/>
      <c r="CE47" s="511"/>
      <c r="CF47" s="511"/>
      <c r="CG47" s="511"/>
      <c r="CH47" s="511"/>
      <c r="CI47" s="511"/>
      <c r="CJ47" s="511"/>
      <c r="CK47" s="511"/>
      <c r="CL47" s="511"/>
      <c r="CM47" s="511"/>
      <c r="CN47" s="511"/>
      <c r="CO47" s="511"/>
      <c r="CP47" s="511"/>
      <c r="CQ47" s="511"/>
      <c r="CR47" s="511"/>
      <c r="CS47" s="511"/>
      <c r="CT47" s="511"/>
      <c r="CU47" s="511"/>
      <c r="CV47" s="511"/>
      <c r="CW47" s="511"/>
      <c r="CX47" s="511"/>
      <c r="CY47" s="511"/>
      <c r="CZ47" s="511"/>
      <c r="DA47" s="511"/>
      <c r="DB47" s="511"/>
      <c r="DC47" s="511"/>
      <c r="DD47" s="511"/>
      <c r="DE47" s="511"/>
      <c r="DF47" s="511"/>
      <c r="DG47" s="511"/>
      <c r="DH47" s="511"/>
      <c r="DI47" s="511"/>
      <c r="DJ47" s="511"/>
      <c r="DK47" s="511"/>
      <c r="DL47" s="511"/>
      <c r="DM47" s="511"/>
      <c r="DN47" s="511"/>
      <c r="DO47" s="511"/>
      <c r="DP47" s="511"/>
      <c r="DQ47" s="511"/>
      <c r="DR47" s="511"/>
      <c r="DS47" s="511"/>
      <c r="DT47" s="511"/>
      <c r="DU47" s="511"/>
      <c r="DV47" s="511"/>
      <c r="DW47" s="511"/>
      <c r="DX47" s="511"/>
      <c r="DY47" s="511"/>
      <c r="DZ47" s="511"/>
      <c r="EA47" s="511"/>
    </row>
    <row r="48" ht="30" customHeight="1">
      <c r="A48" s="511" t="inlineStr">
        <is>
          <t xml:space="preserve">A4</t>
        </is>
      </c>
      <c r="B48" s="484" t="inlineStr">
        <is>
          <t xml:space="preserve">ABNAHME beim Auftraggeber (Prof. Kampker)</t>
        </is>
      </c>
      <c r="C48" s="511" t="inlineStr">
        <is>
          <t xml:space="preserve">alle</t>
        </is>
      </c>
      <c r="D48" s="484">
        <f>IFERROR(VLOOKUP(C48,$A$52:$B$59,2,FALSE),"")</f>
      </c>
      <c r="E48" s="511" t="inlineStr">
        <is>
          <t xml:space="preserve">A3</t>
        </is>
      </c>
      <c r="F48" s="509">
        <v>46420</v>
      </c>
      <c r="G48" s="509">
        <v>46420</v>
      </c>
      <c r="H48" s="511">
        <f>NETWORKDAYS(F48,G48)</f>
      </c>
      <c r="I48" s="511">
        <v>0</v>
      </c>
      <c r="J48" s="511" t="inlineStr">
        <is>
          <t xml:space="preserve">JA</t>
        </is>
      </c>
      <c r="K48" s="511" t="inlineStr">
        <is>
          <t xml:space="preserve">offen</t>
        </is>
      </c>
      <c r="L48" s="484" t="inlineStr">
        <is>
          <t xml:space="preserve">–</t>
        </is>
      </c>
      <c r="M48" s="511"/>
      <c r="N48" s="511"/>
      <c r="O48" s="511"/>
      <c r="P48" s="511"/>
      <c r="Q48" s="511"/>
      <c r="R48" s="511"/>
      <c r="S48" s="511"/>
      <c r="T48" s="511"/>
      <c r="U48" s="511"/>
      <c r="V48" s="511"/>
      <c r="W48" s="511"/>
      <c r="X48" s="511"/>
      <c r="Y48" s="511"/>
      <c r="Z48" s="511"/>
      <c r="AA48" s="511"/>
      <c r="AB48" s="511"/>
      <c r="AC48" s="511"/>
      <c r="AD48" s="511"/>
      <c r="AE48" s="511"/>
      <c r="AF48" s="511"/>
      <c r="AG48" s="511"/>
      <c r="AH48" s="511"/>
      <c r="AI48" s="511"/>
      <c r="AJ48" s="511"/>
      <c r="AK48" s="511"/>
      <c r="AL48" s="511"/>
      <c r="AM48" s="511"/>
      <c r="AN48" s="511"/>
      <c r="AO48" s="511"/>
      <c r="AP48" s="511"/>
      <c r="AQ48" s="511"/>
      <c r="AR48" s="511"/>
      <c r="AS48" s="511"/>
      <c r="AT48" s="511"/>
      <c r="AU48" s="511"/>
      <c r="AV48" s="511"/>
      <c r="AW48" s="511"/>
      <c r="AX48" s="511"/>
      <c r="AY48" s="511"/>
      <c r="AZ48" s="511"/>
      <c r="BA48" s="511"/>
      <c r="BB48" s="511"/>
      <c r="BC48" s="511"/>
      <c r="BD48" s="511"/>
      <c r="BE48" s="511"/>
      <c r="BF48" s="511"/>
      <c r="BG48" s="511"/>
      <c r="BH48" s="511"/>
      <c r="BI48" s="511"/>
      <c r="BJ48" s="511"/>
      <c r="BK48" s="511"/>
      <c r="BL48" s="511"/>
      <c r="BM48" s="511"/>
      <c r="BN48" s="511"/>
      <c r="BO48" s="511"/>
      <c r="BP48" s="511"/>
      <c r="BQ48" s="511"/>
      <c r="BR48" s="511"/>
      <c r="BS48" s="511"/>
      <c r="BT48" s="511"/>
      <c r="BU48" s="511"/>
      <c r="BV48" s="511"/>
      <c r="BW48" s="511"/>
      <c r="BX48" s="511"/>
      <c r="BY48" s="511"/>
      <c r="BZ48" s="511"/>
      <c r="CA48" s="511"/>
      <c r="CB48" s="511"/>
      <c r="CC48" s="511"/>
      <c r="CD48" s="511"/>
      <c r="CE48" s="511"/>
      <c r="CF48" s="511"/>
      <c r="CG48" s="511"/>
      <c r="CH48" s="511"/>
      <c r="CI48" s="511"/>
      <c r="CJ48" s="511"/>
      <c r="CK48" s="511"/>
      <c r="CL48" s="511"/>
      <c r="CM48" s="511"/>
      <c r="CN48" s="511"/>
      <c r="CO48" s="511"/>
      <c r="CP48" s="511"/>
      <c r="CQ48" s="511"/>
      <c r="CR48" s="511"/>
      <c r="CS48" s="511"/>
      <c r="CT48" s="511"/>
      <c r="CU48" s="511"/>
      <c r="CV48" s="511"/>
      <c r="CW48" s="511"/>
      <c r="CX48" s="511"/>
      <c r="CY48" s="511"/>
      <c r="CZ48" s="511"/>
      <c r="DA48" s="511"/>
      <c r="DB48" s="511"/>
      <c r="DC48" s="511"/>
      <c r="DD48" s="511"/>
      <c r="DE48" s="511"/>
      <c r="DF48" s="511"/>
      <c r="DG48" s="511"/>
      <c r="DH48" s="511"/>
      <c r="DI48" s="511"/>
      <c r="DJ48" s="511"/>
      <c r="DK48" s="511"/>
      <c r="DL48" s="511"/>
      <c r="DM48" s="511"/>
      <c r="DN48" s="511"/>
      <c r="DO48" s="511"/>
      <c r="DP48" s="511"/>
      <c r="DQ48" s="511"/>
      <c r="DR48" s="511"/>
      <c r="DS48" s="511"/>
      <c r="DT48" s="511"/>
      <c r="DU48" s="511"/>
      <c r="DV48" s="511"/>
      <c r="DW48" s="511"/>
      <c r="DX48" s="511"/>
      <c r="DY48" s="511"/>
      <c r="DZ48" s="511"/>
      <c r="EA48" s="511"/>
    </row>
    <row r="49" ht="32" customHeight="1">
      <c r="A49" s="511" t="inlineStr">
        <is>
          <t xml:space="preserve">R</t>
        </is>
      </c>
      <c r="B49" s="484" t="inlineStr">
        <is>
          <t xml:space="preserve">Regelmeeting (jeden Dienstag) – Gantt gemeinsam durchgehen</t>
        </is>
      </c>
      <c r="C49" s="511" t="inlineStr">
        <is>
          <t xml:space="preserve">alle</t>
        </is>
      </c>
      <c r="D49" s="511"/>
      <c r="E49" s="511"/>
      <c r="F49" s="511"/>
      <c r="G49" s="511"/>
      <c r="H49" s="511"/>
      <c r="I49" s="511"/>
      <c r="J49" s="511"/>
      <c r="K49" s="511"/>
      <c r="L49" s="511"/>
      <c r="M49" s="511"/>
      <c r="N49" s="511"/>
      <c r="O49" s="511"/>
      <c r="P49" s="511"/>
      <c r="Q49" s="511"/>
      <c r="R49" s="511"/>
      <c r="S49" s="511"/>
      <c r="T49" s="511"/>
      <c r="U49" s="511"/>
      <c r="V49" s="511"/>
      <c r="W49" s="511"/>
      <c r="X49" s="511"/>
      <c r="Y49" s="511"/>
      <c r="Z49" s="511"/>
      <c r="AA49" s="511"/>
      <c r="AB49" s="511"/>
      <c r="AC49" s="511"/>
      <c r="AD49" s="511"/>
      <c r="AE49" s="511"/>
      <c r="AF49" s="511"/>
      <c r="AG49" s="511"/>
      <c r="AH49" s="511"/>
      <c r="AI49" s="511"/>
      <c r="AJ49" s="511"/>
      <c r="AK49" s="511"/>
      <c r="AL49" s="511"/>
      <c r="AM49" s="511"/>
      <c r="AN49" s="511"/>
      <c r="AO49" s="511"/>
      <c r="AP49" s="511"/>
      <c r="AQ49" s="511"/>
      <c r="AR49" s="511"/>
      <c r="AS49" s="511"/>
      <c r="AT49" s="511"/>
      <c r="AU49" s="511"/>
      <c r="AV49" s="511"/>
      <c r="AW49" s="511"/>
      <c r="AX49" s="511"/>
      <c r="AY49" s="511"/>
      <c r="AZ49" s="511"/>
      <c r="BA49" s="511"/>
      <c r="BB49" s="511"/>
      <c r="BC49" s="511"/>
      <c r="BD49" s="511"/>
      <c r="BE49" s="511"/>
      <c r="BF49" s="511"/>
      <c r="BG49" s="511"/>
      <c r="BH49" s="511"/>
      <c r="BI49" s="511"/>
      <c r="BJ49" s="511"/>
      <c r="BK49" s="511"/>
      <c r="BL49" s="511"/>
      <c r="BM49" s="511"/>
      <c r="BN49" s="511"/>
      <c r="BO49" s="511"/>
      <c r="BP49" s="511"/>
      <c r="BQ49" s="511"/>
      <c r="BR49" s="511"/>
      <c r="BS49" s="511"/>
      <c r="BT49" s="511"/>
      <c r="BU49" s="511"/>
      <c r="BV49" s="511"/>
      <c r="BW49" s="511"/>
      <c r="BX49" s="511"/>
      <c r="BY49" s="511"/>
      <c r="BZ49" s="511"/>
      <c r="CA49" s="511"/>
      <c r="CB49" s="511"/>
      <c r="CC49" s="511"/>
      <c r="CD49" s="511"/>
      <c r="CE49" s="511"/>
      <c r="CF49" s="511"/>
      <c r="CG49" s="511"/>
      <c r="CH49" s="511"/>
      <c r="CI49" s="511"/>
      <c r="CJ49" s="511"/>
      <c r="CK49" s="511"/>
      <c r="CL49" s="511"/>
      <c r="CM49" s="511"/>
      <c r="CN49" s="511"/>
      <c r="CO49" s="511"/>
      <c r="CP49" s="511"/>
      <c r="CQ49" s="511"/>
      <c r="CR49" s="511"/>
      <c r="CS49" s="511"/>
      <c r="CT49" s="511"/>
      <c r="CU49" s="511"/>
      <c r="CV49" s="511"/>
      <c r="CW49" s="511"/>
      <c r="CX49" s="511"/>
      <c r="CY49" s="511"/>
      <c r="CZ49" s="511"/>
      <c r="DA49" s="511"/>
      <c r="DB49" s="511"/>
      <c r="DC49" s="511"/>
      <c r="DD49" s="511"/>
      <c r="DE49" s="511"/>
      <c r="DF49" s="511"/>
      <c r="DG49" s="511"/>
      <c r="DH49" s="511"/>
      <c r="DI49" s="511"/>
      <c r="DJ49" s="511"/>
      <c r="DK49" s="511"/>
      <c r="DL49" s="511"/>
      <c r="DM49" s="511"/>
      <c r="DN49" s="511"/>
      <c r="DO49" s="511"/>
      <c r="DP49" s="511"/>
      <c r="DQ49" s="511"/>
      <c r="DR49" s="511"/>
      <c r="DS49" s="511"/>
      <c r="DT49" s="511"/>
      <c r="DU49" s="511"/>
      <c r="DV49" s="511"/>
      <c r="DW49" s="511"/>
      <c r="DX49" s="511"/>
      <c r="DY49" s="511"/>
      <c r="DZ49" s="511"/>
      <c r="EA49" s="511"/>
    </row>
    <row r="51" ht="22" customHeight="1">
      <c r="A51" s="480" t="inlineStr">
        <is>
          <t xml:space="preserve">TEAM – Namen hier in Spalte B eintragen, sie erscheinen dann automatisch oben in der Spalte „Name“</t>
        </is>
      </c>
      <c r="B51" s="480"/>
      <c r="C51" s="480"/>
      <c r="D51" s="480"/>
      <c r="E51" s="480"/>
      <c r="F51" s="480"/>
      <c r="G51" s="480"/>
      <c r="H51" s="480"/>
      <c r="I51" s="480"/>
      <c r="J51" s="480"/>
      <c r="K51" s="480"/>
      <c r="L51" s="480"/>
    </row>
    <row r="52" ht="20" customHeight="1">
      <c r="A52" s="496" t="inlineStr">
        <is>
          <t xml:space="preserve">P1</t>
        </is>
      </c>
      <c r="B52" s="484" t="inlineStr">
        <is>
          <t xml:space="preserve">Rushit Vlasi (Leitung)</t>
        </is>
      </c>
      <c r="C52" s="484" t="inlineStr">
        <is>
          <t xml:space="preserve">Leitung – koordiniert, keine eigenen Gantt-Aufgaben</t>
        </is>
      </c>
      <c r="D52" s="484"/>
      <c r="E52" s="484"/>
      <c r="F52" s="484"/>
      <c r="G52" s="484"/>
      <c r="H52" s="484"/>
      <c r="I52" s="484"/>
      <c r="J52" s="484"/>
      <c r="K52" s="484"/>
      <c r="L52" s="484"/>
    </row>
    <row r="53" ht="20" customHeight="1">
      <c r="A53" s="496" t="inlineStr">
        <is>
          <t xml:space="preserve">P2</t>
        </is>
      </c>
      <c r="B53" s="484" t="inlineStr">
        <is>
          <t xml:space="preserve">Jan</t>
        </is>
      </c>
      <c r="C53" s="484" t="inlineStr">
        <is>
          <t xml:space="preserve">Sensoren / Eingänge</t>
        </is>
      </c>
      <c r="D53" s="484"/>
      <c r="E53" s="484"/>
      <c r="F53" s="484"/>
      <c r="G53" s="484"/>
      <c r="H53" s="484"/>
      <c r="I53" s="484"/>
      <c r="J53" s="484"/>
      <c r="K53" s="484"/>
      <c r="L53" s="484"/>
    </row>
    <row r="54" ht="20" customHeight="1">
      <c r="A54" s="496" t="inlineStr">
        <is>
          <t xml:space="preserve">P3</t>
        </is>
      </c>
      <c r="B54" s="484" t="inlineStr">
        <is>
          <t xml:space="preserve">Marie</t>
        </is>
      </c>
      <c r="C54" s="484" t="inlineStr">
        <is>
          <t xml:space="preserve">Aktoren / Ausgänge + Draht zu Team Hardware</t>
        </is>
      </c>
      <c r="D54" s="484"/>
      <c r="E54" s="484"/>
      <c r="F54" s="484"/>
      <c r="G54" s="484"/>
      <c r="H54" s="484"/>
      <c r="I54" s="484"/>
      <c r="J54" s="484"/>
      <c r="K54" s="484"/>
      <c r="L54" s="484"/>
    </row>
    <row r="55" ht="20" customHeight="1">
      <c r="A55" s="496" t="inlineStr">
        <is>
          <t xml:space="preserve">P4</t>
        </is>
      </c>
      <c r="B55" s="484" t="inlineStr">
        <is>
          <t xml:space="preserve">Alhasane</t>
        </is>
      </c>
      <c r="C55" s="484" t="inlineStr">
        <is>
          <t xml:space="preserve">Daten / Peakboard</t>
        </is>
      </c>
      <c r="D55" s="484"/>
      <c r="E55" s="484"/>
      <c r="F55" s="484"/>
      <c r="G55" s="484"/>
      <c r="H55" s="484"/>
      <c r="I55" s="484"/>
      <c r="J55" s="484"/>
      <c r="K55" s="484"/>
      <c r="L55" s="484"/>
    </row>
    <row r="56" ht="20" customHeight="1">
      <c r="A56" s="496" t="inlineStr">
        <is>
          <t xml:space="preserve">P5</t>
        </is>
      </c>
      <c r="B56" s="484" t="inlineStr">
        <is>
          <t xml:space="preserve">Hassan</t>
        </is>
      </c>
      <c r="C56" s="484" t="inlineStr">
        <is>
          <t xml:space="preserve">Testen, Doku, Abläufe</t>
        </is>
      </c>
      <c r="D56" s="484"/>
      <c r="E56" s="484"/>
      <c r="F56" s="484"/>
      <c r="G56" s="484"/>
      <c r="H56" s="484"/>
      <c r="I56" s="484"/>
      <c r="J56" s="484"/>
      <c r="K56" s="484"/>
      <c r="L56" s="484"/>
    </row>
    <row r="57" ht="20" customHeight="1">
      <c r="A57" s="496" t="inlineStr">
        <is>
          <t xml:space="preserve">P6</t>
        </is>
      </c>
      <c r="B57" s="484" t="inlineStr">
        <is>
          <t xml:space="preserve">Dogukan</t>
        </is>
      </c>
      <c r="C57" s="484" t="inlineStr">
        <is>
          <t xml:space="preserve">Pi, Netzwerk, Organisation</t>
        </is>
      </c>
      <c r="D57" s="484"/>
      <c r="E57" s="484"/>
      <c r="F57" s="484"/>
      <c r="G57" s="484"/>
      <c r="H57" s="484"/>
      <c r="I57" s="484"/>
      <c r="J57" s="484"/>
      <c r="K57" s="484"/>
      <c r="L57" s="484"/>
    </row>
    <row r="58" ht="20" customHeight="1">
      <c r="A58" s="496" t="inlineStr">
        <is>
          <t xml:space="preserve">KI</t>
        </is>
      </c>
      <c r="B58" s="484" t="inlineStr">
        <is>
          <t xml:space="preserve">Claude (KI-Assistent)</t>
        </is>
      </c>
      <c r="C58" s="484" t="inlineStr">
        <is>
          <t xml:space="preserve">programmiert und pflegt Excel/Drive (über die Leitung)</t>
        </is>
      </c>
      <c r="D58" s="484"/>
      <c r="E58" s="484"/>
      <c r="F58" s="484"/>
      <c r="G58" s="484"/>
      <c r="H58" s="484"/>
      <c r="I58" s="484"/>
      <c r="J58" s="484"/>
      <c r="K58" s="484"/>
      <c r="L58" s="484"/>
    </row>
    <row r="59" ht="20" customHeight="1">
      <c r="A59" s="496" t="inlineStr">
        <is>
          <t xml:space="preserve">alle</t>
        </is>
      </c>
      <c r="B59" s="484" t="inlineStr">
        <is>
          <t xml:space="preserve">ganzes Team</t>
        </is>
      </c>
      <c r="C59" s="484" t="inlineStr">
        <is>
          <t xml:space="preserve">–</t>
        </is>
      </c>
      <c r="D59" s="484"/>
      <c r="E59" s="484"/>
      <c r="F59" s="484"/>
      <c r="G59" s="484"/>
      <c r="H59" s="484"/>
      <c r="I59" s="484"/>
      <c r="J59" s="484"/>
      <c r="K59" s="484"/>
      <c r="L59" s="484"/>
    </row>
    <row r="61" ht="22" customHeight="1">
      <c r="A61" s="480" t="inlineStr">
        <is>
          <t xml:space="preserve">ERKLÄRUNG FÜR ALLE (ganz einfach)</t>
        </is>
      </c>
      <c r="B61" s="480"/>
      <c r="C61" s="480"/>
      <c r="D61" s="480"/>
      <c r="E61" s="480"/>
      <c r="F61" s="480"/>
      <c r="G61" s="480"/>
      <c r="H61" s="480"/>
      <c r="I61" s="480"/>
      <c r="J61" s="480"/>
      <c r="K61" s="480"/>
      <c r="L61" s="480"/>
    </row>
    <row r="62" ht="38" customHeight="1">
      <c r="A62" s="496" t="inlineStr">
        <is>
          <t xml:space="preserve">Was ist das?</t>
        </is>
      </c>
      <c r="B62" s="496"/>
      <c r="C62" s="484" t="inlineStr">
        <is>
          <t xml:space="preserve">Ein Kalender für unser Projekt. Links steht die Aufgabe, rechts zeigt ein farbiger Balken, von wann bis wann sie läuft. Ganz rechts ist die Abnahme am 02.02.2027 – da müssen wir fertig sein.</t>
        </is>
      </c>
      <c r="D62" s="484"/>
      <c r="E62" s="484"/>
      <c r="F62" s="484"/>
      <c r="G62" s="484"/>
      <c r="H62" s="484"/>
      <c r="I62" s="484"/>
      <c r="J62" s="484"/>
      <c r="K62" s="484"/>
      <c r="L62" s="484"/>
    </row>
    <row r="63" ht="38" customHeight="1">
      <c r="A63" s="496" t="inlineStr">
        <is>
          <t xml:space="preserve">Farben</t>
        </is>
      </c>
      <c r="B63" s="496"/>
      <c r="C63" s="484" t="inlineStr">
        <is>
          <t xml:space="preserve">ROT = kritischer Pfad (siehe unten). BLAU = normale Aufgabe. GRÜN = fertig. GELB = heute. GRAU = Wochenende bzw. Weihnachtspause. ORANGE (Zeile R) = Regelmeeting jeden Dienstag.</t>
        </is>
      </c>
      <c r="D63" s="484"/>
      <c r="E63" s="484"/>
      <c r="F63" s="484"/>
      <c r="G63" s="484"/>
      <c r="H63" s="484"/>
      <c r="I63" s="484"/>
      <c r="J63" s="484"/>
      <c r="K63" s="484"/>
      <c r="L63" s="484"/>
    </row>
    <row r="64" ht="68" customHeight="1">
      <c r="A64" s="496" t="inlineStr">
        <is>
          <t xml:space="preserve">Kritischer Pfad</t>
        </is>
      </c>
      <c r="B64" s="496"/>
      <c r="C64" s="484" t="inlineStr">
        <is>
          <t xml:space="preserve">Die Kette von Aufgaben, die direkt hintereinander hängen und KEINEN Puffer haben: Ist eine rote Aufgabe auch nur einen Tag zu spät, wird ALLES danach zu spät – bis zur Abnahme. Bei uns: Team Hardware beantwortet die Anschlussfragen → bestätigt den Plan → schließt an → wir messen → testen die Ausgänge → erster Sortiervorgang → Dauertest → Feinschliff → Doku → Probeabnahme → Abnahme.</t>
        </is>
      </c>
      <c r="D64" s="484"/>
      <c r="E64" s="484"/>
      <c r="F64" s="484"/>
      <c r="G64" s="484"/>
      <c r="H64" s="484"/>
      <c r="I64" s="484"/>
      <c r="J64" s="484"/>
      <c r="K64" s="484"/>
      <c r="L64" s="484"/>
    </row>
    <row r="65" ht="38" customHeight="1">
      <c r="A65" s="496" t="inlineStr">
        <is>
          <t xml:space="preserve">Puffer</t>
        </is>
      </c>
      <c r="B65" s="496"/>
      <c r="C65" s="484" t="inlineStr">
        <is>
          <t xml:space="preserve">So viele Arbeitstage darf sich eine BLAUE Aufgabe verspäten, ohne dass etwas Schlimmes passiert. Rote Aufgaben haben 0 Tage Puffer.</t>
        </is>
      </c>
      <c r="D65" s="484"/>
      <c r="E65" s="484"/>
      <c r="F65" s="484"/>
      <c r="G65" s="484"/>
      <c r="H65" s="484"/>
      <c r="I65" s="484"/>
      <c r="J65" s="484"/>
      <c r="K65" s="484"/>
      <c r="L65" s="484"/>
    </row>
    <row r="66" ht="38" customHeight="1">
      <c r="A66" s="496" t="inlineStr">
        <is>
          <t xml:space="preserve">Wichtigste Erkenntnis</t>
        </is>
      </c>
      <c r="B66" s="496"/>
      <c r="C66" s="484" t="inlineStr">
        <is>
          <t xml:space="preserve">Am Anfang hängt alles an Team Hardware. Deshalb fragt P3 als „Draht zu Team Hardware“ zweimal pro Woche nach (Liste „Was wir von Team Hardware brauchen“ weiter unten) und trägt den Stand hier ein.</t>
        </is>
      </c>
      <c r="D66" s="484"/>
      <c r="E66" s="484"/>
      <c r="F66" s="484"/>
      <c r="G66" s="484"/>
      <c r="H66" s="484"/>
      <c r="I66" s="484"/>
      <c r="J66" s="484"/>
      <c r="K66" s="484"/>
      <c r="L66" s="484"/>
    </row>
    <row r="67" ht="68" customHeight="1">
      <c r="A67" s="496" t="inlineStr">
        <is>
          <t xml:space="preserve">So arbeitest du damit</t>
        </is>
      </c>
      <c r="B67" s="496"/>
      <c r="C67" s="484" t="inlineStr">
        <is>
          <t xml:space="preserve">1) Montags schaut jeder auf seine Zeilen (Spalte „Wer“). 2) Spalte „Status“ setzen: offen / läuft / fertig / verspätet (Zelle anklicken, Pfeil, auswählen). 3) Wird etwas später fertig: das Ende-Datum ändern – der Balken wandert von selbst. 4) Ist eine ROTE Aufgabe in Gefahr: SOFORT Rushit (Leitung) schreiben. 5) Jeden Dienstag im Regelmeeting gehen wir das Diagramm gemeinsam durch; Claude rechnet den kritischen Pfad danach neu.</t>
        </is>
      </c>
      <c r="D67" s="484"/>
      <c r="E67" s="484"/>
      <c r="F67" s="484"/>
      <c r="G67" s="484"/>
      <c r="H67" s="484"/>
      <c r="I67" s="484"/>
      <c r="J67" s="484"/>
      <c r="K67" s="484"/>
      <c r="L67" s="484"/>
    </row>
    <row r="68" ht="32" customHeight="1">
      <c r="A68" s="496" t="inlineStr">
        <is>
          <t xml:space="preserve">Karte</t>
        </is>
      </c>
      <c r="B68" s="496"/>
      <c r="C68" s="484" t="inlineStr">
        <is>
          <t xml:space="preserve">Die Spalte „Karte“ sagt, auf welcher Arbeitskarte (Blatt ARBEITSKARTEN) die Schritt-für-Schritt-Anleitung steht.</t>
        </is>
      </c>
      <c r="D68" s="484"/>
      <c r="E68" s="484"/>
      <c r="F68" s="484"/>
      <c r="G68" s="484"/>
      <c r="H68" s="484"/>
      <c r="I68" s="484"/>
      <c r="J68" s="484"/>
      <c r="K68" s="484"/>
      <c r="L68" s="484"/>
    </row>
    <row r="69" ht="53" customHeight="1">
      <c r="A69" s="496" t="inlineStr">
        <is>
          <t xml:space="preserve">Wer macht was</t>
        </is>
      </c>
      <c r="B69" s="496"/>
      <c r="C69" s="484" t="inlineStr">
        <is>
          <t xml:space="preserve">Jede Aufgabe hat GENAU EINE verantwortliche Person (Spalte „Kürzel“ / „Name“). Rushit leitet und koordiniert, hat aber keine eigenen Aufgaben. „KI“ = Claude erledigt es (Programm, Excel). Bei Team-Hardware-Aufgaben ist P3 verantwortlich dafür, dass sie erledigt werden.</t>
        </is>
      </c>
      <c r="D69" s="484"/>
      <c r="E69" s="484"/>
      <c r="F69" s="484"/>
      <c r="G69" s="484"/>
      <c r="H69" s="484"/>
      <c r="I69" s="484"/>
      <c r="J69" s="484"/>
      <c r="K69" s="484"/>
      <c r="L69" s="484"/>
    </row>
    <row r="71" ht="22" customHeight="1">
      <c r="A71" s="480" t="inlineStr">
        <is>
          <t xml:space="preserve">WAS WIR VON TEAM HARDWARE BRAUCHEN – P3 fragt nach (jeden Montag und Donnerstag) und trägt die Antwort ein</t>
        </is>
      </c>
      <c r="B71" s="480"/>
      <c r="C71" s="480"/>
      <c r="D71" s="480"/>
      <c r="E71" s="480"/>
      <c r="F71" s="480"/>
      <c r="G71" s="480"/>
      <c r="H71" s="480"/>
      <c r="I71" s="480"/>
      <c r="J71" s="480"/>
      <c r="K71" s="480"/>
      <c r="L71" s="480"/>
    </row>
    <row r="72" ht="20" customHeight="1">
      <c r="A72" s="481" t="inlineStr">
        <is>
          <t xml:space="preserve">Nr</t>
        </is>
      </c>
      <c r="B72" s="481" t="inlineStr">
        <is>
          <t xml:space="preserve">Was wir brauchen</t>
        </is>
      </c>
      <c r="C72" s="481" t="inlineStr">
        <is>
          <t xml:space="preserve">Warum</t>
        </is>
      </c>
      <c r="D72" s="481"/>
      <c r="E72" s="481" t="inlineStr">
        <is>
          <t xml:space="preserve">bis</t>
        </is>
      </c>
      <c r="F72" s="481"/>
      <c r="G72" s="481" t="inlineStr">
        <is>
          <t xml:space="preserve">gefragt am</t>
        </is>
      </c>
      <c r="H72" s="481"/>
      <c r="I72" s="481" t="inlineStr">
        <is>
          <t xml:space="preserve">Antwort / Stand</t>
        </is>
      </c>
      <c r="J72" s="481"/>
      <c r="K72" s="481"/>
      <c r="L72" s="481"/>
    </row>
    <row r="73" ht="32" customHeight="1">
      <c r="A73" s="484" t="inlineStr">
        <is>
          <t xml:space="preserve">HW1</t>
        </is>
      </c>
      <c r="B73" s="484" t="inlineStr">
        <is>
          <t xml:space="preserve">Bestätigung: Bestellung ist raus + Liefertermin</t>
        </is>
      </c>
      <c r="C73" s="484" t="inlineStr">
        <is>
          <t xml:space="preserve">ohne Teile kein Anschluss</t>
        </is>
      </c>
      <c r="D73" s="484"/>
      <c r="E73" s="484" t="inlineStr">
        <is>
          <t xml:space="preserve">Fr 16.10.</t>
        </is>
      </c>
      <c r="F73" s="484"/>
      <c r="G73" s="484"/>
      <c r="H73" s="484"/>
      <c r="I73" s="484"/>
      <c r="J73" s="484"/>
      <c r="K73" s="484"/>
      <c r="L73" s="484"/>
    </row>
    <row r="74" ht="32" customHeight="1">
      <c r="A74" s="485" t="inlineStr">
        <is>
          <t xml:space="preserve">HW2</t>
        </is>
      </c>
      <c r="B74" s="485" t="inlineStr">
        <is>
          <t xml:space="preserve">Welches 9-V-Netzteil nehmen wir? (steht nicht auf der Bestellliste)</t>
        </is>
      </c>
      <c r="C74" s="485" t="inlineStr">
        <is>
          <t xml:space="preserve">ohne Strom läuft nichts</t>
        </is>
      </c>
      <c r="D74" s="485"/>
      <c r="E74" s="485" t="inlineStr">
        <is>
          <t xml:space="preserve">Di 20.10.</t>
        </is>
      </c>
      <c r="F74" s="485"/>
      <c r="G74" s="485"/>
      <c r="H74" s="485"/>
      <c r="I74" s="485"/>
      <c r="J74" s="485"/>
      <c r="K74" s="485"/>
      <c r="L74" s="485"/>
    </row>
    <row r="75" ht="32" customHeight="1">
      <c r="A75" s="484" t="inlineStr">
        <is>
          <t xml:space="preserve">HW3</t>
        </is>
      </c>
      <c r="B75" s="484" t="inlineStr">
        <is>
          <t xml:space="preserve">Antworten auf die Anschlussfragen (Vorlage E): Spannungen, geht es ohne Zusatzbauteile?</t>
        </is>
      </c>
      <c r="C75" s="484" t="inlineStr">
        <is>
          <t xml:space="preserve">ROT – davon hängt der Anschluss ab</t>
        </is>
      </c>
      <c r="D75" s="484"/>
      <c r="E75" s="484" t="inlineStr">
        <is>
          <t xml:space="preserve">Di 20.10.</t>
        </is>
      </c>
      <c r="F75" s="484"/>
      <c r="G75" s="484"/>
      <c r="H75" s="484"/>
      <c r="I75" s="484"/>
      <c r="J75" s="484"/>
      <c r="K75" s="484"/>
      <c r="L75" s="484"/>
    </row>
    <row r="76" ht="32" customHeight="1">
      <c r="A76" s="485" t="inlineStr">
        <is>
          <t xml:space="preserve">HW4</t>
        </is>
      </c>
      <c r="B76" s="485" t="inlineStr">
        <is>
          <t xml:space="preserve">Anschlussplan bestätigt oder geändert (Vorlage F)</t>
        </is>
      </c>
      <c r="C76" s="485" t="inlineStr">
        <is>
          <t xml:space="preserve">ROT – danach wird verkabelt</t>
        </is>
      </c>
      <c r="D76" s="485"/>
      <c r="E76" s="485" t="inlineStr">
        <is>
          <t xml:space="preserve">Mi 21.10.</t>
        </is>
      </c>
      <c r="F76" s="485"/>
      <c r="G76" s="485"/>
      <c r="H76" s="485"/>
      <c r="I76" s="485"/>
      <c r="J76" s="485"/>
      <c r="K76" s="485"/>
      <c r="L76" s="485"/>
    </row>
    <row r="77" ht="32" customHeight="1">
      <c r="A77" s="484" t="inlineStr">
        <is>
          <t xml:space="preserve">HW5</t>
        </is>
      </c>
      <c r="B77" s="484" t="inlineStr">
        <is>
          <t xml:space="preserve">Hardware angeschlossen + Foto + Sichtprüfung</t>
        </is>
      </c>
      <c r="C77" s="484" t="inlineStr">
        <is>
          <t xml:space="preserve">ROT – danach können wir messen</t>
        </is>
      </c>
      <c r="D77" s="484"/>
      <c r="E77" s="484" t="inlineStr">
        <is>
          <t xml:space="preserve">Fr 23.10.</t>
        </is>
      </c>
      <c r="F77" s="484"/>
      <c r="G77" s="484"/>
      <c r="H77" s="484"/>
      <c r="I77" s="484"/>
      <c r="J77" s="484"/>
      <c r="K77" s="484"/>
      <c r="L77" s="484"/>
    </row>
    <row r="78" ht="32" customHeight="1">
      <c r="A78" s="485" t="inlineStr">
        <is>
          <t xml:space="preserve">HW6</t>
        </is>
      </c>
      <c r="B78" s="485" t="inlineStr">
        <is>
          <t xml:space="preserve">Zusage: jemand von Team Hardware ist am Mo 26.10. (Messen) und Di 27.10. (Ausgänge testen) dabei</t>
        </is>
      </c>
      <c r="C78" s="485" t="inlineStr">
        <is>
          <t xml:space="preserve">Fehler an Kabeln findet nur Team Hardware</t>
        </is>
      </c>
      <c r="D78" s="485"/>
      <c r="E78" s="485" t="inlineStr">
        <is>
          <t xml:space="preserve">Fr 23.10.</t>
        </is>
      </c>
      <c r="F78" s="485"/>
      <c r="G78" s="485"/>
      <c r="H78" s="485"/>
      <c r="I78" s="485"/>
      <c r="J78" s="485"/>
      <c r="K78" s="485"/>
      <c r="L78" s="485"/>
    </row>
    <row r="79" ht="32" customHeight="1">
      <c r="A79" s="484" t="inlineStr">
        <is>
          <t xml:space="preserve">HW7</t>
        </is>
      </c>
      <c r="B79" s="484" t="inlineStr">
        <is>
          <t xml:space="preserve">Was ist Motor M2? (das alte Programm schaltet ihn 3 Sekunden)</t>
        </is>
      </c>
      <c r="C79" s="484" t="inlineStr">
        <is>
          <t xml:space="preserve">sonst fehlt evtl. ein Teil der Anlage</t>
        </is>
      </c>
      <c r="D79" s="484"/>
      <c r="E79" s="484" t="inlineStr">
        <is>
          <t xml:space="preserve">Fr 23.10.</t>
        </is>
      </c>
      <c r="F79" s="484"/>
      <c r="G79" s="484"/>
      <c r="H79" s="484"/>
      <c r="I79" s="484"/>
      <c r="J79" s="484"/>
      <c r="K79" s="484"/>
      <c r="L79" s="484"/>
    </row>
    <row r="80" ht="32" customHeight="1">
      <c r="A80" s="485" t="inlineStr">
        <is>
          <t xml:space="preserve">HW8</t>
        </is>
      </c>
      <c r="B80" s="485" t="inlineStr">
        <is>
          <t xml:space="preserve">Pneumatik in Ordnung? Kompressor, Schläuche dicht, Ventile gehen</t>
        </is>
      </c>
      <c r="C80" s="485" t="inlineStr">
        <is>
          <t xml:space="preserve">sonst klemmt das Ausschleusen</t>
        </is>
      </c>
      <c r="D80" s="485"/>
      <c r="E80" s="485" t="inlineStr">
        <is>
          <t xml:space="preserve">Fr 23.10.</t>
        </is>
      </c>
      <c r="F80" s="485"/>
      <c r="G80" s="485"/>
      <c r="H80" s="485"/>
      <c r="I80" s="485"/>
      <c r="J80" s="485"/>
      <c r="K80" s="485"/>
      <c r="L80" s="485"/>
    </row>
    <row r="81" ht="32" customHeight="1">
      <c r="A81" s="484" t="inlineStr">
        <is>
          <t xml:space="preserve">HW9</t>
        </is>
      </c>
      <c r="B81" s="484" t="inlineStr">
        <is>
          <t xml:space="preserve">Hilfe bei Fehlersuche an Kabeln während der Testphase</t>
        </is>
      </c>
      <c r="C81" s="484" t="inlineStr">
        <is>
          <t xml:space="preserve">Dauertest braucht stabile Verkabelung</t>
        </is>
      </c>
      <c r="D81" s="484"/>
      <c r="E81" s="484" t="inlineStr">
        <is>
          <t xml:space="preserve">19.11. (laufend)</t>
        </is>
      </c>
      <c r="F81" s="484"/>
      <c r="G81" s="484"/>
      <c r="H81" s="484"/>
      <c r="I81" s="484"/>
      <c r="J81" s="484"/>
      <c r="K81" s="484"/>
      <c r="L81" s="484"/>
    </row>
    <row r="82" ht="32" customHeight="1">
      <c r="A82" s="485" t="inlineStr">
        <is>
          <t xml:space="preserve">HW10</t>
        </is>
      </c>
      <c r="B82" s="485" t="inlineStr">
        <is>
          <t xml:space="preserve">Verdrahtungsplan als Foto/Skizze für die Doku (To-Do 5.3)</t>
        </is>
      </c>
      <c r="C82" s="485" t="inlineStr">
        <is>
          <t xml:space="preserve">die Doku muss ein anderes Team befähigen</t>
        </is>
      </c>
      <c r="D82" s="485"/>
      <c r="E82" s="485" t="inlineStr">
        <is>
          <t xml:space="preserve">Fr 20.11.</t>
        </is>
      </c>
      <c r="F82" s="485"/>
      <c r="G82" s="485"/>
      <c r="H82" s="485"/>
      <c r="I82" s="485"/>
      <c r="J82" s="485"/>
      <c r="K82" s="485"/>
      <c r="L82" s="485"/>
    </row>
    <row r="84" ht="22" customHeight="1">
      <c r="A84" s="480" t="inlineStr">
        <is>
          <t xml:space="preserve">VORLAGE J – Nachricht von P3 an Team Hardware (kopieren)</t>
        </is>
      </c>
      <c r="B84" s="480"/>
      <c r="C84" s="480"/>
      <c r="D84" s="480"/>
      <c r="E84" s="480"/>
      <c r="F84" s="480"/>
      <c r="G84" s="480"/>
      <c r="H84" s="480"/>
      <c r="I84" s="480"/>
      <c r="J84" s="480"/>
      <c r="K84" s="480"/>
      <c r="L84" s="480"/>
    </row>
    <row r="85" ht="30" customHeight="1">
      <c r="A85" s="484" t="inlineStr">
        <is>
          <t xml:space="preserve">Hallo Team Hardware, ich (P3) bin ab jetzt euer Ansprechpartner aus Team Software. Unser Zeitplan hängt am Anfang komplett an euch – deshalb hier alles, was wir brauchen, mit Termin:</t>
        </is>
      </c>
      <c r="B85" s="484"/>
      <c r="C85" s="484"/>
      <c r="D85" s="484"/>
      <c r="E85" s="484"/>
      <c r="F85" s="484"/>
      <c r="G85" s="484"/>
      <c r="H85" s="484"/>
      <c r="I85" s="484"/>
      <c r="J85" s="484"/>
      <c r="K85" s="484"/>
      <c r="L85" s="484"/>
    </row>
    <row r="86" ht="18" customHeight="1">
      <c r="A86" s="484" t="inlineStr">
        <is>
          <t xml:space="preserve">1) Bestätigung: Bestellung ist raus + Liefertermin – bis Fr 16.10.</t>
        </is>
      </c>
      <c r="B86" s="484"/>
      <c r="C86" s="484"/>
      <c r="D86" s="484"/>
      <c r="E86" s="484"/>
      <c r="F86" s="484"/>
      <c r="G86" s="484"/>
      <c r="H86" s="484"/>
      <c r="I86" s="484"/>
      <c r="J86" s="484"/>
      <c r="K86" s="484"/>
      <c r="L86" s="484"/>
    </row>
    <row r="87" ht="18" customHeight="1">
      <c r="A87" s="484" t="inlineStr">
        <is>
          <t xml:space="preserve">2) Welches 9-V-Netzteil nehmen wir? (steht nicht auf der Bestellliste) – bis Di 20.10.</t>
        </is>
      </c>
      <c r="B87" s="484"/>
      <c r="C87" s="484"/>
      <c r="D87" s="484"/>
      <c r="E87" s="484"/>
      <c r="F87" s="484"/>
      <c r="G87" s="484"/>
      <c r="H87" s="484"/>
      <c r="I87" s="484"/>
      <c r="J87" s="484"/>
      <c r="K87" s="484"/>
      <c r="L87" s="484"/>
    </row>
    <row r="88" ht="18" customHeight="1">
      <c r="A88" s="484" t="inlineStr">
        <is>
          <t xml:space="preserve">3) Antworten auf die Anschlussfragen (Vorlage E): Spannungen, geht es ohne Zusatzbauteile? – bis Di 20.10.</t>
        </is>
      </c>
      <c r="B88" s="484"/>
      <c r="C88" s="484"/>
      <c r="D88" s="484"/>
      <c r="E88" s="484"/>
      <c r="F88" s="484"/>
      <c r="G88" s="484"/>
      <c r="H88" s="484"/>
      <c r="I88" s="484"/>
      <c r="J88" s="484"/>
      <c r="K88" s="484"/>
      <c r="L88" s="484"/>
    </row>
    <row r="89" ht="18" customHeight="1">
      <c r="A89" s="484" t="inlineStr">
        <is>
          <t xml:space="preserve">4) Anschlussplan bestätigt oder geändert (Vorlage F) – bis Mi 21.10.</t>
        </is>
      </c>
      <c r="B89" s="484"/>
      <c r="C89" s="484"/>
      <c r="D89" s="484"/>
      <c r="E89" s="484"/>
      <c r="F89" s="484"/>
      <c r="G89" s="484"/>
      <c r="H89" s="484"/>
      <c r="I89" s="484"/>
      <c r="J89" s="484"/>
      <c r="K89" s="484"/>
      <c r="L89" s="484"/>
    </row>
    <row r="90" ht="18" customHeight="1">
      <c r="A90" s="484" t="inlineStr">
        <is>
          <t xml:space="preserve">5) Hardware angeschlossen + Foto + Sichtprüfung – bis Fr 23.10.</t>
        </is>
      </c>
      <c r="B90" s="484"/>
      <c r="C90" s="484"/>
      <c r="D90" s="484"/>
      <c r="E90" s="484"/>
      <c r="F90" s="484"/>
      <c r="G90" s="484"/>
      <c r="H90" s="484"/>
      <c r="I90" s="484"/>
      <c r="J90" s="484"/>
      <c r="K90" s="484"/>
      <c r="L90" s="484"/>
    </row>
    <row r="91" ht="18" customHeight="1">
      <c r="A91" s="484" t="inlineStr">
        <is>
          <t xml:space="preserve">6) Zusage: jemand von Team Hardware ist am Mo 26.10. (Messen) und Di 27.10. (Ausgänge testen) dabei – bis Fr 23.10.</t>
        </is>
      </c>
      <c r="B91" s="484"/>
      <c r="C91" s="484"/>
      <c r="D91" s="484"/>
      <c r="E91" s="484"/>
      <c r="F91" s="484"/>
      <c r="G91" s="484"/>
      <c r="H91" s="484"/>
      <c r="I91" s="484"/>
      <c r="J91" s="484"/>
      <c r="K91" s="484"/>
      <c r="L91" s="484"/>
    </row>
    <row r="92" ht="18" customHeight="1">
      <c r="A92" s="484" t="inlineStr">
        <is>
          <t xml:space="preserve">7) Was ist Motor M2? (das alte Programm schaltet ihn 3 Sekunden) – bis Fr 23.10.</t>
        </is>
      </c>
      <c r="B92" s="484"/>
      <c r="C92" s="484"/>
      <c r="D92" s="484"/>
      <c r="E92" s="484"/>
      <c r="F92" s="484"/>
      <c r="G92" s="484"/>
      <c r="H92" s="484"/>
      <c r="I92" s="484"/>
      <c r="J92" s="484"/>
      <c r="K92" s="484"/>
      <c r="L92" s="484"/>
    </row>
    <row r="93" ht="18" customHeight="1">
      <c r="A93" s="484" t="inlineStr">
        <is>
          <t xml:space="preserve">8) Pneumatik in Ordnung? Kompressor, Schläuche dicht, Ventile gehen – bis Fr 23.10.</t>
        </is>
      </c>
      <c r="B93" s="484"/>
      <c r="C93" s="484"/>
      <c r="D93" s="484"/>
      <c r="E93" s="484"/>
      <c r="F93" s="484"/>
      <c r="G93" s="484"/>
      <c r="H93" s="484"/>
      <c r="I93" s="484"/>
      <c r="J93" s="484"/>
      <c r="K93" s="484"/>
      <c r="L93" s="484"/>
    </row>
    <row r="94" ht="18" customHeight="1">
      <c r="A94" s="484" t="inlineStr">
        <is>
          <t xml:space="preserve">9) Hilfe bei Fehlersuche an Kabeln während der Testphase – bis 19.11. (laufend)</t>
        </is>
      </c>
      <c r="B94" s="484"/>
      <c r="C94" s="484"/>
      <c r="D94" s="484"/>
      <c r="E94" s="484"/>
      <c r="F94" s="484"/>
      <c r="G94" s="484"/>
      <c r="H94" s="484"/>
      <c r="I94" s="484"/>
      <c r="J94" s="484"/>
      <c r="K94" s="484"/>
      <c r="L94" s="484"/>
    </row>
    <row r="95" ht="18" customHeight="1">
      <c r="A95" s="484" t="inlineStr">
        <is>
          <t xml:space="preserve">10) Verdrahtungsplan als Foto/Skizze für die Doku (To-Do 5.3) – bis Fr 20.11.</t>
        </is>
      </c>
      <c r="B95" s="484"/>
      <c r="C95" s="484"/>
      <c r="D95" s="484"/>
      <c r="E95" s="484"/>
      <c r="F95" s="484"/>
      <c r="G95" s="484"/>
      <c r="H95" s="484"/>
      <c r="I95" s="484"/>
      <c r="J95" s="484"/>
      <c r="K95" s="484"/>
      <c r="L95" s="484"/>
    </row>
    <row r="96" ht="30" customHeight="1">
      <c r="A96" s="484" t="inlineStr">
        <is>
          <t xml:space="preserve">Ich frage jeden Montag und Donnerstag kurz nach. Wenn ein Termin nicht klappt, sagt bitte sofort Bescheid – dann planen wir um. Danke!</t>
        </is>
      </c>
      <c r="B96" s="484"/>
      <c r="C96" s="484"/>
      <c r="D96" s="484"/>
      <c r="E96" s="484"/>
      <c r="F96" s="484"/>
      <c r="G96" s="484"/>
      <c r="H96" s="484"/>
      <c r="I96" s="484"/>
      <c r="J96" s="484"/>
      <c r="K96" s="484"/>
      <c r="L96" s="484"/>
    </row>
  </sheetData>
  <mergeCells count="115">
    <mergeCell ref="A1:L1"/>
    <mergeCell ref="A2:L2"/>
    <mergeCell ref="M3:S3"/>
    <mergeCell ref="T3:Z3"/>
    <mergeCell ref="AA3:AG3"/>
    <mergeCell ref="AH3:AN3"/>
    <mergeCell ref="AO3:AU3"/>
    <mergeCell ref="AV3:BB3"/>
    <mergeCell ref="BC3:BI3"/>
    <mergeCell ref="BJ3:BP3"/>
    <mergeCell ref="BQ3:BW3"/>
    <mergeCell ref="BX3:CD3"/>
    <mergeCell ref="CE3:CK3"/>
    <mergeCell ref="CL3:CR3"/>
    <mergeCell ref="CS3:CY3"/>
    <mergeCell ref="CZ3:DF3"/>
    <mergeCell ref="DG3:DM3"/>
    <mergeCell ref="DN3:DT3"/>
    <mergeCell ref="DU3:EA3"/>
    <mergeCell ref="A4:A5"/>
    <mergeCell ref="B4:B5"/>
    <mergeCell ref="C4:C5"/>
    <mergeCell ref="D4:D5"/>
    <mergeCell ref="E4:E5"/>
    <mergeCell ref="F4:F5"/>
    <mergeCell ref="G4:G5"/>
    <mergeCell ref="H4:H5"/>
    <mergeCell ref="I4:I5"/>
    <mergeCell ref="J4:J5"/>
    <mergeCell ref="K4:K5"/>
    <mergeCell ref="L4:L5"/>
    <mergeCell ref="A51:L51"/>
    <mergeCell ref="C52:L52"/>
    <mergeCell ref="C53:L53"/>
    <mergeCell ref="C54:L54"/>
    <mergeCell ref="C55:L55"/>
    <mergeCell ref="C56:L56"/>
    <mergeCell ref="C57:L57"/>
    <mergeCell ref="C58:L58"/>
    <mergeCell ref="C59:L59"/>
    <mergeCell ref="A61:L61"/>
    <mergeCell ref="A62:B62"/>
    <mergeCell ref="C62:L62"/>
    <mergeCell ref="A63:B63"/>
    <mergeCell ref="C63:L63"/>
    <mergeCell ref="A64:B64"/>
    <mergeCell ref="C64:L64"/>
    <mergeCell ref="A65:B65"/>
    <mergeCell ref="C65:L65"/>
    <mergeCell ref="A66:B66"/>
    <mergeCell ref="C66:L66"/>
    <mergeCell ref="A67:B67"/>
    <mergeCell ref="C67:L67"/>
    <mergeCell ref="A68:B68"/>
    <mergeCell ref="C68:L68"/>
    <mergeCell ref="A69:B69"/>
    <mergeCell ref="C69:L69"/>
    <mergeCell ref="A71:L71"/>
    <mergeCell ref="C72:D72"/>
    <mergeCell ref="E72:F72"/>
    <mergeCell ref="G72:H72"/>
    <mergeCell ref="I72:L72"/>
    <mergeCell ref="C73:D73"/>
    <mergeCell ref="E73:F73"/>
    <mergeCell ref="G73:H73"/>
    <mergeCell ref="I73:L73"/>
    <mergeCell ref="C74:D74"/>
    <mergeCell ref="E74:F74"/>
    <mergeCell ref="G74:H74"/>
    <mergeCell ref="I74:L74"/>
    <mergeCell ref="C75:D75"/>
    <mergeCell ref="E75:F75"/>
    <mergeCell ref="G75:H75"/>
    <mergeCell ref="I75:L75"/>
    <mergeCell ref="C76:D76"/>
    <mergeCell ref="E76:F76"/>
    <mergeCell ref="G76:H76"/>
    <mergeCell ref="I76:L76"/>
    <mergeCell ref="C77:D77"/>
    <mergeCell ref="E77:F77"/>
    <mergeCell ref="G77:H77"/>
    <mergeCell ref="I77:L77"/>
    <mergeCell ref="C78:D78"/>
    <mergeCell ref="E78:F78"/>
    <mergeCell ref="G78:H78"/>
    <mergeCell ref="I78:L78"/>
    <mergeCell ref="C79:D79"/>
    <mergeCell ref="E79:F79"/>
    <mergeCell ref="G79:H79"/>
    <mergeCell ref="I79:L79"/>
    <mergeCell ref="C80:D80"/>
    <mergeCell ref="E80:F80"/>
    <mergeCell ref="G80:H80"/>
    <mergeCell ref="I80:L80"/>
    <mergeCell ref="C81:D81"/>
    <mergeCell ref="E81:F81"/>
    <mergeCell ref="G81:H81"/>
    <mergeCell ref="I81:L81"/>
    <mergeCell ref="C82:D82"/>
    <mergeCell ref="E82:F82"/>
    <mergeCell ref="G82:H82"/>
    <mergeCell ref="I82:L82"/>
    <mergeCell ref="A84:L84"/>
    <mergeCell ref="A85:L85"/>
    <mergeCell ref="A86:L86"/>
    <mergeCell ref="A87:L87"/>
    <mergeCell ref="A88:L88"/>
    <mergeCell ref="A89:L89"/>
    <mergeCell ref="A90:L90"/>
    <mergeCell ref="A91:L91"/>
    <mergeCell ref="A92:L92"/>
    <mergeCell ref="A93:L93"/>
    <mergeCell ref="A94:L94"/>
    <mergeCell ref="A95:L95"/>
    <mergeCell ref="A96:L96"/>
  </mergeCells>
  <conditionalFormatting sqref="M6:EA49">
    <cfRule type="expression" dxfId="27" priority="1" stopIfTrue="1">
      <formula>OR(WEEKDAY(M$4,2)&gt;5,AND(M$4&gt;=46377,M$4&lt;=46388))</formula>
    </cfRule>
    <cfRule type="expression" dxfId="22" priority="2" stopIfTrue="1">
      <formula>AND(M$4&gt;=$F6,M$4&lt;=$G6,$K6="fertig")</formula>
    </cfRule>
    <cfRule type="expression" dxfId="23" priority="3" stopIfTrue="1">
      <formula>AND(M$4&gt;=$F6,M$4&lt;=$G6,$J6="JA")</formula>
    </cfRule>
    <cfRule type="expression" dxfId="24" priority="4" stopIfTrue="1">
      <formula>AND($F6&gt;0,M$4&gt;=$F6,M$4&lt;=$G6)</formula>
    </cfRule>
    <cfRule type="expression" dxfId="25" priority="5" stopIfTrue="1">
      <formula>AND($A6="R",WEEKDAY(M$4,2)=2)</formula>
    </cfRule>
    <cfRule type="expression" dxfId="26" priority="6" stopIfTrue="1">
      <formula>M$4=TODAY()</formula>
    </cfRule>
  </conditionalFormatting>
  <conditionalFormatting sqref="M3:EA5">
    <cfRule type="expression" dxfId="26" priority="7">
      <formula>M$4=TODAY()</formula>
    </cfRule>
  </conditionalFormatting>
  <dataValidations count="1">
    <dataValidation type="list" allowBlank="1" showErrorMessage="1" sqref="K6:K49">
      <formula1>"offen,läuft,fertig,verspätet"</formula1>
    </dataValidation>
  </dataValidations>
  <pageMargins left="0.3" right="0.3" top="0.4" bottom="0.4" header="0.2" footer="0.2"/>
  <pageSetup paperSize="8" orientation="landscape" fitToWidth="1"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2026-10-13T14:52:50Z</dcterms:created>
  <dcterms:modified xmlns:dcterms="http://purl.org/dc/terms/" xmlns:xsi="http://www.w3.org/2001/XMLSchema-instance" xsi:type="dcterms:W3CDTF">2026-10-13T14:52:50Z</dcterms:modified>
</cp:coreProperties>
</file>