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ifei\Desktop\"/>
    </mc:Choice>
  </mc:AlternateContent>
  <xr:revisionPtr revIDLastSave="0" documentId="8_{BCC2DA18-E53E-4418-9CE9-2BB6C2A3CC1C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用户须知" sheetId="4" r:id="rId1"/>
    <sheet name="通风量测量工具" sheetId="2" r:id="rId2"/>
    <sheet name="关于计算" sheetId="3" r:id="rId3"/>
  </sheets>
  <calcPr calcId="191029"/>
</workbook>
</file>

<file path=xl/calcChain.xml><?xml version="1.0" encoding="utf-8"?>
<calcChain xmlns="http://schemas.openxmlformats.org/spreadsheetml/2006/main">
  <c r="E39" i="2" l="1"/>
  <c r="E31" i="2"/>
  <c r="C31" i="2"/>
  <c r="E30" i="2"/>
  <c r="C30" i="2"/>
  <c r="E36" i="2" s="1"/>
  <c r="E37" i="2"/>
  <c r="E35" i="2" l="1"/>
  <c r="E38" i="2" s="1"/>
</calcChain>
</file>

<file path=xl/sharedStrings.xml><?xml version="1.0" encoding="utf-8"?>
<sst xmlns="http://schemas.openxmlformats.org/spreadsheetml/2006/main" count="72" uniqueCount="64">
  <si>
    <t>AUTHORS</t>
  </si>
  <si>
    <t>ABOUT</t>
  </si>
  <si>
    <t>DATE</t>
  </si>
  <si>
    <t>VERSION</t>
  </si>
  <si>
    <t>LINK TO FILE</t>
  </si>
  <si>
    <t xml:space="preserve"> </t>
  </si>
  <si>
    <t>STEP 1</t>
  </si>
  <si>
    <t>STEP 2</t>
  </si>
  <si>
    <t>为了方便地进行建筑物自然通风量的测量，该工具提出基于PM2.5浓度复原数据的建筑自然通风量测量方法。通过开启关闭空气净化器控制室内PM2.5升降，利用浓度上升段和下降段的数据，结合质量平衡方程，同时得到建筑房间自然通风量和空气净化器的CADR值。不需要使用额外的示踪气体，操作简单易行，可以用于实际条件下建筑物自然通风量的测量，同时也可以校核空气净化器的CADR值。</t>
    <phoneticPr fontId="17" type="noConversion"/>
  </si>
  <si>
    <t>该工具是“基于PM2.5浓度复原数据的建筑自然通风量测量方法”的指南，请仔细阅读后再使用该工具。</t>
    <phoneticPr fontId="17" type="noConversion"/>
  </si>
  <si>
    <t>你房间内的体积大小是多少？</t>
    <phoneticPr fontId="17" type="noConversion"/>
  </si>
  <si>
    <t>房间体积</t>
    <phoneticPr fontId="17" type="noConversion"/>
  </si>
  <si>
    <t>初始室内PM2.5浓度</t>
    <phoneticPr fontId="17" type="noConversion"/>
  </si>
  <si>
    <t xml:space="preserve">     μg/m^3</t>
  </si>
  <si>
    <t xml:space="preserve">     μg/m^3</t>
    <phoneticPr fontId="17" type="noConversion"/>
  </si>
  <si>
    <t xml:space="preserve">     μg/m^3</t>
    <phoneticPr fontId="17" type="noConversion"/>
  </si>
  <si>
    <t>记录下浓度下降所用的时间，浓度复原上升所用的时间。</t>
    <phoneticPr fontId="17" type="noConversion"/>
  </si>
  <si>
    <r>
      <t xml:space="preserve">STEP </t>
    </r>
    <r>
      <rPr>
        <b/>
        <sz val="10"/>
        <color rgb="FFFFFFFF"/>
        <rFont val="Calibri"/>
        <family val="2"/>
      </rPr>
      <t>3</t>
    </r>
    <phoneticPr fontId="17" type="noConversion"/>
  </si>
  <si>
    <r>
      <t xml:space="preserve">STEP </t>
    </r>
    <r>
      <rPr>
        <b/>
        <sz val="10"/>
        <color rgb="FFFFFFFF"/>
        <rFont val="Calibri"/>
        <family val="2"/>
      </rPr>
      <t>4</t>
    </r>
    <phoneticPr fontId="17" type="noConversion"/>
  </si>
  <si>
    <t>打开窗户，记录PM2.5的沉积速率。</t>
    <phoneticPr fontId="17" type="noConversion"/>
  </si>
  <si>
    <t>PM2.5的沉积率</t>
    <phoneticPr fontId="17" type="noConversion"/>
  </si>
  <si>
    <t>1/h</t>
    <phoneticPr fontId="17" type="noConversion"/>
  </si>
  <si>
    <r>
      <t>注释：室外温度10℃-35℃下，自然通风开窗面积比例在</t>
    </r>
    <r>
      <rPr>
        <b/>
        <sz val="10"/>
        <color theme="1"/>
        <rFont val="宋体"/>
        <family val="3"/>
        <charset val="134"/>
      </rPr>
      <t>0.2</t>
    </r>
    <r>
      <rPr>
        <sz val="10"/>
        <color theme="1"/>
        <rFont val="宋体"/>
        <family val="3"/>
        <charset val="134"/>
      </rPr>
      <t>左右较为普遍。在自然通风条件下k的取值范围为0.1-0.4 h^-1。另外，研究发现k的取值变动对实验结果影响不大，所以本工具k值取0.2 h^-1处理实验数据。</t>
    </r>
    <phoneticPr fontId="17" type="noConversion"/>
  </si>
  <si>
    <t>STEP 5</t>
    <phoneticPr fontId="17" type="noConversion"/>
  </si>
  <si>
    <t>汇总计算</t>
    <phoneticPr fontId="17" type="noConversion"/>
  </si>
  <si>
    <t>m^2</t>
    <phoneticPr fontId="17" type="noConversion"/>
  </si>
  <si>
    <t>STEP 6</t>
    <phoneticPr fontId="17" type="noConversion"/>
  </si>
  <si>
    <t>STEP 7</t>
    <phoneticPr fontId="17" type="noConversion"/>
  </si>
  <si>
    <t>下降法斜率</t>
    <phoneticPr fontId="17" type="noConversion"/>
  </si>
  <si>
    <t>房间内的体积</t>
    <phoneticPr fontId="17" type="noConversion"/>
  </si>
  <si>
    <t>上升法斜率</t>
    <phoneticPr fontId="17" type="noConversion"/>
  </si>
  <si>
    <r>
      <t>C</t>
    </r>
    <r>
      <rPr>
        <sz val="11"/>
        <color theme="1"/>
        <rFont val="Calibri"/>
        <family val="2"/>
      </rPr>
      <t>ADR</t>
    </r>
    <r>
      <rPr>
        <sz val="11"/>
        <color theme="1"/>
        <rFont val="宋体"/>
        <family val="3"/>
        <charset val="134"/>
      </rPr>
      <t>值</t>
    </r>
    <phoneticPr fontId="17" type="noConversion"/>
  </si>
  <si>
    <t>室内通风量</t>
    <phoneticPr fontId="17" type="noConversion"/>
  </si>
  <si>
    <t xml:space="preserve">     μg/m^3</t>
    <phoneticPr fontId="17" type="noConversion"/>
  </si>
  <si>
    <r>
      <rPr>
        <b/>
        <sz val="10"/>
        <color rgb="FF000000"/>
        <rFont val="宋体"/>
        <family val="3"/>
        <charset val="134"/>
      </rPr>
      <t>房间内初始室内</t>
    </r>
    <r>
      <rPr>
        <b/>
        <sz val="10"/>
        <color rgb="FF000000"/>
        <rFont val="Calibri"/>
        <family val="2"/>
      </rPr>
      <t>PM2.5</t>
    </r>
    <r>
      <rPr>
        <b/>
        <sz val="10"/>
        <color rgb="FF000000"/>
        <rFont val="宋体"/>
        <family val="3"/>
        <charset val="134"/>
      </rPr>
      <t>浓度是多少？</t>
    </r>
    <phoneticPr fontId="17" type="noConversion"/>
  </si>
  <si>
    <t>上升稳定读数</t>
    <phoneticPr fontId="17" type="noConversion"/>
  </si>
  <si>
    <r>
      <rPr>
        <b/>
        <sz val="14"/>
        <color rgb="FFFFFFFF"/>
        <rFont val="宋体"/>
        <family val="3"/>
        <charset val="134"/>
      </rPr>
      <t>基于</t>
    </r>
    <r>
      <rPr>
        <b/>
        <sz val="14"/>
        <color rgb="FFFFFFFF"/>
        <rFont val="Arial"/>
        <family val="2"/>
      </rPr>
      <t>PM2.5</t>
    </r>
    <r>
      <rPr>
        <b/>
        <sz val="14"/>
        <color rgb="FFFFFFFF"/>
        <rFont val="宋体"/>
        <family val="3"/>
        <charset val="134"/>
      </rPr>
      <t>浓度复原数据的建筑自然通风量测量方法</t>
    </r>
    <phoneticPr fontId="17" type="noConversion"/>
  </si>
  <si>
    <r>
      <rPr>
        <b/>
        <sz val="10"/>
        <color rgb="FFFFFFFF"/>
        <rFont val="宋体"/>
        <family val="3"/>
        <charset val="134"/>
      </rPr>
      <t>基于</t>
    </r>
    <r>
      <rPr>
        <b/>
        <sz val="10"/>
        <color rgb="FFFFFFFF"/>
        <rFont val="Arial"/>
        <family val="2"/>
      </rPr>
      <t>PM2.5</t>
    </r>
    <r>
      <rPr>
        <b/>
        <sz val="10"/>
        <color rgb="FFFFFFFF"/>
        <rFont val="宋体"/>
        <family val="3"/>
        <charset val="134"/>
      </rPr>
      <t>浓度复原数据的建筑自然通风量测量方法</t>
    </r>
    <phoneticPr fontId="17" type="noConversion"/>
  </si>
  <si>
    <r>
      <rPr>
        <b/>
        <sz val="11"/>
        <color rgb="FF000000"/>
        <rFont val="宋体"/>
        <family val="3"/>
        <charset val="134"/>
      </rPr>
      <t>附属说明</t>
    </r>
    <r>
      <rPr>
        <b/>
        <sz val="11"/>
        <color rgb="FF000000"/>
        <rFont val="Calibri"/>
        <family val="2"/>
      </rPr>
      <t>:</t>
    </r>
    <phoneticPr fontId="17" type="noConversion"/>
  </si>
  <si>
    <t>从PM2.5算法原理可以看出沉降速率k的取值对结果有一定的影响。因此，我们用不同的沉积速率值分析了PM2.5复原法对颗粒物沉降速率的敏感性。我们分析了k=0.1，0.2，0.3，0.4h-1时PM2.5的浓度变化数据。在沉降速率比较高时，PM2.5衰减过程更快的达到平衡，这是因为较高的沉降率减少了颗粒物在空中停留的时间，加快了空气中颗粒物的沉降。同样，在复原过程中沉降速率越大，室内PM2.5浓度也更容易达到平衡状态。我们对不同沉降速率值下PM2.5复原法数据进行分析，得到自然通风量Q和CADR值。我们发现不同沉降速率值下，自然通风量Q与CADR的计算结果相差不大。这说明了沉降速率的取值对实验结果的影响不大，所以本研究统一选取沉降速率值为0.2 h-1是可行的。</t>
    <phoneticPr fontId="17" type="noConversion"/>
  </si>
  <si>
    <r>
      <rPr>
        <b/>
        <sz val="11"/>
        <color theme="1"/>
        <rFont val="宋体"/>
        <family val="3"/>
        <charset val="134"/>
      </rPr>
      <t>限制条件</t>
    </r>
    <r>
      <rPr>
        <b/>
        <sz val="11"/>
        <color theme="1"/>
        <rFont val="Calibri"/>
        <family val="2"/>
      </rPr>
      <t xml:space="preserve">: </t>
    </r>
    <phoneticPr fontId="17" type="noConversion"/>
  </si>
  <si>
    <t>第一，当室内有大量PM2.5源时，该方法不能适用。这种来源包括吸烟、印刷、烹饪等；</t>
    <phoneticPr fontId="17" type="noConversion"/>
  </si>
  <si>
    <t>第二，当室内和室外PM2.5浓度值过低时，整个过程PM2.5浓度上下波动范围较小，这不利于对建筑自然通风量的分析，会导致数据拟合误差较大。经过我们多次试验，发现当室内外PM2.5＞30 μg/m3时实验效果较好。</t>
    <phoneticPr fontId="17" type="noConversion"/>
  </si>
  <si>
    <r>
      <t>第三，当室外风速、风向变化较大时，建筑自然通风量不稳定，也会导致室内PM2.5浓度变化规律不明显。我们建议在室外风力级别小于四级时进行实验。</t>
    </r>
    <r>
      <rPr>
        <sz val="11"/>
        <color theme="1"/>
        <rFont val="Calibri"/>
        <family val="2"/>
      </rPr>
      <t/>
    </r>
    <phoneticPr fontId="17" type="noConversion"/>
  </si>
  <si>
    <r>
      <t>PM2.5</t>
    </r>
    <r>
      <rPr>
        <b/>
        <sz val="11"/>
        <color theme="1"/>
        <rFont val="Calibri"/>
        <family val="3"/>
        <charset val="134"/>
        <scheme val="major"/>
      </rPr>
      <t>浓度复原法可靠性分析：</t>
    </r>
    <phoneticPr fontId="17" type="noConversion"/>
  </si>
  <si>
    <t>CO2衰减法与PM2.5复原法实验是同步进行的，实验过程中使用一台校准过的TSI 7575连续测量室内的CO2浓度，每5秒记录一次数据。实验开始前，在室内投放少量的干冰，使室内CO2浓度上升，待室内CO2混合均匀稳定后开始实验。实验过程与复原法相似，取实验开始前室内CO2稳定5分钟的平均浓度衰减法的初始浓度，开始通风后，监测并记录CO2浓度，直至实验结束。与CO2衰减法得到的自然通风量相比，相对误差分别为19.4%与20.3%，且同时两组实验得到的同一空气净化器的CADR值的相对误差为22.1％。</t>
    <phoneticPr fontId="17" type="noConversion"/>
  </si>
  <si>
    <t>第一次记录仪器读数</t>
    <phoneticPr fontId="17" type="noConversion"/>
  </si>
  <si>
    <t>第二次记录仪器读数读数</t>
    <phoneticPr fontId="17" type="noConversion"/>
  </si>
  <si>
    <t>打开空气净化器后，第一次和第二次仪器的读数是多少？等一段时间数据稳定后，读数是多少？</t>
    <phoneticPr fontId="17" type="noConversion"/>
  </si>
  <si>
    <t>下降稳定读数</t>
    <phoneticPr fontId="17" type="noConversion"/>
  </si>
  <si>
    <t>第一次时仪器读数</t>
    <phoneticPr fontId="17" type="noConversion"/>
  </si>
  <si>
    <t>第二次时仪器读数</t>
    <phoneticPr fontId="17" type="noConversion"/>
  </si>
  <si>
    <r>
      <t xml:space="preserve"> 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</rPr>
      <t>h</t>
    </r>
    <phoneticPr fontId="17" type="noConversion"/>
  </si>
  <si>
    <t xml:space="preserve">   h</t>
    <phoneticPr fontId="17" type="noConversion"/>
  </si>
  <si>
    <t>关闭空气净化器后，第一次和第二次读数是多少？一段时间稳定后读数又是多少？</t>
    <phoneticPr fontId="17" type="noConversion"/>
  </si>
  <si>
    <t>浓度下降的时间 t1/t2</t>
    <phoneticPr fontId="17" type="noConversion"/>
  </si>
  <si>
    <t>浓度上升的时间 t3/t4</t>
    <phoneticPr fontId="17" type="noConversion"/>
  </si>
  <si>
    <t>渗透率p</t>
    <phoneticPr fontId="17" type="noConversion"/>
  </si>
  <si>
    <t>h</t>
    <phoneticPr fontId="17" type="noConversion"/>
  </si>
  <si>
    <t>h</t>
    <phoneticPr fontId="17" type="noConversion"/>
  </si>
  <si>
    <r>
      <rPr>
        <u/>
        <sz val="10"/>
        <color rgb="FF1155CC"/>
        <rFont val="宋体"/>
        <family val="3"/>
        <charset val="134"/>
      </rPr>
      <t>景源琪、孙煜霄、李斐</t>
    </r>
    <r>
      <rPr>
        <u/>
        <sz val="10"/>
        <color rgb="FF1155CC"/>
        <rFont val="Arial"/>
        <family val="3"/>
      </rPr>
      <t>*</t>
    </r>
    <r>
      <rPr>
        <u/>
        <sz val="10"/>
        <color rgb="FF1155CC"/>
        <rFont val="宋体"/>
        <family val="3"/>
        <charset val="134"/>
      </rPr>
      <t>、周斌</t>
    </r>
    <phoneticPr fontId="17" type="noConversion"/>
  </si>
  <si>
    <t>v1.1</t>
    <phoneticPr fontId="17" type="noConversion"/>
  </si>
  <si>
    <t>m^3</t>
    <phoneticPr fontId="17" type="noConversion"/>
  </si>
  <si>
    <t>m^3/h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</si>
</sst>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mm\ d\,\ yyyy"/>
    <numFmt numFmtId="177" formatCode="0.0000"/>
    <numFmt numFmtId="178" formatCode="0_ "/>
    <numFmt numFmtId="179" formatCode="0.000000000_ "/>
    <numFmt numFmtId="180" formatCode="0.00_);[Red]\(0.00\)"/>
  </numFmts>
  <fonts count="56" x14ac:knownFonts="1">
    <font>
      <sz val="11"/>
      <color theme="1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1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sz val="9"/>
      <name val="宋体"/>
      <family val="3"/>
      <charset val="134"/>
    </font>
    <font>
      <b/>
      <sz val="10"/>
      <color rgb="FFFFFFFF"/>
      <name val="宋体"/>
      <family val="3"/>
      <charset val="134"/>
    </font>
    <font>
      <b/>
      <sz val="10"/>
      <color rgb="FFFFFFFF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0.5"/>
      <color theme="1"/>
      <name val="Times New Roman"/>
      <family val="1"/>
    </font>
    <font>
      <b/>
      <sz val="10"/>
      <color rgb="FFFFFFFF"/>
      <name val="Calibri"/>
      <family val="2"/>
    </font>
    <font>
      <b/>
      <sz val="10"/>
      <color theme="0"/>
      <name val="Calibri"/>
      <family val="2"/>
    </font>
    <font>
      <b/>
      <sz val="10"/>
      <color theme="0"/>
      <name val="宋体"/>
      <family val="3"/>
      <charset val="134"/>
    </font>
    <font>
      <b/>
      <sz val="10"/>
      <color theme="1"/>
      <name val="Calibri"/>
      <family val="2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  <scheme val="major"/>
    </font>
    <font>
      <b/>
      <sz val="14"/>
      <color theme="1"/>
      <name val="Calibri"/>
      <family val="2"/>
    </font>
    <font>
      <b/>
      <sz val="14"/>
      <color rgb="FFFFFFFF"/>
      <name val="宋体"/>
      <family val="3"/>
      <charset val="134"/>
    </font>
    <font>
      <b/>
      <sz val="14"/>
      <color rgb="FFFFFFFF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  <font>
      <b/>
      <sz val="11"/>
      <color theme="1"/>
      <name val="Calibri"/>
      <family val="2"/>
      <scheme val="major"/>
    </font>
    <font>
      <b/>
      <sz val="11"/>
      <color theme="1"/>
      <name val="Calibri"/>
      <family val="3"/>
      <charset val="134"/>
      <scheme val="major"/>
    </font>
    <font>
      <sz val="11"/>
      <color theme="0"/>
      <name val="Calibri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3"/>
      <charset val="134"/>
    </font>
    <font>
      <u/>
      <sz val="10"/>
      <color rgb="FF1155CC"/>
      <name val="宋体"/>
      <family val="3"/>
      <charset val="134"/>
    </font>
    <font>
      <u/>
      <sz val="10"/>
      <color rgb="FF1155CC"/>
      <name val="Arial"/>
      <family val="3"/>
    </font>
    <font>
      <sz val="10"/>
      <color rgb="FF000000"/>
      <name val="Arial"/>
      <family val="2"/>
    </font>
    <font>
      <b/>
      <i/>
      <sz val="14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宋体"/>
      <family val="3"/>
      <charset val="134"/>
    </font>
    <font>
      <i/>
      <sz val="11"/>
      <color theme="1"/>
      <name val="Calibri"/>
      <family val="2"/>
      <scheme val="major"/>
    </font>
    <font>
      <i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264391"/>
        <bgColor rgb="FF26439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FFFFFF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vertical="top"/>
    </xf>
    <xf numFmtId="0" fontId="1" fillId="4" borderId="1" xfId="0" applyFont="1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wrapText="1"/>
    </xf>
    <xf numFmtId="0" fontId="1" fillId="4" borderId="5" xfId="0" applyFont="1" applyFill="1" applyBorder="1"/>
    <xf numFmtId="0" fontId="6" fillId="3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3" borderId="6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wrapText="1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" fillId="4" borderId="0" xfId="0" applyFont="1" applyFill="1"/>
    <xf numFmtId="0" fontId="8" fillId="6" borderId="11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9" fillId="0" borderId="16" xfId="0" applyFont="1" applyBorder="1"/>
    <xf numFmtId="0" fontId="3" fillId="0" borderId="16" xfId="0" applyFont="1" applyBorder="1"/>
    <xf numFmtId="0" fontId="11" fillId="3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15" fillId="4" borderId="19" xfId="0" applyFont="1" applyFill="1" applyBorder="1" applyAlignment="1">
      <alignment vertical="center"/>
    </xf>
    <xf numFmtId="177" fontId="15" fillId="4" borderId="19" xfId="0" applyNumberFormat="1" applyFont="1" applyFill="1" applyBorder="1" applyAlignment="1">
      <alignment vertical="center"/>
    </xf>
    <xf numFmtId="1" fontId="15" fillId="4" borderId="19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6" fillId="4" borderId="1" xfId="0" applyFont="1" applyFill="1" applyBorder="1"/>
    <xf numFmtId="0" fontId="9" fillId="3" borderId="0" xfId="0" applyFont="1" applyFill="1"/>
    <xf numFmtId="0" fontId="16" fillId="0" borderId="0" xfId="0" applyFont="1"/>
    <xf numFmtId="0" fontId="2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9" fillId="0" borderId="0" xfId="0" applyFont="1"/>
    <xf numFmtId="0" fontId="9" fillId="5" borderId="0" xfId="0" applyFont="1" applyFill="1"/>
    <xf numFmtId="0" fontId="3" fillId="3" borderId="3" xfId="0" applyFont="1" applyFill="1" applyBorder="1" applyAlignment="1">
      <alignment horizontal="right" vertical="center"/>
    </xf>
    <xf numFmtId="0" fontId="24" fillId="6" borderId="11" xfId="0" applyFont="1" applyFill="1" applyBorder="1" applyAlignment="1">
      <alignment vertical="center"/>
    </xf>
    <xf numFmtId="0" fontId="23" fillId="3" borderId="1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9" fillId="3" borderId="9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20" fillId="3" borderId="13" xfId="0" applyFont="1" applyFill="1" applyBorder="1" applyAlignment="1">
      <alignment vertical="center"/>
    </xf>
    <xf numFmtId="0" fontId="12" fillId="3" borderId="13" xfId="0" applyFont="1" applyFill="1" applyBorder="1" applyAlignment="1">
      <alignment vertical="center"/>
    </xf>
    <xf numFmtId="0" fontId="29" fillId="3" borderId="13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 wrapText="1"/>
    </xf>
    <xf numFmtId="0" fontId="11" fillId="11" borderId="13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vertical="center"/>
    </xf>
    <xf numFmtId="0" fontId="3" fillId="11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/>
    </xf>
    <xf numFmtId="0" fontId="31" fillId="5" borderId="1" xfId="0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center" vertical="center"/>
    </xf>
    <xf numFmtId="0" fontId="32" fillId="12" borderId="13" xfId="0" applyFont="1" applyFill="1" applyBorder="1" applyAlignment="1">
      <alignment horizontal="left" vertical="center"/>
    </xf>
    <xf numFmtId="0" fontId="32" fillId="13" borderId="13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25" fillId="12" borderId="13" xfId="0" applyFont="1" applyFill="1" applyBorder="1" applyAlignment="1">
      <alignment horizontal="left" vertical="center"/>
    </xf>
    <xf numFmtId="0" fontId="24" fillId="12" borderId="13" xfId="0" applyFont="1" applyFill="1" applyBorder="1" applyAlignment="1">
      <alignment horizontal="left" vertical="center"/>
    </xf>
    <xf numFmtId="0" fontId="22" fillId="12" borderId="13" xfId="0" applyFont="1" applyFill="1" applyBorder="1" applyAlignment="1">
      <alignment horizontal="left" vertical="center"/>
    </xf>
    <xf numFmtId="0" fontId="6" fillId="13" borderId="1" xfId="0" applyFont="1" applyFill="1" applyBorder="1"/>
    <xf numFmtId="0" fontId="6" fillId="14" borderId="1" xfId="0" applyFont="1" applyFill="1" applyBorder="1"/>
    <xf numFmtId="0" fontId="28" fillId="3" borderId="13" xfId="0" applyFont="1" applyFill="1" applyBorder="1" applyAlignment="1">
      <alignment vertical="center"/>
    </xf>
    <xf numFmtId="0" fontId="23" fillId="3" borderId="13" xfId="0" applyFont="1" applyFill="1" applyBorder="1" applyAlignment="1">
      <alignment horizontal="left" vertical="center"/>
    </xf>
    <xf numFmtId="0" fontId="23" fillId="8" borderId="7" xfId="0" applyFont="1" applyFill="1" applyBorder="1" applyAlignment="1">
      <alignment horizontal="center" vertical="center"/>
    </xf>
    <xf numFmtId="0" fontId="27" fillId="11" borderId="13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left" vertical="center"/>
    </xf>
    <xf numFmtId="0" fontId="26" fillId="3" borderId="13" xfId="0" applyFont="1" applyFill="1" applyBorder="1" applyAlignment="1">
      <alignment vertical="center"/>
    </xf>
    <xf numFmtId="0" fontId="34" fillId="11" borderId="13" xfId="0" applyFont="1" applyFill="1" applyBorder="1" applyAlignment="1">
      <alignment horizontal="center" vertical="center"/>
    </xf>
    <xf numFmtId="0" fontId="26" fillId="15" borderId="13" xfId="0" applyFont="1" applyFill="1" applyBorder="1" applyAlignment="1">
      <alignment vertical="center"/>
    </xf>
    <xf numFmtId="0" fontId="34" fillId="16" borderId="13" xfId="0" applyFont="1" applyFill="1" applyBorder="1" applyAlignment="1">
      <alignment horizontal="center" vertical="center"/>
    </xf>
    <xf numFmtId="0" fontId="27" fillId="15" borderId="13" xfId="0" applyFont="1" applyFill="1" applyBorder="1" applyAlignment="1">
      <alignment horizontal="left" vertical="center"/>
    </xf>
    <xf numFmtId="0" fontId="27" fillId="16" borderId="13" xfId="0" applyFont="1" applyFill="1" applyBorder="1" applyAlignment="1">
      <alignment horizontal="center" vertical="center"/>
    </xf>
    <xf numFmtId="0" fontId="31" fillId="13" borderId="13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28" fillId="3" borderId="17" xfId="0" applyFont="1" applyFill="1" applyBorder="1" applyAlignment="1">
      <alignment vertical="center"/>
    </xf>
    <xf numFmtId="0" fontId="23" fillId="3" borderId="17" xfId="0" applyFont="1" applyFill="1" applyBorder="1" applyAlignment="1">
      <alignment vertical="center"/>
    </xf>
    <xf numFmtId="0" fontId="36" fillId="3" borderId="17" xfId="0" applyFont="1" applyFill="1" applyBorder="1" applyAlignment="1">
      <alignment vertical="center"/>
    </xf>
    <xf numFmtId="178" fontId="3" fillId="11" borderId="13" xfId="0" applyNumberFormat="1" applyFont="1" applyFill="1" applyBorder="1" applyAlignment="1">
      <alignment horizontal="center" vertical="center"/>
    </xf>
    <xf numFmtId="0" fontId="0" fillId="17" borderId="0" xfId="0" applyFill="1"/>
    <xf numFmtId="0" fontId="37" fillId="10" borderId="21" xfId="0" applyFont="1" applyFill="1" applyBorder="1" applyAlignment="1">
      <alignment horizontal="center"/>
    </xf>
    <xf numFmtId="0" fontId="23" fillId="8" borderId="22" xfId="0" applyFont="1" applyFill="1" applyBorder="1" applyAlignment="1">
      <alignment horizontal="center" vertical="center"/>
    </xf>
    <xf numFmtId="0" fontId="25" fillId="12" borderId="13" xfId="0" applyFont="1" applyFill="1" applyBorder="1" applyAlignment="1">
      <alignment vertical="center"/>
    </xf>
    <xf numFmtId="0" fontId="8" fillId="12" borderId="13" xfId="0" applyFont="1" applyFill="1" applyBorder="1" applyAlignment="1">
      <alignment vertical="center"/>
    </xf>
    <xf numFmtId="0" fontId="5" fillId="12" borderId="13" xfId="0" applyFont="1" applyFill="1" applyBorder="1" applyAlignment="1">
      <alignment vertical="center"/>
    </xf>
    <xf numFmtId="0" fontId="5" fillId="12" borderId="13" xfId="0" applyFont="1" applyFill="1" applyBorder="1" applyAlignment="1">
      <alignment vertical="center" wrapText="1"/>
    </xf>
    <xf numFmtId="177" fontId="15" fillId="7" borderId="7" xfId="0" applyNumberFormat="1" applyFont="1" applyFill="1" applyBorder="1" applyAlignment="1">
      <alignment horizontal="center" vertical="center"/>
    </xf>
    <xf numFmtId="1" fontId="15" fillId="7" borderId="7" xfId="0" applyNumberFormat="1" applyFont="1" applyFill="1" applyBorder="1" applyAlignment="1">
      <alignment horizontal="center" vertical="center" wrapText="1"/>
    </xf>
    <xf numFmtId="179" fontId="15" fillId="7" borderId="7" xfId="0" applyNumberFormat="1" applyFont="1" applyFill="1" applyBorder="1" applyAlignment="1">
      <alignment horizontal="center" vertical="center"/>
    </xf>
    <xf numFmtId="180" fontId="3" fillId="8" borderId="7" xfId="0" applyNumberFormat="1" applyFont="1" applyFill="1" applyBorder="1" applyAlignment="1">
      <alignment horizontal="center" vertical="center"/>
    </xf>
    <xf numFmtId="0" fontId="40" fillId="2" borderId="13" xfId="0" applyFont="1" applyFill="1" applyBorder="1" applyAlignment="1">
      <alignment vertical="center"/>
    </xf>
    <xf numFmtId="0" fontId="19" fillId="2" borderId="13" xfId="0" applyFont="1" applyFill="1" applyBorder="1" applyAlignment="1">
      <alignment vertical="center"/>
    </xf>
    <xf numFmtId="0" fontId="19" fillId="2" borderId="25" xfId="0" applyFont="1" applyFill="1" applyBorder="1" applyAlignment="1">
      <alignment vertical="center"/>
    </xf>
    <xf numFmtId="0" fontId="5" fillId="4" borderId="13" xfId="0" applyFont="1" applyFill="1" applyBorder="1" applyAlignment="1">
      <alignment horizontal="left"/>
    </xf>
    <xf numFmtId="0" fontId="9" fillId="3" borderId="13" xfId="0" applyFont="1" applyFill="1" applyBorder="1"/>
    <xf numFmtId="0" fontId="9" fillId="3" borderId="25" xfId="0" applyFont="1" applyFill="1" applyBorder="1"/>
    <xf numFmtId="0" fontId="43" fillId="17" borderId="13" xfId="0" applyFont="1" applyFill="1" applyBorder="1"/>
    <xf numFmtId="0" fontId="0" fillId="17" borderId="13" xfId="0" applyFill="1" applyBorder="1"/>
    <xf numFmtId="0" fontId="0" fillId="17" borderId="25" xfId="0" applyFill="1" applyBorder="1"/>
    <xf numFmtId="0" fontId="0" fillId="17" borderId="13" xfId="0" applyFill="1" applyBorder="1" applyAlignment="1">
      <alignment vertical="top" wrapText="1"/>
    </xf>
    <xf numFmtId="0" fontId="0" fillId="17" borderId="25" xfId="0" applyFill="1" applyBorder="1" applyAlignment="1">
      <alignment vertical="top" wrapText="1"/>
    </xf>
    <xf numFmtId="0" fontId="41" fillId="4" borderId="13" xfId="0" applyFont="1" applyFill="1" applyBorder="1" applyAlignment="1">
      <alignment horizontal="left"/>
    </xf>
    <xf numFmtId="0" fontId="27" fillId="3" borderId="13" xfId="0" applyFont="1" applyFill="1" applyBorder="1"/>
    <xf numFmtId="0" fontId="23" fillId="3" borderId="13" xfId="0" applyFont="1" applyFill="1" applyBorder="1" applyAlignment="1">
      <alignment horizontal="left" vertical="top" wrapText="1"/>
    </xf>
    <xf numFmtId="0" fontId="23" fillId="3" borderId="25" xfId="0" applyFont="1" applyFill="1" applyBorder="1" applyAlignment="1">
      <alignment horizontal="left" vertical="top" wrapText="1"/>
    </xf>
    <xf numFmtId="0" fontId="28" fillId="0" borderId="0" xfId="0" applyFont="1"/>
    <xf numFmtId="0" fontId="23" fillId="18" borderId="26" xfId="0" applyFont="1" applyFill="1" applyBorder="1" applyAlignment="1">
      <alignment vertical="center"/>
    </xf>
    <xf numFmtId="0" fontId="23" fillId="18" borderId="21" xfId="0" applyFont="1" applyFill="1" applyBorder="1" applyAlignment="1">
      <alignment vertical="center"/>
    </xf>
    <xf numFmtId="179" fontId="45" fillId="7" borderId="7" xfId="0" applyNumberFormat="1" applyFont="1" applyFill="1" applyBorder="1" applyAlignment="1">
      <alignment horizontal="center" vertical="center"/>
    </xf>
    <xf numFmtId="0" fontId="33" fillId="12" borderId="13" xfId="0" applyFont="1" applyFill="1" applyBorder="1" applyAlignment="1">
      <alignment horizontal="center" vertical="center"/>
    </xf>
    <xf numFmtId="0" fontId="33" fillId="12" borderId="13" xfId="0" applyFont="1" applyFill="1" applyBorder="1" applyAlignment="1">
      <alignment vertical="center"/>
    </xf>
    <xf numFmtId="0" fontId="5" fillId="3" borderId="13" xfId="0" applyFont="1" applyFill="1" applyBorder="1" applyAlignment="1">
      <alignment wrapText="1"/>
    </xf>
    <xf numFmtId="0" fontId="1" fillId="4" borderId="13" xfId="0" applyFont="1" applyFill="1" applyBorder="1"/>
    <xf numFmtId="0" fontId="30" fillId="0" borderId="13" xfId="0" applyFont="1" applyBorder="1"/>
    <xf numFmtId="0" fontId="30" fillId="17" borderId="13" xfId="0" applyFont="1" applyFill="1" applyBorder="1"/>
    <xf numFmtId="0" fontId="23" fillId="8" borderId="27" xfId="0" applyFont="1" applyFill="1" applyBorder="1" applyAlignment="1">
      <alignment horizontal="center" vertical="center"/>
    </xf>
    <xf numFmtId="0" fontId="23" fillId="8" borderId="21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7" fillId="0" borderId="0" xfId="0" applyFont="1" applyAlignment="1">
      <alignment wrapText="1"/>
    </xf>
    <xf numFmtId="0" fontId="46" fillId="0" borderId="2" xfId="0" applyFont="1" applyBorder="1" applyAlignment="1">
      <alignment vertical="center"/>
    </xf>
    <xf numFmtId="176" fontId="50" fillId="0" borderId="2" xfId="0" applyNumberFormat="1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46" fillId="0" borderId="0" xfId="0" applyFont="1"/>
    <xf numFmtId="1" fontId="50" fillId="0" borderId="0" xfId="0" applyNumberFormat="1" applyFont="1" applyAlignment="1">
      <alignment horizontal="left" wrapText="1"/>
    </xf>
    <xf numFmtId="0" fontId="19" fillId="2" borderId="13" xfId="0" applyFont="1" applyFill="1" applyBorder="1" applyAlignment="1">
      <alignment horizontal="left" vertical="center"/>
    </xf>
    <xf numFmtId="0" fontId="20" fillId="0" borderId="2" xfId="0" applyFont="1" applyBorder="1" applyAlignment="1">
      <alignment vertical="center" wrapText="1"/>
    </xf>
    <xf numFmtId="0" fontId="0" fillId="0" borderId="0" xfId="0"/>
    <xf numFmtId="0" fontId="20" fillId="0" borderId="0" xfId="0" applyFont="1" applyAlignment="1">
      <alignment vertical="center" wrapText="1"/>
    </xf>
    <xf numFmtId="0" fontId="0" fillId="0" borderId="13" xfId="0" applyBorder="1"/>
    <xf numFmtId="0" fontId="40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5" fillId="6" borderId="13" xfId="0" applyFont="1" applyFill="1" applyBorder="1" applyAlignment="1">
      <alignment horizontal="left" vertical="center"/>
    </xf>
    <xf numFmtId="0" fontId="24" fillId="6" borderId="13" xfId="0" applyFont="1" applyFill="1" applyBorder="1" applyAlignment="1">
      <alignment horizontal="left" vertical="center"/>
    </xf>
    <xf numFmtId="0" fontId="23" fillId="3" borderId="2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3" fillId="3" borderId="13" xfId="0" applyFont="1" applyFill="1" applyBorder="1" applyAlignment="1">
      <alignment horizontal="left" vertical="center"/>
    </xf>
    <xf numFmtId="0" fontId="20" fillId="12" borderId="13" xfId="0" applyFont="1" applyFill="1" applyBorder="1" applyAlignment="1">
      <alignment horizontal="left" vertical="center" wrapText="1"/>
    </xf>
    <xf numFmtId="0" fontId="34" fillId="12" borderId="13" xfId="0" applyFont="1" applyFill="1" applyBorder="1" applyAlignment="1">
      <alignment horizontal="left" vertical="center" wrapText="1"/>
    </xf>
    <xf numFmtId="0" fontId="23" fillId="3" borderId="23" xfId="0" applyFont="1" applyFill="1" applyBorder="1" applyAlignment="1">
      <alignment horizontal="left" vertical="center"/>
    </xf>
    <xf numFmtId="0" fontId="23" fillId="4" borderId="0" xfId="0" applyFont="1" applyFill="1" applyAlignment="1">
      <alignment horizontal="left" vertical="center" wrapText="1"/>
    </xf>
    <xf numFmtId="20" fontId="23" fillId="4" borderId="0" xfId="0" applyNumberFormat="1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38" fillId="4" borderId="0" xfId="0" applyFont="1" applyFill="1" applyAlignment="1">
      <alignment horizontal="left" vertical="center" wrapText="1"/>
    </xf>
    <xf numFmtId="20" fontId="52" fillId="4" borderId="0" xfId="0" applyNumberFormat="1" applyFont="1" applyFill="1" applyAlignment="1">
      <alignment horizontal="left" vertical="top" wrapText="1"/>
    </xf>
    <xf numFmtId="0" fontId="54" fillId="17" borderId="13" xfId="0" applyFont="1" applyFill="1" applyBorder="1" applyAlignment="1">
      <alignment horizontal="left" vertical="top" wrapText="1"/>
    </xf>
    <xf numFmtId="0" fontId="55" fillId="17" borderId="0" xfId="0" applyFont="1" applyFill="1" applyAlignment="1">
      <alignment horizontal="left" vertical="top" wrapText="1"/>
    </xf>
    <xf numFmtId="20" fontId="53" fillId="0" borderId="0" xfId="0" applyNumberFormat="1" applyFont="1" applyAlignment="1">
      <alignment horizontal="left" vertical="top" wrapText="1"/>
    </xf>
    <xf numFmtId="0" fontId="37" fillId="17" borderId="13" xfId="0" applyFont="1" applyFill="1" applyBorder="1" applyAlignment="1">
      <alignment horizontal="left" vertical="top" wrapText="1"/>
    </xf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51" fillId="4" borderId="0" xfId="0" applyFont="1" applyFill="1" applyAlignment="1">
      <alignment horizontal="left" vertical="center" wrapText="1"/>
    </xf>
    <xf numFmtId="0" fontId="52" fillId="4" borderId="0" xfId="0" applyFont="1" applyFill="1" applyAlignment="1">
      <alignment horizontal="left" vertical="center" wrapText="1"/>
    </xf>
    <xf numFmtId="20" fontId="28" fillId="0" borderId="0" xfId="0" applyNumberFormat="1" applyFont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28" fillId="0" borderId="25" xfId="0" applyFont="1" applyBorder="1" applyAlignment="1">
      <alignment horizontal="left" vertical="top" wrapText="1"/>
    </xf>
    <xf numFmtId="0" fontId="28" fillId="3" borderId="13" xfId="0" applyFont="1" applyFill="1" applyBorder="1" applyAlignment="1">
      <alignment horizontal="left" vertical="top" wrapText="1"/>
    </xf>
    <xf numFmtId="0" fontId="28" fillId="3" borderId="25" xfId="0" applyFont="1" applyFill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28" fillId="3" borderId="13" xfId="0" applyFont="1" applyFill="1" applyBorder="1" applyAlignment="1">
      <alignment wrapText="1"/>
    </xf>
    <xf numFmtId="0" fontId="28" fillId="0" borderId="13" xfId="0" applyFont="1" applyBorder="1"/>
    <xf numFmtId="0" fontId="28" fillId="0" borderId="25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4453304</xdr:colOff>
      <xdr:row>1</xdr:row>
      <xdr:rowOff>24805</xdr:rowOff>
    </xdr:from>
    <xdr:to>
      <xdr:col>11</xdr:col>
      <xdr:colOff>138186</xdr:colOff>
      <xdr:row>18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F55E1B9-CB6E-4AB4-90EE-86E0AE380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1672"/>
        <a:stretch/>
      </xdr:blipFill>
      <xdr:spPr>
        <a:xfrm>
          <a:off x="5367704" y="462955"/>
          <a:ext cx="5381332" cy="2480270"/>
        </a:xfrm>
        <a:prstGeom prst="rect">
          <a:avLst/>
        </a:prstGeom>
      </xdr:spPr>
    </xdr:pic>
    <xdr:clientData/>
  </xdr:twoCellAnchor>
  <xdr:twoCellAnchor editAs="oneCell">
    <xdr:from>
      <xdr:col>0</xdr:col>
      <xdr:colOff>86459</xdr:colOff>
      <xdr:row>39</xdr:row>
      <xdr:rowOff>49091</xdr:rowOff>
    </xdr:from>
    <xdr:to>
      <xdr:col>6</xdr:col>
      <xdr:colOff>142876</xdr:colOff>
      <xdr:row>59</xdr:row>
      <xdr:rowOff>20809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94318A1-AD7E-4CA8-89C5-55558E18A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59" y="6802316"/>
          <a:ext cx="7762142" cy="3591218"/>
        </a:xfrm>
        <a:prstGeom prst="rect">
          <a:avLst/>
        </a:prstGeom>
      </xdr:spPr>
    </xdr:pic>
    <xdr:clientData/>
  </xdr:twoCellAnchor>
  <xdr:twoCellAnchor editAs="oneCell">
    <xdr:from>
      <xdr:col>0</xdr:col>
      <xdr:colOff>77530</xdr:colOff>
      <xdr:row>59</xdr:row>
      <xdr:rowOff>71474</xdr:rowOff>
    </xdr:from>
    <xdr:to>
      <xdr:col>6</xdr:col>
      <xdr:colOff>161925</xdr:colOff>
      <xdr:row>79</xdr:row>
      <xdr:rowOff>180681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7494E27-6080-4331-BD2A-DB2AFAAB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0" y="10444199"/>
          <a:ext cx="7790120" cy="3728707"/>
        </a:xfrm>
        <a:prstGeom prst="rect">
          <a:avLst/>
        </a:prstGeom>
      </xdr:spPr>
    </xdr:pic>
    <xdr:clientData/>
  </xdr:twoCellAnchor>
  <xdr:twoCellAnchor editAs="oneCell">
    <xdr:from>
      <xdr:col>0</xdr:col>
      <xdr:colOff>82061</xdr:colOff>
      <xdr:row>18</xdr:row>
      <xdr:rowOff>175846</xdr:rowOff>
    </xdr:from>
    <xdr:to>
      <xdr:col>6</xdr:col>
      <xdr:colOff>161925</xdr:colOff>
      <xdr:row>38</xdr:row>
      <xdr:rowOff>149646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503770C-9389-4596-AE95-4E6177585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061" y="3128596"/>
          <a:ext cx="7785589" cy="3593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271648</xdr:colOff>
      <xdr:row>2</xdr:row>
      <xdr:rowOff>83843</xdr:rowOff>
    </xdr:from>
    <xdr:to>
      <xdr:col>15</xdr:col>
      <xdr:colOff>220595</xdr:colOff>
      <xdr:row>22</xdr:row>
      <xdr:rowOff>164811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54C60C2-4C57-1C03-9DA7-AC3AA090F4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66" t="7926" b="3316"/>
        <a:stretch/>
      </xdr:blipFill>
      <xdr:spPr bwMode="auto">
        <a:xfrm>
          <a:off x="7283862" y="700700"/>
          <a:ext cx="6861376" cy="4480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E564-0C43-4475-8BBB-251FD28DFCB5}">
  <dimension ref="A1:P1007"/>
  <sheetViews>
    <sheetView topLeftCell="A58" workbookViewId="0">
      <selection activeCell="J29" sqref="J29"/>
    </sheetView>
  </sheetViews>
  <sheetFormatPr defaultColWidth="12.625" defaultRowHeight="15" customHeight="1" x14ac:dyDescent="0.2"/>
  <cols>
    <col min="1" max="1" width="12" customWidth="1"/>
    <col min="2" max="2" width="58.625" customWidth="1"/>
    <col min="3" max="26" width="7.625" customWidth="1"/>
  </cols>
  <sheetData>
    <row r="1" spans="1:16" ht="34.9" customHeight="1" x14ac:dyDescent="0.2">
      <c r="A1" s="150" t="s">
        <v>37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42"/>
      <c r="M1" s="142"/>
      <c r="N1" s="142"/>
      <c r="O1" s="142"/>
      <c r="P1" s="142"/>
    </row>
    <row r="2" spans="1:16" thickBot="1" x14ac:dyDescent="0.25">
      <c r="A2" s="143" t="s">
        <v>0</v>
      </c>
      <c r="B2" s="144" t="s">
        <v>60</v>
      </c>
    </row>
    <row r="3" spans="1:16" ht="14.25" customHeight="1" x14ac:dyDescent="0.2">
      <c r="A3" s="145" t="s">
        <v>1</v>
      </c>
      <c r="B3" s="151" t="s">
        <v>9</v>
      </c>
    </row>
    <row r="4" spans="1:16" ht="14.25" x14ac:dyDescent="0.2">
      <c r="A4" s="142"/>
      <c r="B4" s="152"/>
    </row>
    <row r="5" spans="1:16" ht="14.25" x14ac:dyDescent="0.2">
      <c r="A5" s="142"/>
      <c r="B5" s="152"/>
    </row>
    <row r="6" spans="1:16" ht="9" customHeight="1" x14ac:dyDescent="0.2">
      <c r="A6" s="142"/>
      <c r="B6" s="153" t="s">
        <v>8</v>
      </c>
    </row>
    <row r="7" spans="1:16" ht="9" customHeight="1" x14ac:dyDescent="0.2">
      <c r="A7" s="142"/>
      <c r="B7" s="152"/>
    </row>
    <row r="8" spans="1:16" ht="9" customHeight="1" x14ac:dyDescent="0.2">
      <c r="A8" s="142"/>
      <c r="B8" s="152"/>
    </row>
    <row r="9" spans="1:16" ht="9" customHeight="1" x14ac:dyDescent="0.2">
      <c r="A9" s="142"/>
      <c r="B9" s="152"/>
    </row>
    <row r="10" spans="1:16" ht="9" customHeight="1" x14ac:dyDescent="0.2">
      <c r="A10" s="142"/>
      <c r="B10" s="152"/>
    </row>
    <row r="11" spans="1:16" ht="9" customHeight="1" x14ac:dyDescent="0.2">
      <c r="A11" s="142"/>
      <c r="B11" s="152"/>
    </row>
    <row r="12" spans="1:16" ht="9" customHeight="1" x14ac:dyDescent="0.2">
      <c r="A12" s="142"/>
      <c r="B12" s="152"/>
    </row>
    <row r="13" spans="1:16" ht="9" customHeight="1" x14ac:dyDescent="0.2">
      <c r="A13" s="142"/>
      <c r="B13" s="152"/>
    </row>
    <row r="14" spans="1:16" ht="9" customHeight="1" thickBot="1" x14ac:dyDescent="0.25">
      <c r="A14" s="142"/>
      <c r="B14" s="152"/>
    </row>
    <row r="15" spans="1:16" ht="14.25" customHeight="1" x14ac:dyDescent="0.2">
      <c r="A15" s="145" t="s">
        <v>2</v>
      </c>
      <c r="B15" s="146">
        <v>44649</v>
      </c>
    </row>
    <row r="16" spans="1:16" ht="14.25" customHeight="1" x14ac:dyDescent="0.2">
      <c r="A16" s="143" t="s">
        <v>3</v>
      </c>
      <c r="B16" s="147" t="s">
        <v>61</v>
      </c>
    </row>
    <row r="17" spans="1:2" ht="14.25" customHeight="1" x14ac:dyDescent="0.2">
      <c r="A17" s="143" t="s">
        <v>4</v>
      </c>
      <c r="B17" s="154"/>
    </row>
    <row r="18" spans="1:2" ht="14.25" customHeight="1" x14ac:dyDescent="0.2">
      <c r="A18" s="143"/>
      <c r="B18" s="154"/>
    </row>
    <row r="19" spans="1:2" ht="14.25" customHeight="1" x14ac:dyDescent="0.2">
      <c r="A19" s="148"/>
      <c r="B19" s="149"/>
    </row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"/>
    <row r="24" spans="1:2" ht="14.25" customHeight="1" x14ac:dyDescent="0.2"/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customFormat="1" ht="14.25" customHeight="1" x14ac:dyDescent="0.2"/>
    <row r="34" customFormat="1" ht="14.25" customHeight="1" x14ac:dyDescent="0.2"/>
    <row r="35" customFormat="1" ht="14.25" customHeight="1" x14ac:dyDescent="0.2"/>
    <row r="36" customFormat="1" ht="14.25" customHeight="1" x14ac:dyDescent="0.2"/>
    <row r="37" customFormat="1" ht="14.25" customHeight="1" x14ac:dyDescent="0.2"/>
    <row r="38" customFormat="1" ht="14.25" customHeight="1" x14ac:dyDescent="0.2"/>
    <row r="39" customFormat="1" ht="14.25" customHeight="1" x14ac:dyDescent="0.2"/>
    <row r="40" customFormat="1" ht="14.25" customHeight="1" x14ac:dyDescent="0.2"/>
    <row r="41" customFormat="1" ht="14.25" customHeight="1" x14ac:dyDescent="0.2"/>
    <row r="42" customFormat="1" ht="14.25" customHeight="1" x14ac:dyDescent="0.2"/>
    <row r="43" customFormat="1" ht="14.25" customHeight="1" x14ac:dyDescent="0.2"/>
    <row r="44" customFormat="1" ht="14.25" customHeight="1" x14ac:dyDescent="0.2"/>
    <row r="45" customFormat="1" ht="14.25" customHeight="1" x14ac:dyDescent="0.2"/>
    <row r="46" customFormat="1" ht="14.25" customHeight="1" x14ac:dyDescent="0.2"/>
    <row r="47" customFormat="1" ht="14.25" customHeight="1" x14ac:dyDescent="0.2"/>
    <row r="48" customFormat="1" ht="14.25" customHeight="1" x14ac:dyDescent="0.2"/>
    <row r="49" customFormat="1" ht="14.25" customHeight="1" x14ac:dyDescent="0.2"/>
    <row r="50" customFormat="1" ht="14.25" customHeight="1" x14ac:dyDescent="0.2"/>
    <row r="51" customFormat="1" ht="14.25" customHeight="1" x14ac:dyDescent="0.2"/>
    <row r="52" customFormat="1" ht="14.25" customHeight="1" x14ac:dyDescent="0.2"/>
    <row r="53" customFormat="1" ht="14.25" customHeight="1" x14ac:dyDescent="0.2"/>
    <row r="54" customFormat="1" ht="14.25" customHeight="1" x14ac:dyDescent="0.2"/>
    <row r="55" customFormat="1" ht="14.25" customHeight="1" x14ac:dyDescent="0.2"/>
    <row r="56" customFormat="1" ht="14.25" customHeight="1" x14ac:dyDescent="0.2"/>
    <row r="57" customFormat="1" ht="14.25" customHeight="1" x14ac:dyDescent="0.2"/>
    <row r="58" customFormat="1" ht="14.25" customHeight="1" x14ac:dyDescent="0.2"/>
    <row r="59" customFormat="1" ht="14.25" customHeight="1" x14ac:dyDescent="0.2"/>
    <row r="60" customFormat="1" ht="14.25" customHeight="1" x14ac:dyDescent="0.2"/>
    <row r="61" customFormat="1" ht="14.25" customHeight="1" x14ac:dyDescent="0.2"/>
    <row r="62" customFormat="1" ht="14.25" customHeight="1" x14ac:dyDescent="0.2"/>
    <row r="63" customFormat="1" ht="14.25" customHeight="1" x14ac:dyDescent="0.2"/>
    <row r="64" customFormat="1" ht="14.25" customHeight="1" x14ac:dyDescent="0.2"/>
    <row r="65" customFormat="1" ht="14.25" customHeight="1" x14ac:dyDescent="0.2"/>
    <row r="66" customFormat="1" ht="14.25" customHeight="1" x14ac:dyDescent="0.2"/>
    <row r="67" customFormat="1" ht="14.25" customHeight="1" x14ac:dyDescent="0.2"/>
    <row r="68" customFormat="1" ht="14.25" customHeight="1" x14ac:dyDescent="0.2"/>
    <row r="69" customFormat="1" ht="14.25" customHeight="1" x14ac:dyDescent="0.2"/>
    <row r="70" customFormat="1" ht="14.25" customHeight="1" x14ac:dyDescent="0.2"/>
    <row r="71" customFormat="1" ht="14.25" customHeight="1" x14ac:dyDescent="0.2"/>
    <row r="72" customFormat="1" ht="14.25" customHeight="1" x14ac:dyDescent="0.2"/>
    <row r="73" customFormat="1" ht="14.25" customHeight="1" x14ac:dyDescent="0.2"/>
    <row r="74" customFormat="1" ht="14.25" customHeight="1" x14ac:dyDescent="0.2"/>
    <row r="75" customFormat="1" ht="14.25" customHeight="1" x14ac:dyDescent="0.2"/>
    <row r="76" customFormat="1" ht="14.25" customHeight="1" x14ac:dyDescent="0.2"/>
    <row r="77" customFormat="1" ht="14.25" customHeight="1" x14ac:dyDescent="0.2"/>
    <row r="78" customFormat="1" ht="14.25" customHeight="1" x14ac:dyDescent="0.2"/>
    <row r="79" customFormat="1" ht="14.25" customHeight="1" x14ac:dyDescent="0.2"/>
    <row r="80" customFormat="1" ht="14.25" customHeight="1" x14ac:dyDescent="0.2"/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  <row r="1001" customFormat="1" ht="14.25" customHeight="1" x14ac:dyDescent="0.2"/>
    <row r="1002" customFormat="1" ht="14.25" customHeight="1" x14ac:dyDescent="0.2"/>
    <row r="1003" customFormat="1" ht="14.25" customHeight="1" x14ac:dyDescent="0.2"/>
    <row r="1004" customFormat="1" ht="14.25" customHeight="1" x14ac:dyDescent="0.2"/>
    <row r="1005" customFormat="1" ht="14.25" customHeight="1" x14ac:dyDescent="0.2"/>
    <row r="1006" customFormat="1" ht="14.25" customHeight="1" x14ac:dyDescent="0.2"/>
    <row r="1007" customFormat="1" ht="14.25" customHeight="1" x14ac:dyDescent="0.2"/>
  </sheetData>
  <mergeCells count="4">
    <mergeCell ref="A1:K1"/>
    <mergeCell ref="B3:B5"/>
    <mergeCell ref="B6:B14"/>
    <mergeCell ref="B17:B18"/>
  </mergeCells>
  <phoneticPr fontId="1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9"/>
  <sheetViews>
    <sheetView tabSelected="1" zoomScaleNormal="100" workbookViewId="0">
      <selection activeCell="H29" sqref="H29:M30"/>
    </sheetView>
  </sheetViews>
  <sheetFormatPr defaultColWidth="12.625" defaultRowHeight="15" customHeight="1" x14ac:dyDescent="0.2"/>
  <cols>
    <col min="1" max="1" width="11" customWidth="1"/>
    <col min="2" max="2" width="22.125" customWidth="1"/>
    <col min="3" max="3" width="18.5" customWidth="1"/>
    <col min="4" max="4" width="2.25" customWidth="1"/>
    <col min="5" max="5" width="18.5" customWidth="1"/>
    <col min="6" max="6" width="19.75" customWidth="1"/>
    <col min="7" max="7" width="4" customWidth="1"/>
    <col min="8" max="8" width="3.25" customWidth="1"/>
    <col min="9" max="9" width="8.125" customWidth="1"/>
    <col min="10" max="10" width="12.875" customWidth="1"/>
    <col min="11" max="11" width="4.75" customWidth="1"/>
    <col min="12" max="12" width="7.625" customWidth="1"/>
    <col min="13" max="13" width="32.25" customWidth="1"/>
    <col min="14" max="14" width="6.25" customWidth="1"/>
    <col min="15" max="15" width="11.25" customWidth="1"/>
    <col min="16" max="27" width="7.625" customWidth="1"/>
  </cols>
  <sheetData>
    <row r="1" spans="1:22" ht="34.9" customHeight="1" x14ac:dyDescent="0.2">
      <c r="A1" s="155" t="s">
        <v>36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"/>
      <c r="M1" s="3"/>
      <c r="N1" s="4"/>
      <c r="O1" s="4"/>
      <c r="P1" s="4"/>
      <c r="Q1" s="4"/>
      <c r="R1" s="4"/>
      <c r="S1" s="4"/>
      <c r="T1" s="4"/>
      <c r="U1" s="4"/>
      <c r="V1" s="4"/>
    </row>
    <row r="2" spans="1:22" ht="14.25" customHeight="1" x14ac:dyDescent="0.25">
      <c r="A2" s="5"/>
      <c r="B2" s="5"/>
      <c r="C2" s="6"/>
      <c r="D2" s="7"/>
      <c r="E2" s="7"/>
      <c r="F2" s="8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4.25" customHeight="1" x14ac:dyDescent="0.25">
      <c r="A3" s="9" t="s">
        <v>6</v>
      </c>
      <c r="B3" s="157" t="s">
        <v>10</v>
      </c>
      <c r="C3" s="158"/>
      <c r="D3" s="158"/>
      <c r="E3" s="158"/>
      <c r="F3" s="158"/>
      <c r="G3" s="11"/>
      <c r="H3" s="4"/>
      <c r="I3" s="4"/>
      <c r="J3" s="4"/>
      <c r="K3" s="4"/>
      <c r="L3" s="4"/>
      <c r="M3" s="4"/>
      <c r="N3" s="12"/>
      <c r="O3" s="4"/>
      <c r="P3" s="4"/>
      <c r="Q3" s="4"/>
      <c r="R3" s="4"/>
      <c r="S3" s="4"/>
      <c r="T3" s="4"/>
      <c r="U3" s="4"/>
      <c r="V3" s="4"/>
    </row>
    <row r="4" spans="1:22" ht="14.25" customHeight="1" thickBot="1" x14ac:dyDescent="0.3">
      <c r="A4" s="13"/>
      <c r="B4" s="13"/>
      <c r="C4" s="14"/>
      <c r="D4" s="15"/>
      <c r="E4" s="16" t="s">
        <v>5</v>
      </c>
      <c r="F4" s="17" t="s">
        <v>5</v>
      </c>
      <c r="G4" s="11"/>
      <c r="H4" s="4"/>
      <c r="I4" s="4"/>
      <c r="J4" s="4"/>
      <c r="K4" s="4"/>
      <c r="L4" s="4"/>
      <c r="M4" s="4"/>
      <c r="N4" s="12"/>
      <c r="O4" s="4"/>
      <c r="P4" s="4"/>
      <c r="Q4" s="4"/>
      <c r="R4" s="4"/>
      <c r="S4" s="4"/>
      <c r="T4" s="4"/>
      <c r="U4" s="4"/>
      <c r="V4" s="4"/>
    </row>
    <row r="5" spans="1:22" ht="15.75" customHeight="1" thickBot="1" x14ac:dyDescent="0.25">
      <c r="A5" s="13"/>
      <c r="B5" s="64" t="s">
        <v>11</v>
      </c>
      <c r="C5" s="88">
        <v>16</v>
      </c>
      <c r="D5" s="18"/>
      <c r="E5" s="65" t="s">
        <v>25</v>
      </c>
      <c r="F5" s="19"/>
      <c r="G5" s="20" t="s">
        <v>5</v>
      </c>
      <c r="H5" s="4"/>
      <c r="I5" s="4"/>
      <c r="J5" s="4"/>
      <c r="K5" s="4"/>
      <c r="L5" s="4"/>
      <c r="M5" s="4"/>
      <c r="N5" s="12"/>
      <c r="O5" s="4"/>
      <c r="P5" s="4"/>
      <c r="Q5" s="4"/>
      <c r="R5" s="4"/>
      <c r="S5" s="4"/>
      <c r="T5" s="4"/>
      <c r="U5" s="4"/>
      <c r="V5" s="4"/>
    </row>
    <row r="6" spans="1:22" ht="15.75" customHeight="1" x14ac:dyDescent="0.25">
      <c r="A6" s="66"/>
      <c r="B6" s="67"/>
      <c r="C6" s="71"/>
      <c r="D6" s="68"/>
      <c r="E6" s="69"/>
      <c r="F6" s="70"/>
      <c r="G6" s="21" t="s">
        <v>5</v>
      </c>
      <c r="H6" s="4"/>
      <c r="I6" s="4"/>
      <c r="J6" s="4"/>
      <c r="K6" s="4"/>
      <c r="L6" s="4"/>
      <c r="M6" s="4"/>
      <c r="N6" s="12"/>
      <c r="O6" s="4"/>
      <c r="P6" s="4"/>
      <c r="Q6" s="4"/>
      <c r="R6" s="4"/>
      <c r="S6" s="4"/>
      <c r="T6" s="4"/>
      <c r="U6" s="4"/>
      <c r="V6" s="4"/>
    </row>
    <row r="7" spans="1:22" ht="16.5" customHeight="1" x14ac:dyDescent="0.25">
      <c r="A7" s="9" t="s">
        <v>7</v>
      </c>
      <c r="B7" s="157" t="s">
        <v>19</v>
      </c>
      <c r="C7" s="158"/>
      <c r="D7" s="158"/>
      <c r="E7" s="158"/>
      <c r="F7" s="158"/>
      <c r="G7" s="21"/>
      <c r="H7" s="4"/>
      <c r="I7" s="4"/>
      <c r="J7" s="4"/>
      <c r="K7" s="4"/>
      <c r="L7" s="4"/>
      <c r="M7" s="4"/>
      <c r="N7" s="12"/>
      <c r="O7" s="4"/>
      <c r="P7" s="4"/>
      <c r="Q7" s="4"/>
      <c r="R7" s="4"/>
      <c r="S7" s="4"/>
      <c r="T7" s="4"/>
      <c r="U7" s="4"/>
      <c r="V7" s="4"/>
    </row>
    <row r="8" spans="1:22" ht="19.5" customHeight="1" thickBot="1" x14ac:dyDescent="0.3">
      <c r="A8" s="80"/>
      <c r="B8" s="81"/>
      <c r="C8" s="82"/>
      <c r="D8" s="82"/>
      <c r="E8" s="82"/>
      <c r="F8" s="82"/>
      <c r="G8" s="21"/>
      <c r="H8" s="4"/>
      <c r="I8" s="4"/>
      <c r="J8" s="4"/>
      <c r="K8" s="4"/>
      <c r="L8" s="4"/>
      <c r="M8" s="4"/>
      <c r="N8" s="12"/>
      <c r="P8" s="4"/>
      <c r="Q8" s="4"/>
      <c r="R8" s="4"/>
      <c r="S8" s="4"/>
      <c r="T8" s="4"/>
      <c r="U8" s="4"/>
      <c r="V8" s="4"/>
    </row>
    <row r="9" spans="1:22" ht="14.25" customHeight="1" thickBot="1" x14ac:dyDescent="0.3">
      <c r="A9" s="80"/>
      <c r="B9" s="83" t="s">
        <v>20</v>
      </c>
      <c r="C9" s="139">
        <v>0.2</v>
      </c>
      <c r="D9" s="82"/>
      <c r="E9" s="138" t="s">
        <v>21</v>
      </c>
      <c r="F9" s="82"/>
      <c r="G9" s="21"/>
      <c r="H9" s="168"/>
      <c r="I9" s="152"/>
      <c r="J9" s="152"/>
      <c r="K9" s="152"/>
      <c r="L9" s="152"/>
      <c r="M9" s="152"/>
      <c r="N9" s="12"/>
      <c r="O9" s="24"/>
      <c r="P9" s="4"/>
      <c r="Q9" s="4"/>
      <c r="R9" s="4"/>
      <c r="S9" s="4"/>
      <c r="T9" s="4"/>
      <c r="U9" s="4"/>
      <c r="V9" s="4"/>
    </row>
    <row r="10" spans="1:22" ht="14.25" customHeight="1" thickBot="1" x14ac:dyDescent="0.3">
      <c r="A10" s="80"/>
      <c r="B10" s="83" t="s">
        <v>57</v>
      </c>
      <c r="C10" s="140">
        <v>1</v>
      </c>
      <c r="D10" s="82"/>
      <c r="E10" s="137"/>
      <c r="F10" s="82"/>
      <c r="G10" s="135"/>
      <c r="H10" s="168"/>
      <c r="I10" s="152"/>
      <c r="J10" s="152"/>
      <c r="K10" s="152"/>
      <c r="L10" s="152"/>
      <c r="M10" s="152"/>
      <c r="N10" s="136"/>
      <c r="O10" s="24"/>
      <c r="P10" s="136"/>
      <c r="Q10" s="136"/>
      <c r="R10" s="136"/>
      <c r="S10" s="136"/>
      <c r="T10" s="136"/>
      <c r="U10" s="136"/>
      <c r="V10" s="136"/>
    </row>
    <row r="11" spans="1:22" ht="64.150000000000006" customHeight="1" x14ac:dyDescent="0.25">
      <c r="A11" s="79"/>
      <c r="B11" s="133"/>
      <c r="C11" s="134"/>
      <c r="D11" s="78"/>
      <c r="E11" s="162" t="s">
        <v>22</v>
      </c>
      <c r="F11" s="163"/>
      <c r="G11" s="21"/>
      <c r="H11" s="152"/>
      <c r="I11" s="152"/>
      <c r="J11" s="152"/>
      <c r="K11" s="152"/>
      <c r="L11" s="152"/>
      <c r="M11" s="152"/>
      <c r="N11" s="12"/>
      <c r="O11" s="24"/>
      <c r="P11" s="4"/>
      <c r="Q11" s="4"/>
      <c r="R11" s="4"/>
      <c r="S11" s="4"/>
      <c r="T11" s="4"/>
      <c r="U11" s="4"/>
      <c r="V11" s="4"/>
    </row>
    <row r="12" spans="1:22" ht="14.25" customHeight="1" x14ac:dyDescent="0.25">
      <c r="A12" s="76" t="s">
        <v>17</v>
      </c>
      <c r="B12" s="60" t="s">
        <v>34</v>
      </c>
      <c r="C12" s="25"/>
      <c r="D12" s="26"/>
      <c r="E12" s="26"/>
      <c r="F12" s="27"/>
      <c r="G12" s="11"/>
      <c r="H12" s="165"/>
      <c r="I12" s="165"/>
      <c r="J12" s="165"/>
      <c r="K12" s="165"/>
      <c r="L12" s="165"/>
      <c r="M12" s="165"/>
      <c r="N12" s="12"/>
      <c r="O12" s="4"/>
      <c r="P12" s="4"/>
      <c r="Q12" s="4"/>
      <c r="R12" s="4"/>
      <c r="S12" s="4"/>
      <c r="T12" s="4"/>
      <c r="U12" s="4"/>
      <c r="V12" s="4"/>
    </row>
    <row r="13" spans="1:22" ht="14.25" customHeight="1" thickBot="1" x14ac:dyDescent="0.3">
      <c r="A13" s="28"/>
      <c r="B13" s="29"/>
      <c r="C13" s="30"/>
      <c r="D13" s="31"/>
      <c r="E13" s="29"/>
      <c r="F13" s="29"/>
      <c r="G13" s="11"/>
      <c r="H13" s="165"/>
      <c r="I13" s="165"/>
      <c r="J13" s="165"/>
      <c r="K13" s="165"/>
      <c r="L13" s="165"/>
      <c r="M13" s="165"/>
      <c r="N13" s="4"/>
      <c r="O13" s="4"/>
      <c r="P13" s="4"/>
      <c r="Q13" s="4"/>
      <c r="R13" s="4"/>
      <c r="S13" s="4"/>
      <c r="T13" s="4"/>
      <c r="U13" s="4"/>
      <c r="V13" s="4"/>
    </row>
    <row r="14" spans="1:22" ht="14.25" customHeight="1" thickBot="1" x14ac:dyDescent="0.25">
      <c r="A14" s="28"/>
      <c r="B14" s="63" t="s">
        <v>12</v>
      </c>
      <c r="C14" s="88">
        <v>24</v>
      </c>
      <c r="D14" s="159" t="s">
        <v>14</v>
      </c>
      <c r="E14" s="160"/>
      <c r="F14" s="28"/>
      <c r="G14" s="32"/>
      <c r="H14" s="165"/>
      <c r="I14" s="165"/>
      <c r="J14" s="165"/>
      <c r="K14" s="165"/>
      <c r="L14" s="165"/>
      <c r="M14" s="165"/>
      <c r="N14" s="4"/>
      <c r="O14" s="4"/>
      <c r="P14" s="4"/>
      <c r="Q14" s="4"/>
      <c r="R14" s="4"/>
      <c r="S14" s="4"/>
      <c r="T14" s="4"/>
      <c r="U14" s="4"/>
      <c r="V14" s="4"/>
    </row>
    <row r="15" spans="1:22" ht="14.25" customHeight="1" x14ac:dyDescent="0.2">
      <c r="A15" s="22"/>
      <c r="B15" s="23"/>
      <c r="C15" s="33"/>
      <c r="D15" s="34"/>
      <c r="E15" s="35"/>
      <c r="F15" s="36"/>
      <c r="G15" s="32"/>
      <c r="H15" s="165"/>
      <c r="I15" s="165"/>
      <c r="J15" s="165"/>
      <c r="K15" s="165"/>
      <c r="L15" s="165"/>
      <c r="M15" s="165"/>
      <c r="N15" s="4"/>
      <c r="O15" s="4"/>
      <c r="P15" s="4"/>
      <c r="Q15" s="4"/>
      <c r="R15" s="4"/>
      <c r="S15" s="4"/>
      <c r="T15" s="4"/>
      <c r="U15" s="4"/>
      <c r="V15" s="4"/>
    </row>
    <row r="16" spans="1:22" ht="14.25" customHeight="1" x14ac:dyDescent="0.2">
      <c r="A16" s="76" t="s">
        <v>18</v>
      </c>
      <c r="B16" s="72" t="s">
        <v>48</v>
      </c>
      <c r="C16" s="37"/>
      <c r="D16" s="38"/>
      <c r="E16" s="38"/>
      <c r="F16" s="10"/>
      <c r="G16" s="59"/>
      <c r="H16" s="166"/>
      <c r="I16" s="167"/>
      <c r="J16" s="167"/>
      <c r="K16" s="167"/>
      <c r="L16" s="167"/>
      <c r="M16" s="167"/>
      <c r="N16" s="4"/>
      <c r="O16" s="4"/>
      <c r="P16" s="4"/>
      <c r="Q16" s="4"/>
      <c r="R16" s="4"/>
      <c r="S16" s="4"/>
      <c r="T16" s="4"/>
      <c r="U16" s="4"/>
      <c r="V16" s="4"/>
    </row>
    <row r="17" spans="1:22" ht="14.25" customHeight="1" thickBot="1" x14ac:dyDescent="0.25">
      <c r="A17" s="97"/>
      <c r="B17" s="106"/>
      <c r="C17" s="107"/>
      <c r="D17" s="108"/>
      <c r="E17" s="108"/>
      <c r="F17" s="109"/>
      <c r="G17" s="32"/>
      <c r="H17" s="167"/>
      <c r="I17" s="167"/>
      <c r="J17" s="167"/>
      <c r="K17" s="167"/>
      <c r="L17" s="167"/>
      <c r="M17" s="167"/>
      <c r="N17" s="4"/>
      <c r="O17" s="4"/>
      <c r="P17" s="4"/>
      <c r="Q17" s="4"/>
      <c r="R17" s="4"/>
      <c r="S17" s="4"/>
      <c r="T17" s="4"/>
      <c r="U17" s="4"/>
      <c r="V17" s="4"/>
    </row>
    <row r="18" spans="1:22" ht="14.45" customHeight="1" thickBot="1" x14ac:dyDescent="0.25">
      <c r="A18" s="28"/>
      <c r="B18" s="62" t="s">
        <v>46</v>
      </c>
      <c r="C18" s="105">
        <v>19</v>
      </c>
      <c r="D18" s="164" t="s">
        <v>13</v>
      </c>
      <c r="E18" s="161"/>
      <c r="F18" s="161"/>
      <c r="G18" s="32"/>
      <c r="H18" s="167"/>
      <c r="I18" s="167"/>
      <c r="J18" s="167"/>
      <c r="K18" s="167"/>
      <c r="L18" s="167"/>
      <c r="M18" s="167"/>
      <c r="N18" s="4"/>
      <c r="O18" s="4"/>
      <c r="P18" s="4"/>
      <c r="Q18" s="4"/>
      <c r="R18" s="4"/>
      <c r="S18" s="4"/>
      <c r="T18" s="4"/>
      <c r="U18" s="4"/>
      <c r="V18" s="4"/>
    </row>
    <row r="19" spans="1:22" ht="14.25" customHeight="1" thickBot="1" x14ac:dyDescent="0.25">
      <c r="A19" s="28"/>
      <c r="B19" s="62" t="s">
        <v>47</v>
      </c>
      <c r="C19" s="105">
        <v>15</v>
      </c>
      <c r="D19" s="161" t="s">
        <v>15</v>
      </c>
      <c r="E19" s="160"/>
      <c r="F19" s="73"/>
      <c r="G19" s="32"/>
      <c r="H19" s="167"/>
      <c r="I19" s="167"/>
      <c r="J19" s="167"/>
      <c r="K19" s="167"/>
      <c r="L19" s="167"/>
      <c r="M19" s="167"/>
      <c r="N19" s="4"/>
      <c r="O19" s="4"/>
      <c r="P19" s="4"/>
      <c r="Q19" s="4"/>
      <c r="R19" s="4"/>
      <c r="S19" s="4"/>
      <c r="T19" s="4"/>
      <c r="U19" s="4"/>
      <c r="V19" s="4"/>
    </row>
    <row r="20" spans="1:22" ht="15" customHeight="1" x14ac:dyDescent="0.2">
      <c r="A20" s="28"/>
      <c r="B20" s="129" t="s">
        <v>49</v>
      </c>
      <c r="C20" s="105">
        <v>10</v>
      </c>
      <c r="D20" s="161" t="s">
        <v>14</v>
      </c>
      <c r="E20" s="160"/>
      <c r="F20" s="73"/>
      <c r="G20" s="39"/>
      <c r="H20" s="179"/>
      <c r="I20" s="179"/>
      <c r="J20" s="179"/>
      <c r="K20" s="179"/>
      <c r="L20" s="179"/>
      <c r="M20" s="179"/>
      <c r="N20" s="4"/>
      <c r="O20" s="4"/>
      <c r="P20" s="4"/>
      <c r="Q20" s="4"/>
      <c r="R20" s="4"/>
      <c r="S20" s="4"/>
      <c r="T20" s="4"/>
      <c r="U20" s="4"/>
      <c r="V20" s="4"/>
    </row>
    <row r="21" spans="1:22" ht="15" customHeight="1" x14ac:dyDescent="0.2">
      <c r="A21" s="41"/>
      <c r="B21" s="86"/>
      <c r="C21" s="73"/>
      <c r="D21" s="87"/>
      <c r="E21" s="74"/>
      <c r="F21" s="73"/>
      <c r="G21" s="39"/>
      <c r="H21" s="179"/>
      <c r="I21" s="179"/>
      <c r="J21" s="179"/>
      <c r="K21" s="179"/>
      <c r="L21" s="179"/>
      <c r="M21" s="179"/>
      <c r="N21" s="4"/>
      <c r="O21" s="4"/>
      <c r="P21" s="4"/>
      <c r="Q21" s="4"/>
      <c r="R21" s="4"/>
      <c r="S21" s="4"/>
      <c r="T21" s="4"/>
      <c r="U21" s="4"/>
      <c r="V21" s="4"/>
    </row>
    <row r="22" spans="1:22" ht="13.9" customHeight="1" x14ac:dyDescent="0.2">
      <c r="A22" s="76" t="s">
        <v>23</v>
      </c>
      <c r="B22" s="93" t="s">
        <v>54</v>
      </c>
      <c r="C22" s="94"/>
      <c r="D22" s="95"/>
      <c r="E22" s="95"/>
      <c r="F22" s="96"/>
      <c r="G22" s="32"/>
      <c r="H22" s="179"/>
      <c r="I22" s="179"/>
      <c r="J22" s="179"/>
      <c r="K22" s="179"/>
      <c r="L22" s="179"/>
      <c r="M22" s="179"/>
      <c r="N22" s="4"/>
      <c r="O22" s="4"/>
      <c r="P22" s="4"/>
      <c r="Q22" s="4"/>
      <c r="R22" s="4"/>
      <c r="S22" s="4"/>
      <c r="T22" s="4"/>
      <c r="U22" s="4"/>
      <c r="V22" s="4"/>
    </row>
    <row r="23" spans="1:22" ht="14.25" customHeight="1" thickBot="1" x14ac:dyDescent="0.25">
      <c r="A23" s="97"/>
      <c r="B23" s="91"/>
      <c r="C23" s="92"/>
      <c r="D23" s="90"/>
      <c r="E23" s="90"/>
      <c r="F23" s="89"/>
      <c r="G23" s="32"/>
      <c r="H23" s="179"/>
      <c r="I23" s="179"/>
      <c r="J23" s="179"/>
      <c r="K23" s="179"/>
      <c r="L23" s="179"/>
      <c r="M23" s="179"/>
      <c r="N23" s="4"/>
      <c r="O23" s="4"/>
      <c r="P23" s="4"/>
      <c r="Q23" s="4"/>
      <c r="R23" s="4"/>
      <c r="S23" s="4"/>
      <c r="T23" s="4"/>
      <c r="U23" s="4"/>
      <c r="V23" s="4"/>
    </row>
    <row r="24" spans="1:22" ht="14.25" customHeight="1" thickBot="1" x14ac:dyDescent="0.25">
      <c r="A24" s="97"/>
      <c r="B24" s="62" t="s">
        <v>50</v>
      </c>
      <c r="C24" s="105">
        <v>15</v>
      </c>
      <c r="D24" s="164" t="s">
        <v>13</v>
      </c>
      <c r="E24" s="161"/>
      <c r="F24" s="161"/>
      <c r="G24" s="32"/>
      <c r="H24" s="173"/>
      <c r="I24" s="173"/>
      <c r="J24" s="173"/>
      <c r="K24" s="173"/>
      <c r="L24" s="173"/>
      <c r="M24" s="173"/>
      <c r="N24" s="4"/>
      <c r="O24" s="4"/>
      <c r="P24" s="4"/>
      <c r="Q24" s="4"/>
      <c r="R24" s="4"/>
      <c r="S24" s="4"/>
      <c r="T24" s="4"/>
      <c r="U24" s="4"/>
      <c r="V24" s="4"/>
    </row>
    <row r="25" spans="1:22" ht="13.9" customHeight="1" thickBot="1" x14ac:dyDescent="0.3">
      <c r="A25" s="97"/>
      <c r="B25" s="129" t="s">
        <v>51</v>
      </c>
      <c r="C25" s="104">
        <v>21</v>
      </c>
      <c r="D25" s="161" t="s">
        <v>33</v>
      </c>
      <c r="E25" s="161"/>
      <c r="F25" s="161"/>
      <c r="G25" s="32"/>
      <c r="H25" s="173"/>
      <c r="I25" s="173"/>
      <c r="J25" s="173"/>
      <c r="K25" s="173"/>
      <c r="L25" s="173"/>
      <c r="M25" s="173"/>
      <c r="N25" s="4"/>
      <c r="O25" s="4"/>
      <c r="P25" s="4"/>
      <c r="Q25" s="4"/>
      <c r="R25" s="4"/>
      <c r="S25" s="4"/>
      <c r="T25" s="4"/>
      <c r="U25" s="4"/>
      <c r="V25" s="4"/>
    </row>
    <row r="26" spans="1:22" ht="13.9" customHeight="1" thickBot="1" x14ac:dyDescent="0.3">
      <c r="A26" s="97"/>
      <c r="B26" s="62" t="s">
        <v>35</v>
      </c>
      <c r="C26" s="104">
        <v>24</v>
      </c>
      <c r="D26" s="161" t="s">
        <v>13</v>
      </c>
      <c r="E26" s="161"/>
      <c r="F26" s="87"/>
      <c r="G26" s="43"/>
      <c r="H26" s="173"/>
      <c r="I26" s="173"/>
      <c r="J26" s="173"/>
      <c r="K26" s="173"/>
      <c r="L26" s="173"/>
      <c r="M26" s="173"/>
      <c r="N26" s="4"/>
      <c r="O26" s="4"/>
      <c r="P26" s="4"/>
      <c r="Q26" s="4"/>
      <c r="R26" s="4"/>
      <c r="S26" s="4"/>
      <c r="T26" s="4"/>
      <c r="U26" s="4"/>
      <c r="V26" s="4"/>
    </row>
    <row r="27" spans="1:22" ht="14.25" customHeight="1" thickBot="1" x14ac:dyDescent="0.3">
      <c r="A27" s="97"/>
      <c r="B27" s="62"/>
      <c r="C27" s="102"/>
      <c r="D27" s="161"/>
      <c r="E27" s="161"/>
      <c r="F27" s="161"/>
      <c r="G27" s="44"/>
      <c r="H27" s="173"/>
      <c r="I27" s="173"/>
      <c r="J27" s="173"/>
      <c r="K27" s="173"/>
      <c r="L27" s="173"/>
      <c r="M27" s="173"/>
      <c r="N27" s="4"/>
      <c r="O27" s="4"/>
      <c r="P27" s="4"/>
      <c r="Q27" s="4"/>
      <c r="R27" s="4"/>
      <c r="S27" s="4"/>
      <c r="T27" s="4"/>
      <c r="U27" s="4"/>
      <c r="V27" s="4"/>
    </row>
    <row r="28" spans="1:22" ht="14.25" customHeight="1" x14ac:dyDescent="0.2">
      <c r="A28" s="77" t="s">
        <v>26</v>
      </c>
      <c r="B28" s="72" t="s">
        <v>16</v>
      </c>
      <c r="C28" s="37"/>
      <c r="D28" s="38"/>
      <c r="E28" s="38"/>
      <c r="F28" s="10"/>
      <c r="G28" s="174"/>
      <c r="H28" s="103"/>
      <c r="I28" s="103"/>
      <c r="J28" s="103"/>
      <c r="K28" s="103"/>
      <c r="L28" s="103"/>
      <c r="M28" s="103"/>
      <c r="N28" s="4"/>
      <c r="O28" s="4"/>
      <c r="P28" s="4"/>
      <c r="Q28" s="4"/>
      <c r="R28" s="4"/>
      <c r="S28" s="4"/>
      <c r="T28" s="4"/>
      <c r="U28" s="4"/>
      <c r="V28" s="4"/>
    </row>
    <row r="29" spans="1:22" ht="14.25" customHeight="1" thickBot="1" x14ac:dyDescent="0.25">
      <c r="A29" s="28"/>
      <c r="B29" s="28"/>
      <c r="C29" s="41"/>
      <c r="D29" s="42"/>
      <c r="E29" s="28"/>
      <c r="F29" s="28"/>
      <c r="G29" s="175"/>
      <c r="H29" s="177"/>
      <c r="I29" s="177"/>
      <c r="J29" s="177"/>
      <c r="K29" s="177"/>
      <c r="L29" s="177"/>
      <c r="M29" s="177"/>
      <c r="N29" s="4"/>
      <c r="O29" s="4"/>
      <c r="P29" s="4"/>
      <c r="Q29" s="4"/>
      <c r="R29" s="4"/>
      <c r="S29" s="4"/>
      <c r="T29" s="4"/>
      <c r="U29" s="4"/>
      <c r="V29" s="4"/>
    </row>
    <row r="30" spans="1:22" ht="14.25" customHeight="1" thickBot="1" x14ac:dyDescent="0.25">
      <c r="A30" s="28"/>
      <c r="B30" s="75" t="s">
        <v>55</v>
      </c>
      <c r="C30" s="113">
        <f>1.55/60</f>
        <v>2.5833333333333333E-2</v>
      </c>
      <c r="D30" s="141" t="s">
        <v>58</v>
      </c>
      <c r="E30" s="131">
        <f>4.5/60</f>
        <v>7.4999999999999997E-2</v>
      </c>
      <c r="F30" s="61" t="s">
        <v>52</v>
      </c>
      <c r="G30" s="175"/>
      <c r="H30" s="177"/>
      <c r="I30" s="177"/>
      <c r="J30" s="177"/>
      <c r="K30" s="177"/>
      <c r="L30" s="177"/>
      <c r="M30" s="177"/>
      <c r="N30" s="4"/>
      <c r="O30" s="4"/>
      <c r="P30" s="4"/>
      <c r="Q30" s="4"/>
      <c r="R30" s="4"/>
      <c r="S30" s="4"/>
      <c r="T30" s="4"/>
      <c r="U30" s="4"/>
      <c r="V30" s="4"/>
    </row>
    <row r="31" spans="1:22" ht="14.25" customHeight="1" thickBot="1" x14ac:dyDescent="0.25">
      <c r="A31" s="28"/>
      <c r="B31" s="62" t="s">
        <v>56</v>
      </c>
      <c r="C31" s="40">
        <f>2.9/60</f>
        <v>4.8333333333333332E-2</v>
      </c>
      <c r="D31" s="141" t="s">
        <v>59</v>
      </c>
      <c r="E31" s="130">
        <f>7.1/60</f>
        <v>0.11833333333333333</v>
      </c>
      <c r="F31" s="61" t="s">
        <v>53</v>
      </c>
      <c r="G31" s="175"/>
      <c r="H31" s="178"/>
      <c r="I31" s="178"/>
      <c r="J31" s="178"/>
      <c r="K31" s="178"/>
      <c r="L31" s="178"/>
      <c r="M31" s="178"/>
      <c r="N31" s="4"/>
      <c r="O31" s="4"/>
      <c r="P31" s="4"/>
      <c r="Q31" s="4"/>
      <c r="R31" s="4"/>
      <c r="S31" s="4"/>
      <c r="T31" s="4"/>
      <c r="U31" s="4"/>
      <c r="V31" s="4"/>
    </row>
    <row r="32" spans="1:22" ht="14.25" customHeight="1" x14ac:dyDescent="0.2">
      <c r="A32" s="28"/>
      <c r="B32" s="28"/>
      <c r="C32" s="28"/>
      <c r="D32" s="28"/>
      <c r="E32" s="28"/>
      <c r="F32" s="28"/>
      <c r="G32" s="175"/>
      <c r="H32" s="178"/>
      <c r="I32" s="178"/>
      <c r="J32" s="178"/>
      <c r="K32" s="178"/>
      <c r="L32" s="178"/>
      <c r="M32" s="178"/>
      <c r="N32" s="4"/>
      <c r="O32" s="4"/>
      <c r="P32" s="4"/>
      <c r="Q32" s="4"/>
      <c r="R32" s="4"/>
      <c r="S32" s="4"/>
      <c r="T32" s="4"/>
      <c r="U32" s="4"/>
      <c r="V32" s="4"/>
    </row>
    <row r="33" spans="1:22" ht="14.25" customHeight="1" x14ac:dyDescent="0.2">
      <c r="A33" s="77" t="s">
        <v>27</v>
      </c>
      <c r="B33" s="72" t="s">
        <v>24</v>
      </c>
      <c r="C33" s="37"/>
      <c r="D33" s="38"/>
      <c r="E33" s="38"/>
      <c r="F33" s="10"/>
      <c r="G33" s="175"/>
      <c r="H33" s="178"/>
      <c r="I33" s="178"/>
      <c r="J33" s="178"/>
      <c r="K33" s="178"/>
      <c r="L33" s="178"/>
      <c r="M33" s="178"/>
      <c r="N33" s="4"/>
      <c r="O33" s="4"/>
      <c r="P33" s="4"/>
      <c r="Q33" s="4"/>
      <c r="R33" s="4"/>
      <c r="S33" s="4"/>
      <c r="T33" s="4"/>
      <c r="U33" s="4"/>
      <c r="V33" s="4"/>
    </row>
    <row r="34" spans="1:22" ht="15" customHeight="1" thickBot="1" x14ac:dyDescent="0.25">
      <c r="A34" s="45"/>
      <c r="B34" s="28"/>
      <c r="C34" s="28"/>
      <c r="D34" s="46"/>
      <c r="E34" s="28"/>
      <c r="F34" s="28"/>
      <c r="G34" s="175"/>
      <c r="H34" s="178"/>
      <c r="I34" s="178"/>
      <c r="J34" s="178"/>
      <c r="K34" s="178"/>
      <c r="L34" s="178"/>
      <c r="M34" s="178"/>
      <c r="N34" s="4"/>
      <c r="O34" s="4"/>
      <c r="P34" s="4"/>
      <c r="Q34" s="4"/>
      <c r="R34" s="4"/>
      <c r="S34" s="4"/>
      <c r="T34" s="4"/>
      <c r="U34" s="4"/>
      <c r="V34" s="4"/>
    </row>
    <row r="35" spans="1:22" ht="15" customHeight="1" thickBot="1" x14ac:dyDescent="0.25">
      <c r="A35" s="45"/>
      <c r="B35" s="99" t="s">
        <v>29</v>
      </c>
      <c r="C35" s="47"/>
      <c r="D35" s="48"/>
      <c r="E35" s="98">
        <f>C5</f>
        <v>16</v>
      </c>
      <c r="F35" s="28" t="s">
        <v>62</v>
      </c>
      <c r="G35" s="175"/>
      <c r="H35" s="169"/>
      <c r="I35" s="169"/>
      <c r="J35" s="169"/>
      <c r="K35" s="169"/>
      <c r="L35" s="169"/>
      <c r="M35" s="169"/>
      <c r="N35" s="4"/>
      <c r="O35" s="4"/>
      <c r="P35" s="4"/>
      <c r="Q35" s="4"/>
      <c r="R35" s="4"/>
      <c r="S35" s="4"/>
      <c r="T35" s="4"/>
      <c r="U35" s="4"/>
      <c r="V35" s="4"/>
    </row>
    <row r="36" spans="1:22" ht="14.25" customHeight="1" thickBot="1" x14ac:dyDescent="0.25">
      <c r="A36" s="28"/>
      <c r="B36" s="99" t="s">
        <v>28</v>
      </c>
      <c r="C36" s="47"/>
      <c r="D36" s="49"/>
      <c r="E36" s="112">
        <f>((-LN((C18-C20)/(C14-C20)))/C30+(-LN((C19-C20)/(C14-C20)))/E30)/2</f>
        <v>15.415731104888049</v>
      </c>
      <c r="F36" s="28"/>
      <c r="G36" s="176"/>
      <c r="H36" s="169"/>
      <c r="I36" s="169"/>
      <c r="J36" s="169"/>
      <c r="K36" s="169"/>
      <c r="L36" s="169"/>
      <c r="M36" s="169"/>
      <c r="N36" s="4"/>
      <c r="O36" s="4"/>
      <c r="P36" s="4"/>
      <c r="Q36" s="4"/>
      <c r="R36" s="4"/>
      <c r="S36" s="4"/>
      <c r="T36" s="4"/>
      <c r="U36" s="4"/>
      <c r="V36" s="4"/>
    </row>
    <row r="37" spans="1:22" ht="14.25" customHeight="1" thickBot="1" x14ac:dyDescent="0.25">
      <c r="A37" s="28"/>
      <c r="B37" s="99" t="s">
        <v>30</v>
      </c>
      <c r="C37" s="47"/>
      <c r="D37" s="49"/>
      <c r="E37" s="132">
        <f>(-LN((C24-C26)/(C20-C26))/C31+(-LN((C25-C26)/(C20-C26))/E31))/2</f>
        <v>11.079606352493313</v>
      </c>
      <c r="F37" s="28"/>
      <c r="G37" s="52"/>
      <c r="H37" s="169"/>
      <c r="I37" s="169"/>
      <c r="J37" s="169"/>
      <c r="K37" s="169"/>
      <c r="L37" s="169"/>
      <c r="M37" s="169"/>
      <c r="N37" s="4"/>
      <c r="O37" s="4"/>
      <c r="P37" s="4"/>
      <c r="Q37" s="4"/>
      <c r="R37" s="4"/>
      <c r="S37" s="4"/>
      <c r="T37" s="4"/>
      <c r="U37" s="4"/>
      <c r="V37" s="4"/>
    </row>
    <row r="38" spans="1:22" ht="14.25" customHeight="1" thickBot="1" x14ac:dyDescent="0.25">
      <c r="A38" s="28"/>
      <c r="B38" s="100" t="s">
        <v>31</v>
      </c>
      <c r="C38" s="47"/>
      <c r="D38" s="49"/>
      <c r="E38" s="110">
        <f>(E36-E37)*E35</f>
        <v>69.377996038315786</v>
      </c>
      <c r="F38" s="28" t="s">
        <v>63</v>
      </c>
      <c r="G38" s="52"/>
      <c r="H38" s="169"/>
      <c r="I38" s="169"/>
      <c r="J38" s="169"/>
      <c r="K38" s="169"/>
      <c r="L38" s="169"/>
      <c r="M38" s="169"/>
      <c r="N38" s="4"/>
      <c r="O38" s="4"/>
      <c r="P38" s="4"/>
      <c r="Q38" s="4"/>
      <c r="R38" s="4"/>
      <c r="S38" s="4"/>
      <c r="T38" s="4"/>
      <c r="U38" s="4"/>
      <c r="V38" s="4"/>
    </row>
    <row r="39" spans="1:22" ht="14.25" customHeight="1" thickBot="1" x14ac:dyDescent="0.25">
      <c r="A39" s="28"/>
      <c r="B39" s="101" t="s">
        <v>32</v>
      </c>
      <c r="C39" s="47"/>
      <c r="D39" s="50"/>
      <c r="E39" s="111">
        <f>(E37-C9)*C5</f>
        <v>174.07370163989302</v>
      </c>
      <c r="F39" s="28" t="s">
        <v>63</v>
      </c>
      <c r="G39" s="52"/>
      <c r="H39" s="172"/>
      <c r="I39" s="172"/>
      <c r="J39" s="172"/>
      <c r="K39" s="172"/>
      <c r="L39" s="172"/>
      <c r="M39" s="172"/>
      <c r="N39" s="4"/>
      <c r="O39" s="4"/>
      <c r="P39" s="4"/>
      <c r="Q39" s="4"/>
      <c r="R39" s="4"/>
      <c r="S39" s="4"/>
      <c r="T39" s="4"/>
      <c r="U39" s="4"/>
      <c r="V39" s="4"/>
    </row>
    <row r="40" spans="1:22" ht="14.25" customHeight="1" x14ac:dyDescent="0.2">
      <c r="A40" s="22"/>
      <c r="B40" s="51"/>
      <c r="C40" s="51"/>
      <c r="D40" s="51"/>
      <c r="E40" s="51"/>
      <c r="F40" s="51"/>
      <c r="G40" s="52"/>
      <c r="H40" s="172"/>
      <c r="I40" s="172"/>
      <c r="J40" s="172"/>
      <c r="K40" s="172"/>
      <c r="L40" s="172"/>
      <c r="M40" s="172"/>
      <c r="N40" s="4"/>
      <c r="O40" s="4"/>
      <c r="P40" s="4"/>
      <c r="Q40" s="4"/>
      <c r="R40" s="4"/>
      <c r="S40" s="4"/>
      <c r="T40" s="4"/>
      <c r="U40" s="4"/>
      <c r="V40" s="4"/>
    </row>
    <row r="41" spans="1:22" ht="14.25" customHeight="1" x14ac:dyDescent="0.2">
      <c r="A41" s="22"/>
      <c r="B41" s="22"/>
      <c r="C41" s="22"/>
      <c r="D41" s="22"/>
      <c r="E41" s="22"/>
      <c r="F41" s="22"/>
      <c r="G41" s="85"/>
      <c r="H41" s="172"/>
      <c r="I41" s="172"/>
      <c r="J41" s="172"/>
      <c r="K41" s="172"/>
      <c r="L41" s="172"/>
      <c r="M41" s="172"/>
      <c r="N41" s="4"/>
      <c r="O41" s="4"/>
      <c r="P41" s="4"/>
      <c r="Q41" s="4"/>
      <c r="R41" s="4"/>
      <c r="S41" s="4"/>
      <c r="T41" s="4"/>
      <c r="U41" s="4"/>
      <c r="V41" s="4"/>
    </row>
    <row r="42" spans="1:22" ht="14.25" customHeight="1" x14ac:dyDescent="0.2">
      <c r="A42" s="22"/>
      <c r="B42" s="22"/>
      <c r="C42" s="22"/>
      <c r="D42" s="22"/>
      <c r="E42" s="22"/>
      <c r="F42" s="22"/>
      <c r="G42" s="85"/>
      <c r="H42" s="170"/>
      <c r="I42" s="170"/>
      <c r="J42" s="170"/>
      <c r="K42" s="170"/>
      <c r="L42" s="170"/>
      <c r="M42" s="170"/>
      <c r="N42" s="4"/>
      <c r="O42" s="4"/>
      <c r="P42" s="4"/>
      <c r="Q42" s="4"/>
      <c r="R42" s="4"/>
      <c r="S42" s="4"/>
      <c r="T42" s="4"/>
      <c r="U42" s="4"/>
      <c r="V42" s="4"/>
    </row>
    <row r="43" spans="1:22" ht="14.25" customHeight="1" x14ac:dyDescent="0.2">
      <c r="A43" s="22"/>
      <c r="B43" s="22"/>
      <c r="C43" s="22"/>
      <c r="D43" s="22"/>
      <c r="E43" s="22"/>
      <c r="F43" s="22"/>
      <c r="G43" s="85"/>
      <c r="H43" s="170"/>
      <c r="I43" s="170"/>
      <c r="J43" s="170"/>
      <c r="K43" s="170"/>
      <c r="L43" s="170"/>
      <c r="M43" s="170"/>
      <c r="N43" s="4"/>
      <c r="O43" s="4"/>
      <c r="P43" s="4"/>
      <c r="Q43" s="4"/>
      <c r="R43" s="4"/>
      <c r="S43" s="4"/>
      <c r="T43" s="4"/>
      <c r="U43" s="4"/>
      <c r="V43" s="4"/>
    </row>
    <row r="44" spans="1:22" ht="14.25" customHeight="1" x14ac:dyDescent="0.2">
      <c r="A44" s="22"/>
      <c r="B44" s="22"/>
      <c r="C44" s="22"/>
      <c r="D44" s="22"/>
      <c r="E44" s="22"/>
      <c r="F44" s="22"/>
      <c r="G44" s="85"/>
      <c r="H44" s="170"/>
      <c r="I44" s="170"/>
      <c r="J44" s="170"/>
      <c r="K44" s="170"/>
      <c r="L44" s="170"/>
      <c r="M44" s="170"/>
      <c r="N44" s="4"/>
      <c r="O44" s="4"/>
      <c r="P44" s="4"/>
      <c r="Q44" s="4"/>
      <c r="R44" s="4"/>
      <c r="S44" s="4"/>
      <c r="T44" s="4"/>
      <c r="U44" s="4"/>
      <c r="V44" s="4"/>
    </row>
    <row r="45" spans="1:22" ht="14.25" customHeight="1" x14ac:dyDescent="0.2">
      <c r="A45" s="22"/>
      <c r="B45" s="22"/>
      <c r="C45" s="22"/>
      <c r="D45" s="22"/>
      <c r="E45" s="22"/>
      <c r="F45" s="22"/>
      <c r="G45" s="85"/>
      <c r="H45" s="170"/>
      <c r="I45" s="170"/>
      <c r="J45" s="170"/>
      <c r="K45" s="170"/>
      <c r="L45" s="170"/>
      <c r="M45" s="170"/>
      <c r="N45" s="4"/>
      <c r="O45" s="4"/>
      <c r="P45" s="4"/>
      <c r="Q45" s="4"/>
      <c r="R45" s="4"/>
      <c r="S45" s="4"/>
      <c r="T45" s="4"/>
      <c r="U45" s="4"/>
      <c r="V45" s="4"/>
    </row>
    <row r="46" spans="1:22" ht="21.75" customHeight="1" x14ac:dyDescent="0.2">
      <c r="A46" s="52"/>
      <c r="B46" s="52"/>
      <c r="C46" s="52"/>
      <c r="D46" s="52"/>
      <c r="E46" s="52"/>
      <c r="F46" s="52"/>
      <c r="G46" s="84"/>
      <c r="H46" s="171"/>
      <c r="I46" s="171"/>
      <c r="J46" s="171"/>
      <c r="K46" s="171"/>
      <c r="L46" s="171"/>
      <c r="M46" s="171"/>
      <c r="N46" s="4"/>
      <c r="O46" s="4"/>
      <c r="P46" s="4"/>
      <c r="Q46" s="4"/>
      <c r="R46" s="4"/>
      <c r="S46" s="4"/>
      <c r="T46" s="4"/>
      <c r="U46" s="4"/>
      <c r="V46" s="4"/>
    </row>
    <row r="47" spans="1:22" ht="14.25" customHeight="1" x14ac:dyDescent="0.2">
      <c r="A47" s="52"/>
      <c r="B47" s="52"/>
      <c r="C47" s="52"/>
      <c r="D47" s="52"/>
      <c r="E47" s="52"/>
      <c r="F47" s="52"/>
      <c r="G47" s="4"/>
      <c r="H47" s="171"/>
      <c r="I47" s="171"/>
      <c r="J47" s="171"/>
      <c r="K47" s="171"/>
      <c r="L47" s="171"/>
      <c r="M47" s="171"/>
      <c r="N47" s="4"/>
      <c r="O47" s="4"/>
      <c r="P47" s="4"/>
      <c r="Q47" s="4"/>
      <c r="R47" s="4"/>
      <c r="S47" s="4"/>
      <c r="T47" s="4"/>
      <c r="U47" s="4"/>
      <c r="V47" s="4"/>
    </row>
    <row r="48" spans="1:22" ht="14.25" customHeight="1" x14ac:dyDescent="0.2">
      <c r="A48" s="52">
        <v>7</v>
      </c>
      <c r="B48" s="52"/>
      <c r="C48" s="52"/>
      <c r="D48" s="52"/>
      <c r="E48" s="52"/>
      <c r="F48" s="52"/>
      <c r="G48" s="4"/>
      <c r="H48" s="171"/>
      <c r="I48" s="171"/>
      <c r="J48" s="171"/>
      <c r="K48" s="171"/>
      <c r="L48" s="171"/>
      <c r="M48" s="171"/>
      <c r="N48" s="4"/>
      <c r="O48" s="4"/>
      <c r="P48" s="4"/>
      <c r="Q48" s="4"/>
      <c r="R48" s="4"/>
      <c r="S48" s="4"/>
      <c r="T48" s="4"/>
      <c r="U48" s="4"/>
      <c r="V48" s="4"/>
    </row>
    <row r="49" spans="1:22" ht="14.25" customHeight="1" x14ac:dyDescent="0.2">
      <c r="A49" s="84"/>
      <c r="B49" s="84"/>
      <c r="C49" s="84"/>
      <c r="D49" s="84"/>
      <c r="E49" s="84"/>
      <c r="F49" s="84"/>
      <c r="G49" s="4"/>
      <c r="H49" s="171"/>
      <c r="I49" s="171"/>
      <c r="J49" s="171"/>
      <c r="K49" s="171"/>
      <c r="L49" s="171"/>
      <c r="M49" s="171"/>
      <c r="N49" s="4"/>
      <c r="O49" s="4"/>
      <c r="P49" s="4"/>
      <c r="Q49" s="4"/>
      <c r="R49" s="4"/>
      <c r="S49" s="4"/>
      <c r="T49" s="4"/>
      <c r="U49" s="4"/>
      <c r="V49" s="4"/>
    </row>
    <row r="50" spans="1:22" ht="14.25" customHeight="1" x14ac:dyDescent="0.2">
      <c r="A50" s="4"/>
      <c r="B50" s="4"/>
      <c r="C50" s="4"/>
      <c r="D50" s="4"/>
      <c r="E50" s="4"/>
      <c r="F50" s="4"/>
      <c r="G50" s="4"/>
      <c r="H50" s="103"/>
      <c r="I50" s="103"/>
      <c r="J50" s="103"/>
      <c r="K50" s="103"/>
      <c r="L50" s="103"/>
      <c r="M50" s="103"/>
      <c r="N50" s="4"/>
      <c r="O50" s="4"/>
      <c r="P50" s="4"/>
      <c r="Q50" s="4"/>
      <c r="R50" s="4"/>
      <c r="S50" s="4"/>
      <c r="T50" s="4"/>
      <c r="U50" s="4"/>
      <c r="V50" s="4"/>
    </row>
    <row r="51" spans="1:22" ht="14.25" customHeight="1" x14ac:dyDescent="0.2">
      <c r="A51" s="4"/>
      <c r="B51" s="4"/>
      <c r="C51" s="4"/>
      <c r="D51" s="4"/>
      <c r="E51" s="4"/>
      <c r="F51" s="4"/>
      <c r="G51" s="4"/>
      <c r="H51" s="103"/>
      <c r="I51" s="103"/>
      <c r="J51" s="103"/>
      <c r="K51" s="103"/>
      <c r="L51" s="103"/>
      <c r="M51" s="103"/>
      <c r="N51" s="4"/>
      <c r="O51" s="4"/>
      <c r="P51" s="4"/>
      <c r="Q51" s="4"/>
      <c r="R51" s="4"/>
      <c r="S51" s="4"/>
      <c r="T51" s="4"/>
      <c r="U51" s="4"/>
      <c r="V51" s="4"/>
    </row>
    <row r="52" spans="1:22" ht="14.25" customHeight="1" x14ac:dyDescent="0.2">
      <c r="A52" s="4"/>
      <c r="B52" s="4"/>
      <c r="C52" s="4"/>
      <c r="D52" s="4"/>
      <c r="E52" s="4"/>
      <c r="F52" s="4"/>
      <c r="G52" s="4"/>
      <c r="H52" s="103"/>
      <c r="I52" s="103"/>
      <c r="J52" s="103"/>
      <c r="K52" s="103"/>
      <c r="L52" s="103"/>
      <c r="M52" s="103"/>
      <c r="N52" s="4"/>
      <c r="O52" s="4"/>
      <c r="P52" s="4"/>
      <c r="Q52" s="4"/>
      <c r="R52" s="4"/>
      <c r="S52" s="4"/>
      <c r="T52" s="4"/>
      <c r="U52" s="4"/>
      <c r="V52" s="4"/>
    </row>
    <row r="53" spans="1:22" ht="14.25" customHeight="1" x14ac:dyDescent="0.2">
      <c r="A53" s="4"/>
      <c r="B53" s="4"/>
      <c r="C53" s="4"/>
      <c r="D53" s="4"/>
      <c r="E53" s="4"/>
      <c r="F53" s="4"/>
      <c r="G53" s="4"/>
      <c r="H53" s="103"/>
      <c r="I53" s="103"/>
      <c r="J53" s="103"/>
      <c r="K53" s="103"/>
      <c r="L53" s="103"/>
      <c r="M53" s="103"/>
      <c r="N53" s="4"/>
      <c r="O53" s="4"/>
      <c r="P53" s="4"/>
      <c r="Q53" s="4"/>
      <c r="R53" s="4"/>
      <c r="S53" s="4"/>
      <c r="T53" s="4"/>
      <c r="U53" s="4"/>
      <c r="V53" s="4"/>
    </row>
    <row r="54" spans="1:22" ht="14.25" customHeight="1" x14ac:dyDescent="0.2">
      <c r="A54" s="4"/>
      <c r="B54" s="4"/>
      <c r="C54" s="4"/>
      <c r="D54" s="4"/>
      <c r="E54" s="4"/>
      <c r="F54" s="4"/>
      <c r="G54" s="4"/>
      <c r="H54" s="103"/>
      <c r="I54" s="103"/>
      <c r="J54" s="103"/>
      <c r="K54" s="103"/>
      <c r="L54" s="103"/>
      <c r="M54" s="103"/>
      <c r="N54" s="4"/>
      <c r="O54" s="4"/>
      <c r="P54" s="4"/>
      <c r="Q54" s="4"/>
      <c r="R54" s="4"/>
      <c r="S54" s="4"/>
      <c r="T54" s="4"/>
      <c r="U54" s="4"/>
      <c r="V54" s="4"/>
    </row>
    <row r="55" spans="1:22" ht="14.2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4.2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4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4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4.2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4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4.2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4.2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4.2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4.2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4.2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4.2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4.2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4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4.2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4.2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4.2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4.2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4.2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4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4.2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4.2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4.2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7" ht="14.2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7" ht="14.2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7" ht="14.2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7" ht="14.2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7" ht="14.25" customHeight="1" x14ac:dyDescent="0.25">
      <c r="A85" s="4"/>
      <c r="B85" s="4"/>
      <c r="C85" s="4"/>
      <c r="D85" s="4"/>
      <c r="E85" s="4"/>
      <c r="F85" s="4"/>
      <c r="G85" s="4"/>
      <c r="H85" s="53"/>
      <c r="I85" s="53"/>
      <c r="J85" s="53"/>
      <c r="K85" s="53"/>
      <c r="L85" s="53"/>
      <c r="M85" s="53"/>
      <c r="N85" s="4"/>
      <c r="O85" s="4"/>
      <c r="P85" s="4"/>
      <c r="Q85" s="4"/>
      <c r="R85" s="4"/>
      <c r="S85" s="4"/>
      <c r="T85" s="4"/>
      <c r="U85" s="4"/>
      <c r="V85" s="4"/>
    </row>
    <row r="86" spans="1:27" ht="14.25" customHeight="1" x14ac:dyDescent="0.25">
      <c r="A86" s="4"/>
      <c r="B86" s="4"/>
      <c r="C86" s="4"/>
      <c r="D86" s="4"/>
      <c r="E86" s="4"/>
      <c r="F86" s="4"/>
      <c r="G86" s="4"/>
      <c r="H86" s="53"/>
      <c r="I86" s="53"/>
      <c r="J86" s="53"/>
      <c r="K86" s="53"/>
      <c r="L86" s="53"/>
      <c r="M86" s="53"/>
      <c r="N86" s="4"/>
      <c r="O86" s="4"/>
      <c r="P86" s="4"/>
      <c r="Q86" s="4"/>
      <c r="R86" s="4"/>
      <c r="S86" s="4"/>
      <c r="T86" s="4"/>
      <c r="U86" s="4"/>
      <c r="V86" s="4"/>
    </row>
    <row r="87" spans="1:27" ht="14.25" customHeight="1" x14ac:dyDescent="0.25">
      <c r="A87" s="4"/>
      <c r="B87" s="4"/>
      <c r="C87" s="4"/>
      <c r="D87" s="4"/>
      <c r="E87" s="4"/>
      <c r="F87" s="4"/>
      <c r="G87" s="4"/>
      <c r="H87" s="53"/>
      <c r="I87" s="53"/>
      <c r="J87" s="53"/>
      <c r="K87" s="53"/>
      <c r="L87" s="53"/>
      <c r="M87" s="53"/>
      <c r="N87" s="4"/>
      <c r="O87" s="4"/>
      <c r="P87" s="4"/>
      <c r="Q87" s="4"/>
      <c r="R87" s="4"/>
      <c r="S87" s="4"/>
      <c r="T87" s="4"/>
      <c r="U87" s="4"/>
      <c r="V87" s="4"/>
    </row>
    <row r="88" spans="1:27" ht="14.25" customHeight="1" x14ac:dyDescent="0.25">
      <c r="A88" s="4"/>
      <c r="B88" s="4"/>
      <c r="C88" s="4"/>
      <c r="D88" s="4"/>
      <c r="E88" s="4"/>
      <c r="F88" s="4"/>
      <c r="G88" s="4"/>
      <c r="H88" s="53"/>
      <c r="I88" s="53"/>
      <c r="J88" s="53"/>
      <c r="K88" s="53"/>
      <c r="L88" s="53"/>
      <c r="M88" s="53"/>
      <c r="N88" s="4"/>
      <c r="O88" s="4"/>
      <c r="P88" s="4"/>
      <c r="Q88" s="4"/>
      <c r="R88" s="4"/>
      <c r="S88" s="4"/>
      <c r="T88" s="4"/>
      <c r="U88" s="4"/>
      <c r="V88" s="4"/>
    </row>
    <row r="89" spans="1:27" ht="14.25" customHeight="1" x14ac:dyDescent="0.25">
      <c r="A89" s="4"/>
      <c r="B89" s="4"/>
      <c r="C89" s="4"/>
      <c r="D89" s="4"/>
      <c r="E89" s="4"/>
      <c r="F89" s="4"/>
      <c r="G89" s="4"/>
      <c r="H89" s="53"/>
      <c r="I89" s="53"/>
      <c r="J89" s="53"/>
      <c r="K89" s="53"/>
      <c r="L89" s="53"/>
      <c r="M89" s="53"/>
      <c r="N89" s="4"/>
      <c r="O89" s="4"/>
      <c r="P89" s="4"/>
      <c r="Q89" s="4"/>
      <c r="R89" s="4"/>
      <c r="S89" s="4"/>
      <c r="T89" s="4"/>
      <c r="U89" s="4"/>
      <c r="V89" s="4"/>
    </row>
    <row r="90" spans="1:27" ht="14.25" customHeight="1" x14ac:dyDescent="0.25">
      <c r="A90" s="4"/>
      <c r="B90" s="4"/>
      <c r="C90" s="4"/>
      <c r="D90" s="4"/>
      <c r="E90" s="4"/>
      <c r="F90" s="4"/>
      <c r="G90" s="4"/>
      <c r="H90" s="53"/>
      <c r="I90" s="53"/>
      <c r="J90" s="53"/>
      <c r="K90" s="53"/>
      <c r="L90" s="53"/>
      <c r="M90" s="53"/>
      <c r="N90" s="4"/>
      <c r="O90" s="4"/>
      <c r="P90" s="4"/>
      <c r="Q90" s="4"/>
      <c r="R90" s="4"/>
      <c r="S90" s="4"/>
      <c r="T90" s="4"/>
      <c r="U90" s="4"/>
      <c r="V90" s="4"/>
    </row>
    <row r="91" spans="1:27" ht="14.25" customHeight="1" x14ac:dyDescent="0.25">
      <c r="A91" s="4"/>
      <c r="B91" s="4"/>
      <c r="C91" s="4"/>
      <c r="D91" s="4"/>
      <c r="E91" s="4"/>
      <c r="F91" s="4"/>
      <c r="G91" s="4"/>
      <c r="H91" s="53"/>
      <c r="I91" s="53"/>
      <c r="J91" s="53"/>
      <c r="K91" s="53"/>
      <c r="L91" s="53"/>
      <c r="M91" s="53"/>
      <c r="N91" s="4"/>
      <c r="O91" s="4"/>
      <c r="P91" s="4"/>
      <c r="Q91" s="4"/>
      <c r="R91" s="4"/>
      <c r="S91" s="4"/>
      <c r="T91" s="4"/>
      <c r="U91" s="4"/>
      <c r="V91" s="4"/>
    </row>
    <row r="92" spans="1:27" ht="14.25" customHeight="1" x14ac:dyDescent="0.25">
      <c r="A92" s="4"/>
      <c r="B92" s="4"/>
      <c r="C92" s="4"/>
      <c r="D92" s="4"/>
      <c r="E92" s="4"/>
      <c r="F92" s="4"/>
      <c r="G92" s="4"/>
      <c r="H92" s="53"/>
      <c r="I92" s="53"/>
      <c r="J92" s="53"/>
      <c r="K92" s="53"/>
      <c r="L92" s="53"/>
      <c r="M92" s="53"/>
      <c r="N92" s="4"/>
      <c r="O92" s="4"/>
      <c r="P92" s="4"/>
      <c r="Q92" s="4"/>
      <c r="R92" s="4"/>
      <c r="S92" s="4"/>
      <c r="T92" s="4"/>
      <c r="U92" s="4"/>
      <c r="V92" s="4"/>
    </row>
    <row r="93" spans="1:27" ht="14.25" customHeight="1" x14ac:dyDescent="0.25">
      <c r="A93" s="4"/>
      <c r="B93" s="4"/>
      <c r="C93" s="4"/>
      <c r="D93" s="4"/>
      <c r="E93" s="4"/>
      <c r="F93" s="4"/>
      <c r="G93" s="4"/>
      <c r="H93" s="53"/>
      <c r="I93" s="53"/>
      <c r="J93" s="53"/>
      <c r="K93" s="53"/>
      <c r="L93" s="53"/>
      <c r="M93" s="53"/>
      <c r="N93" s="4"/>
      <c r="O93" s="4"/>
      <c r="P93" s="4"/>
      <c r="Q93" s="4"/>
      <c r="R93" s="4"/>
      <c r="S93" s="4"/>
      <c r="T93" s="4"/>
      <c r="U93" s="4"/>
      <c r="V93" s="4"/>
    </row>
    <row r="94" spans="1:27" ht="14.25" customHeight="1" x14ac:dyDescent="0.25">
      <c r="A94" s="4"/>
      <c r="B94" s="4"/>
      <c r="C94" s="4"/>
      <c r="D94" s="4"/>
      <c r="E94" s="4"/>
      <c r="F94" s="4"/>
      <c r="G94" s="4"/>
      <c r="H94" s="53"/>
      <c r="I94" s="53"/>
      <c r="J94" s="53"/>
      <c r="K94" s="53"/>
      <c r="L94" s="53"/>
      <c r="M94" s="53"/>
      <c r="N94" s="4"/>
      <c r="O94" s="4"/>
      <c r="P94" s="4"/>
      <c r="Q94" s="4"/>
      <c r="R94" s="4"/>
      <c r="S94" s="4"/>
      <c r="T94" s="4"/>
      <c r="U94" s="4"/>
      <c r="V94" s="4"/>
    </row>
    <row r="95" spans="1:27" ht="14.25" customHeight="1" x14ac:dyDescent="0.25">
      <c r="A95" s="4"/>
      <c r="B95" s="4"/>
      <c r="C95" s="4"/>
      <c r="D95" s="4"/>
      <c r="E95" s="4"/>
      <c r="F95" s="4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</row>
    <row r="96" spans="1:27" ht="14.2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</row>
    <row r="97" spans="1:27" ht="14.2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spans="1:27" ht="14.25" customHeight="1" x14ac:dyDescent="0.25">
      <c r="A98" s="53"/>
      <c r="B98" s="53"/>
      <c r="C98" s="53"/>
      <c r="D98" s="53"/>
      <c r="E98" s="53"/>
      <c r="F98" s="53"/>
      <c r="G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</row>
    <row r="99" spans="1:27" ht="14.25" customHeight="1" x14ac:dyDescent="0.25">
      <c r="A99" s="53"/>
      <c r="B99" s="53"/>
      <c r="C99" s="53"/>
      <c r="D99" s="53"/>
      <c r="E99" s="53"/>
      <c r="F99" s="53"/>
      <c r="G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</row>
    <row r="100" spans="1:27" ht="14.25" customHeight="1" x14ac:dyDescent="0.25">
      <c r="A100" s="53"/>
      <c r="B100" s="53"/>
      <c r="C100" s="53"/>
      <c r="D100" s="53"/>
      <c r="E100" s="53"/>
      <c r="F100" s="53"/>
      <c r="G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</row>
    <row r="101" spans="1:27" ht="14.25" customHeight="1" x14ac:dyDescent="0.25">
      <c r="A101" s="53"/>
      <c r="B101" s="53"/>
      <c r="C101" s="53"/>
      <c r="D101" s="53"/>
      <c r="E101" s="53"/>
      <c r="F101" s="53"/>
      <c r="G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</row>
    <row r="102" spans="1:27" ht="14.25" customHeight="1" x14ac:dyDescent="0.25">
      <c r="A102" s="53"/>
      <c r="B102" s="53"/>
      <c r="C102" s="53"/>
      <c r="D102" s="53"/>
      <c r="E102" s="53"/>
      <c r="F102" s="53"/>
      <c r="G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</row>
    <row r="103" spans="1:27" ht="14.25" customHeight="1" x14ac:dyDescent="0.25">
      <c r="A103" s="53"/>
      <c r="B103" s="53"/>
      <c r="C103" s="53"/>
      <c r="D103" s="53"/>
      <c r="E103" s="53"/>
      <c r="F103" s="53"/>
      <c r="G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</row>
    <row r="104" spans="1:27" ht="14.25" customHeight="1" x14ac:dyDescent="0.25">
      <c r="A104" s="53"/>
      <c r="B104" s="53"/>
      <c r="C104" s="53"/>
      <c r="D104" s="53"/>
      <c r="E104" s="53"/>
      <c r="F104" s="53"/>
      <c r="G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</row>
    <row r="105" spans="1:27" ht="14.25" customHeight="1" x14ac:dyDescent="0.25">
      <c r="A105" s="53"/>
      <c r="B105" s="53"/>
      <c r="C105" s="53"/>
      <c r="D105" s="53"/>
      <c r="E105" s="53"/>
      <c r="F105" s="53"/>
      <c r="G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</row>
    <row r="106" spans="1:27" ht="14.25" customHeight="1" x14ac:dyDescent="0.25">
      <c r="A106" s="53"/>
      <c r="B106" s="53"/>
      <c r="C106" s="53"/>
      <c r="D106" s="53"/>
      <c r="E106" s="53"/>
      <c r="F106" s="53"/>
      <c r="G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</row>
    <row r="107" spans="1:27" ht="14.25" customHeight="1" x14ac:dyDescent="0.25">
      <c r="A107" s="53"/>
      <c r="B107" s="53"/>
      <c r="C107" s="53"/>
      <c r="D107" s="53"/>
      <c r="E107" s="53"/>
      <c r="F107" s="53"/>
      <c r="G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</row>
    <row r="108" spans="1:27" ht="14.25" customHeight="1" x14ac:dyDescent="0.25">
      <c r="A108" s="53"/>
      <c r="B108" s="53"/>
      <c r="C108" s="53"/>
      <c r="D108" s="53"/>
      <c r="E108" s="53"/>
      <c r="F108" s="53"/>
    </row>
    <row r="109" spans="1:27" ht="14.25" customHeight="1" x14ac:dyDescent="0.2"/>
    <row r="110" spans="1:27" ht="14.25" customHeight="1" x14ac:dyDescent="0.2"/>
    <row r="111" spans="1:27" ht="14.25" customHeight="1" x14ac:dyDescent="0.2"/>
    <row r="112" spans="1:27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</sheetData>
  <mergeCells count="24">
    <mergeCell ref="D20:E20"/>
    <mergeCell ref="D26:E26"/>
    <mergeCell ref="H29:M30"/>
    <mergeCell ref="H31:M34"/>
    <mergeCell ref="H20:M23"/>
    <mergeCell ref="H35:M38"/>
    <mergeCell ref="H42:M45"/>
    <mergeCell ref="H46:M49"/>
    <mergeCell ref="H39:M41"/>
    <mergeCell ref="D24:F24"/>
    <mergeCell ref="H24:M27"/>
    <mergeCell ref="G28:G36"/>
    <mergeCell ref="D27:F27"/>
    <mergeCell ref="D25:F25"/>
    <mergeCell ref="A1:K1"/>
    <mergeCell ref="B3:F3"/>
    <mergeCell ref="D14:E14"/>
    <mergeCell ref="D19:E19"/>
    <mergeCell ref="B7:F7"/>
    <mergeCell ref="E11:F11"/>
    <mergeCell ref="D18:F18"/>
    <mergeCell ref="H12:M15"/>
    <mergeCell ref="H16:M19"/>
    <mergeCell ref="H9:M11"/>
  </mergeCells>
  <phoneticPr fontId="17" type="noConversion"/>
  <dataValidations disablePrompts="1" count="1">
    <dataValidation type="list" allowBlank="1" showDropDown="1" showErrorMessage="1" sqref="C21:C23" xr:uid="{00000000-0002-0000-0100-000000000000}">
      <formula1>$A$29:$A$32</formula1>
    </dataValidation>
  </dataValidations>
  <pageMargins left="0.7" right="0.7" top="0.75" bottom="0.75" header="0" footer="0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00000000-0002-0000-0100-000001000000}">
          <x14:formula1>
            <xm:f>关于计算!#REF!</xm:f>
          </x14:formula1>
          <xm:sqref>F20:F23</xm:sqref>
        </x14:dataValidation>
        <x14:dataValidation type="list" allowBlank="1" showDropDown="1" showErrorMessage="1" xr:uid="{00000000-0002-0000-0100-000002000000}">
          <x14:formula1>
            <xm:f>关于计算!#REF!</xm:f>
          </x14:formula1>
          <xm:sqref>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20"/>
  <sheetViews>
    <sheetView zoomScaleNormal="100" workbookViewId="0">
      <selection activeCell="C28" sqref="C28"/>
    </sheetView>
  </sheetViews>
  <sheetFormatPr defaultColWidth="12.625" defaultRowHeight="15" customHeight="1" x14ac:dyDescent="0.2"/>
  <cols>
    <col min="1" max="1" width="18.25" customWidth="1"/>
    <col min="2" max="2" width="17.625" customWidth="1"/>
    <col min="3" max="3" width="17.75" customWidth="1"/>
    <col min="10" max="10" width="13.625" customWidth="1"/>
  </cols>
  <sheetData>
    <row r="1" spans="1:27" ht="34.9" customHeight="1" x14ac:dyDescent="0.2">
      <c r="A1" s="114" t="s">
        <v>36</v>
      </c>
      <c r="B1" s="115"/>
      <c r="C1" s="115"/>
      <c r="D1" s="115"/>
      <c r="E1" s="115"/>
      <c r="F1" s="115"/>
      <c r="G1" s="115"/>
      <c r="H1" s="115"/>
      <c r="I1" s="115"/>
      <c r="J1" s="116"/>
      <c r="L1" s="54"/>
      <c r="M1" s="54"/>
      <c r="N1" s="55"/>
      <c r="O1" s="2"/>
      <c r="P1" s="56"/>
      <c r="Q1" s="56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27" x14ac:dyDescent="0.25">
      <c r="A2" s="117"/>
      <c r="B2" s="118"/>
      <c r="C2" s="118"/>
      <c r="D2" s="118"/>
      <c r="E2" s="118"/>
      <c r="F2" s="118"/>
      <c r="G2" s="118"/>
      <c r="H2" s="118"/>
      <c r="I2" s="118"/>
      <c r="J2" s="119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 x14ac:dyDescent="0.25">
      <c r="A3" s="120" t="s">
        <v>44</v>
      </c>
      <c r="B3" s="120"/>
      <c r="C3" s="121"/>
      <c r="D3" s="121"/>
      <c r="E3" s="121"/>
      <c r="F3" s="121"/>
      <c r="G3" s="121"/>
      <c r="H3" s="121"/>
      <c r="I3" s="121"/>
      <c r="J3" s="122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 ht="14.45" customHeight="1" x14ac:dyDescent="0.25">
      <c r="A4" s="180" t="s">
        <v>45</v>
      </c>
      <c r="B4" s="180"/>
      <c r="C4" s="180"/>
      <c r="D4" s="180"/>
      <c r="E4" s="180"/>
      <c r="F4" s="180"/>
      <c r="G4" s="180"/>
      <c r="H4" s="180"/>
      <c r="I4" s="180"/>
      <c r="J4" s="181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1:27" x14ac:dyDescent="0.25">
      <c r="A5" s="180"/>
      <c r="B5" s="180"/>
      <c r="C5" s="180"/>
      <c r="D5" s="180"/>
      <c r="E5" s="180"/>
      <c r="F5" s="180"/>
      <c r="G5" s="180"/>
      <c r="H5" s="180"/>
      <c r="I5" s="180"/>
      <c r="J5" s="181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1:27" x14ac:dyDescent="0.25">
      <c r="A6" s="180"/>
      <c r="B6" s="180"/>
      <c r="C6" s="180"/>
      <c r="D6" s="180"/>
      <c r="E6" s="180"/>
      <c r="F6" s="180"/>
      <c r="G6" s="180"/>
      <c r="H6" s="180"/>
      <c r="I6" s="180"/>
      <c r="J6" s="181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1:27" x14ac:dyDescent="0.25">
      <c r="A7" s="180"/>
      <c r="B7" s="180"/>
      <c r="C7" s="180"/>
      <c r="D7" s="180"/>
      <c r="E7" s="180"/>
      <c r="F7" s="180"/>
      <c r="G7" s="180"/>
      <c r="H7" s="180"/>
      <c r="I7" s="180"/>
      <c r="J7" s="181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x14ac:dyDescent="0.25">
      <c r="A8" s="123"/>
      <c r="B8" s="123"/>
      <c r="C8" s="123"/>
      <c r="D8" s="123"/>
      <c r="E8" s="123"/>
      <c r="F8" s="123"/>
      <c r="G8" s="123"/>
      <c r="H8" s="123"/>
      <c r="I8" s="123"/>
      <c r="J8" s="124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x14ac:dyDescent="0.25">
      <c r="A9" s="125" t="s">
        <v>38</v>
      </c>
      <c r="B9" s="118"/>
      <c r="C9" s="118"/>
      <c r="D9" s="118"/>
      <c r="E9" s="118"/>
      <c r="F9" s="118"/>
      <c r="G9" s="118"/>
      <c r="H9" s="118"/>
      <c r="I9" s="118"/>
      <c r="J9" s="119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1:27" x14ac:dyDescent="0.25">
      <c r="A10" s="182" t="s">
        <v>39</v>
      </c>
      <c r="B10" s="182"/>
      <c r="C10" s="182"/>
      <c r="D10" s="182"/>
      <c r="E10" s="182"/>
      <c r="F10" s="182"/>
      <c r="G10" s="182"/>
      <c r="H10" s="182"/>
      <c r="I10" s="182"/>
      <c r="J10" s="183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7" x14ac:dyDescent="0.25">
      <c r="A11" s="182"/>
      <c r="B11" s="182"/>
      <c r="C11" s="182"/>
      <c r="D11" s="182"/>
      <c r="E11" s="182"/>
      <c r="F11" s="182"/>
      <c r="G11" s="182"/>
      <c r="H11" s="182"/>
      <c r="I11" s="182"/>
      <c r="J11" s="183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1:27" x14ac:dyDescent="0.25">
      <c r="A12" s="182"/>
      <c r="B12" s="182"/>
      <c r="C12" s="182"/>
      <c r="D12" s="182"/>
      <c r="E12" s="182"/>
      <c r="F12" s="182"/>
      <c r="G12" s="182"/>
      <c r="H12" s="182"/>
      <c r="I12" s="182"/>
      <c r="J12" s="183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27" ht="29.25" customHeight="1" x14ac:dyDescent="0.25">
      <c r="A13" s="182"/>
      <c r="B13" s="182"/>
      <c r="C13" s="182"/>
      <c r="D13" s="182"/>
      <c r="E13" s="182"/>
      <c r="F13" s="182"/>
      <c r="G13" s="182"/>
      <c r="H13" s="182"/>
      <c r="I13" s="182"/>
      <c r="J13" s="183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1:27" x14ac:dyDescent="0.25">
      <c r="A14" s="121"/>
      <c r="B14" s="121"/>
      <c r="C14" s="121"/>
      <c r="D14" s="121"/>
      <c r="E14" s="121"/>
      <c r="F14" s="121"/>
      <c r="G14" s="121"/>
      <c r="H14" s="121"/>
      <c r="I14" s="121"/>
      <c r="J14" s="122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1:27" x14ac:dyDescent="0.25">
      <c r="A15" s="126" t="s">
        <v>40</v>
      </c>
      <c r="B15" s="118"/>
      <c r="C15" s="118"/>
      <c r="D15" s="118"/>
      <c r="E15" s="118"/>
      <c r="F15" s="118"/>
      <c r="G15" s="118"/>
      <c r="H15" s="118"/>
      <c r="I15" s="118"/>
      <c r="J15" s="119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1:27" x14ac:dyDescent="0.25">
      <c r="A16" s="182" t="s">
        <v>41</v>
      </c>
      <c r="B16" s="184"/>
      <c r="C16" s="184"/>
      <c r="D16" s="184"/>
      <c r="E16" s="184"/>
      <c r="F16" s="184"/>
      <c r="G16" s="184"/>
      <c r="H16" s="184"/>
      <c r="I16" s="184"/>
      <c r="J16" s="185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x14ac:dyDescent="0.25">
      <c r="A17" s="184"/>
      <c r="B17" s="184"/>
      <c r="C17" s="184"/>
      <c r="D17" s="184"/>
      <c r="E17" s="184"/>
      <c r="F17" s="184"/>
      <c r="G17" s="184"/>
      <c r="H17" s="184"/>
      <c r="I17" s="184"/>
      <c r="J17" s="185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x14ac:dyDescent="0.25">
      <c r="A18" s="182" t="s">
        <v>42</v>
      </c>
      <c r="B18" s="182"/>
      <c r="C18" s="182"/>
      <c r="D18" s="182"/>
      <c r="E18" s="182"/>
      <c r="F18" s="182"/>
      <c r="G18" s="182"/>
      <c r="H18" s="182"/>
      <c r="I18" s="182"/>
      <c r="J18" s="183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ht="17.25" customHeight="1" x14ac:dyDescent="0.25">
      <c r="A19" s="182"/>
      <c r="B19" s="182"/>
      <c r="C19" s="182"/>
      <c r="D19" s="182"/>
      <c r="E19" s="182"/>
      <c r="F19" s="182"/>
      <c r="G19" s="182"/>
      <c r="H19" s="182"/>
      <c r="I19" s="182"/>
      <c r="J19" s="183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 x14ac:dyDescent="0.25">
      <c r="A20" s="127"/>
      <c r="B20" s="127"/>
      <c r="C20" s="127"/>
      <c r="D20" s="127"/>
      <c r="E20" s="127"/>
      <c r="F20" s="127"/>
      <c r="G20" s="127"/>
      <c r="H20" s="127"/>
      <c r="I20" s="127"/>
      <c r="J20" s="128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x14ac:dyDescent="0.25">
      <c r="A21" s="186" t="s">
        <v>43</v>
      </c>
      <c r="B21" s="187"/>
      <c r="C21" s="187"/>
      <c r="D21" s="187"/>
      <c r="E21" s="187"/>
      <c r="F21" s="187"/>
      <c r="G21" s="187"/>
      <c r="H21" s="187"/>
      <c r="I21" s="187"/>
      <c r="J21" s="188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spans="1:27" x14ac:dyDescent="0.25">
      <c r="A22" s="121"/>
      <c r="B22" s="121"/>
      <c r="C22" s="121"/>
      <c r="D22" s="121"/>
      <c r="E22" s="121"/>
      <c r="F22" s="121"/>
      <c r="G22" s="121"/>
      <c r="H22" s="121"/>
      <c r="I22" s="121"/>
      <c r="J22" s="122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 x14ac:dyDescent="0.25">
      <c r="A23" s="58"/>
      <c r="B23" s="58"/>
      <c r="C23" s="58"/>
      <c r="D23" s="58"/>
      <c r="E23" s="58"/>
      <c r="F23" s="58"/>
      <c r="G23" s="58"/>
      <c r="H23" s="58"/>
      <c r="I23" s="58"/>
      <c r="J23" s="58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spans="1:27" ht="14.45" customHeight="1" x14ac:dyDescent="0.25"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x14ac:dyDescent="0.25"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7" x14ac:dyDescent="0.25"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7" x14ac:dyDescent="0.25"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1:27" x14ac:dyDescent="0.25"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spans="1:27" x14ac:dyDescent="0.25"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spans="1:27" x14ac:dyDescent="0.25"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1:27" x14ac:dyDescent="0.25"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spans="1:27" x14ac:dyDescent="0.25"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spans="12:27" x14ac:dyDescent="0.25"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spans="12:27" x14ac:dyDescent="0.25"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2:27" x14ac:dyDescent="0.25"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2:27" x14ac:dyDescent="0.25"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spans="12:27" x14ac:dyDescent="0.25"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spans="12:27" x14ac:dyDescent="0.25"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spans="12:27" x14ac:dyDescent="0.25"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spans="12:27" x14ac:dyDescent="0.25"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spans="12:27" x14ac:dyDescent="0.25"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spans="12:27" x14ac:dyDescent="0.25"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spans="12:27" x14ac:dyDescent="0.25"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spans="12:27" x14ac:dyDescent="0.25"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spans="12:27" x14ac:dyDescent="0.25"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spans="12:27" x14ac:dyDescent="0.25"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spans="12:27" x14ac:dyDescent="0.25"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spans="12:27" ht="15" customHeight="1" x14ac:dyDescent="0.25"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2:27" x14ac:dyDescent="0.25"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spans="12:27" x14ac:dyDescent="0.25"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spans="12:27" x14ac:dyDescent="0.25"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spans="12:27" x14ac:dyDescent="0.25"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spans="12:27" x14ac:dyDescent="0.25"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spans="12:27" x14ac:dyDescent="0.25"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spans="12:27" x14ac:dyDescent="0.25"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spans="12:27" x14ac:dyDescent="0.25"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spans="12:27" x14ac:dyDescent="0.25"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spans="12:27" x14ac:dyDescent="0.25"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spans="12:27" x14ac:dyDescent="0.25"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spans="12:27" x14ac:dyDescent="0.25"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spans="12:27" x14ac:dyDescent="0.25"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spans="12:27" x14ac:dyDescent="0.25"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spans="12:27" x14ac:dyDescent="0.25"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spans="12:27" x14ac:dyDescent="0.25"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spans="12:27" x14ac:dyDescent="0.25"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spans="12:27" x14ac:dyDescent="0.25"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spans="12:27" x14ac:dyDescent="0.25"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spans="12:27" x14ac:dyDescent="0.25"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spans="12:27" x14ac:dyDescent="0.25"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spans="12:27" x14ac:dyDescent="0.25"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spans="12:27" x14ac:dyDescent="0.25"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spans="12:27" x14ac:dyDescent="0.25"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spans="12:27" x14ac:dyDescent="0.25"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spans="12:27" x14ac:dyDescent="0.25"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spans="12:27" x14ac:dyDescent="0.25"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spans="12:27" x14ac:dyDescent="0.25"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spans="12:27" x14ac:dyDescent="0.25"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spans="12:27" x14ac:dyDescent="0.25"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2:27" x14ac:dyDescent="0.25"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spans="12:27" x14ac:dyDescent="0.25"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spans="12:27" x14ac:dyDescent="0.25"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spans="12:27" x14ac:dyDescent="0.25"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spans="12:27" x14ac:dyDescent="0.25"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spans="12:27" x14ac:dyDescent="0.25"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spans="12:27" x14ac:dyDescent="0.25"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spans="12:27" x14ac:dyDescent="0.25"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spans="12:27" x14ac:dyDescent="0.25"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spans="12:27" x14ac:dyDescent="0.25"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spans="12:27" x14ac:dyDescent="0.25"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spans="12:27" x14ac:dyDescent="0.25"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spans="12:27" x14ac:dyDescent="0.25"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spans="12:27" x14ac:dyDescent="0.25"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spans="12:27" x14ac:dyDescent="0.25"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spans="12:27" x14ac:dyDescent="0.25"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spans="12:27" x14ac:dyDescent="0.25"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spans="12:27" x14ac:dyDescent="0.25"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spans="12:27" x14ac:dyDescent="0.25"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spans="12:27" x14ac:dyDescent="0.25"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spans="12:27" x14ac:dyDescent="0.25"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spans="12:27" x14ac:dyDescent="0.25"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spans="12:27" x14ac:dyDescent="0.25"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spans="12:27" x14ac:dyDescent="0.25"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spans="12:27" x14ac:dyDescent="0.25"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spans="12:27" x14ac:dyDescent="0.25"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spans="12:27" x14ac:dyDescent="0.25"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spans="12:27" x14ac:dyDescent="0.25"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spans="12:27" x14ac:dyDescent="0.25"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spans="12:27" x14ac:dyDescent="0.25"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spans="12:27" x14ac:dyDescent="0.25"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spans="12:27" x14ac:dyDescent="0.25"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spans="12:27" x14ac:dyDescent="0.25"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spans="12:27" x14ac:dyDescent="0.25"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spans="12:27" x14ac:dyDescent="0.25"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12:27" x14ac:dyDescent="0.25"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12:27" x14ac:dyDescent="0.25"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12:27" x14ac:dyDescent="0.25"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spans="12:27" x14ac:dyDescent="0.25"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12:27" x14ac:dyDescent="0.25"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spans="12:27" x14ac:dyDescent="0.25"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12:27" x14ac:dyDescent="0.25"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spans="12:27" x14ac:dyDescent="0.25"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12:27" x14ac:dyDescent="0.25"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spans="12:27" x14ac:dyDescent="0.25"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2:27" x14ac:dyDescent="0.25"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12:27" x14ac:dyDescent="0.25"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2:27" x14ac:dyDescent="0.25"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12:27" x14ac:dyDescent="0.25"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2:27" x14ac:dyDescent="0.25"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12:27" x14ac:dyDescent="0.25"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12:27" x14ac:dyDescent="0.25"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12:27" x14ac:dyDescent="0.25"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12:27" x14ac:dyDescent="0.25"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12:27" x14ac:dyDescent="0.25"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12:27" x14ac:dyDescent="0.25"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12:27" x14ac:dyDescent="0.25"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12:27" x14ac:dyDescent="0.25"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12:27" x14ac:dyDescent="0.25"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12:27" x14ac:dyDescent="0.25"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12:27" x14ac:dyDescent="0.25"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12:27" x14ac:dyDescent="0.25"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12:27" x14ac:dyDescent="0.25"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12:27" x14ac:dyDescent="0.25"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12:27" x14ac:dyDescent="0.25"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12:27" x14ac:dyDescent="0.25"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12:27" x14ac:dyDescent="0.25"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12:27" x14ac:dyDescent="0.25"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12:27" x14ac:dyDescent="0.25"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12:27" x14ac:dyDescent="0.25"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12:27" x14ac:dyDescent="0.25"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12:27" x14ac:dyDescent="0.25"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12:27" x14ac:dyDescent="0.25"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12:27" x14ac:dyDescent="0.25"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12:27" x14ac:dyDescent="0.25"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12:27" x14ac:dyDescent="0.25"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12:27" x14ac:dyDescent="0.25"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12:27" x14ac:dyDescent="0.25"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12:27" x14ac:dyDescent="0.25"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12:27" x14ac:dyDescent="0.25"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12:27" x14ac:dyDescent="0.25"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12:27" x14ac:dyDescent="0.25"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1:27" x14ac:dyDescent="0.25"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1:27" x14ac:dyDescent="0.25"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1:27" x14ac:dyDescent="0.25"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1:27" x14ac:dyDescent="0.25"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1:27" x14ac:dyDescent="0.25"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1:27" x14ac:dyDescent="0.25"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1:27" x14ac:dyDescent="0.25"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1:27" x14ac:dyDescent="0.25"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1:27" x14ac:dyDescent="0.25"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1:27" x14ac:dyDescent="0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1:27" x14ac:dyDescent="0.2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1:27" x14ac:dyDescent="0.2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1:27" x14ac:dyDescent="0.2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1:27" x14ac:dyDescent="0.2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1:27" x14ac:dyDescent="0.2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1:27" x14ac:dyDescent="0.2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1:27" x14ac:dyDescent="0.2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1:27" x14ac:dyDescent="0.2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1:27" x14ac:dyDescent="0.2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1:27" x14ac:dyDescent="0.2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1:27" x14ac:dyDescent="0.2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1:27" x14ac:dyDescent="0.2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1:27" x14ac:dyDescent="0.2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1:27" x14ac:dyDescent="0.2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1:27" x14ac:dyDescent="0.2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1:27" x14ac:dyDescent="0.2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1:27" x14ac:dyDescent="0.2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1:27" x14ac:dyDescent="0.2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1:27" x14ac:dyDescent="0.2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1:27" x14ac:dyDescent="0.2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1:27" x14ac:dyDescent="0.2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1:27" x14ac:dyDescent="0.2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1:27" x14ac:dyDescent="0.2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1:27" x14ac:dyDescent="0.2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1:27" x14ac:dyDescent="0.2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1:27" x14ac:dyDescent="0.2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1:27" x14ac:dyDescent="0.2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1:27" x14ac:dyDescent="0.2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1:27" x14ac:dyDescent="0.2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1:27" x14ac:dyDescent="0.2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1:27" x14ac:dyDescent="0.2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1:27" x14ac:dyDescent="0.2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1:27" x14ac:dyDescent="0.2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1:27" x14ac:dyDescent="0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1:27" x14ac:dyDescent="0.2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1:27" x14ac:dyDescent="0.2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1:27" x14ac:dyDescent="0.2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1:27" x14ac:dyDescent="0.2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1:27" x14ac:dyDescent="0.2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1:27" x14ac:dyDescent="0.2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 x14ac:dyDescent="0.2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1:27" x14ac:dyDescent="0.2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1:27" x14ac:dyDescent="0.2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1:27" x14ac:dyDescent="0.2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1:27" x14ac:dyDescent="0.2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1:27" x14ac:dyDescent="0.2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1:27" x14ac:dyDescent="0.2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1:27" x14ac:dyDescent="0.2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1:27" x14ac:dyDescent="0.2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1:27" x14ac:dyDescent="0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1:27" x14ac:dyDescent="0.2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1:27" x14ac:dyDescent="0.2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1:27" x14ac:dyDescent="0.2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1:27" x14ac:dyDescent="0.2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1:27" x14ac:dyDescent="0.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1:27" x14ac:dyDescent="0.2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1:27" x14ac:dyDescent="0.2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1:27" x14ac:dyDescent="0.2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1:27" x14ac:dyDescent="0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1:27" x14ac:dyDescent="0.2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1:27" x14ac:dyDescent="0.25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1:27" x14ac:dyDescent="0.2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 x14ac:dyDescent="0.25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1:27" x14ac:dyDescent="0.2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1:27" x14ac:dyDescent="0.2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1:27" x14ac:dyDescent="0.2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1:27" x14ac:dyDescent="0.2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1:27" x14ac:dyDescent="0.2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 x14ac:dyDescent="0.25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1:27" x14ac:dyDescent="0.2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1:27" x14ac:dyDescent="0.25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1:27" x14ac:dyDescent="0.2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1:27" x14ac:dyDescent="0.2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1:27" x14ac:dyDescent="0.2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1:27" x14ac:dyDescent="0.2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1:27" x14ac:dyDescent="0.2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1:27" x14ac:dyDescent="0.2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1:27" x14ac:dyDescent="0.2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1:27" x14ac:dyDescent="0.25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1:27" x14ac:dyDescent="0.2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1:27" x14ac:dyDescent="0.25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1:27" x14ac:dyDescent="0.25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1:27" x14ac:dyDescent="0.2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1:27" x14ac:dyDescent="0.2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1:27" x14ac:dyDescent="0.2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1:27" x14ac:dyDescent="0.2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1:27" x14ac:dyDescent="0.2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1:27" x14ac:dyDescent="0.2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1:27" x14ac:dyDescent="0.2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1:27" x14ac:dyDescent="0.25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1:27" x14ac:dyDescent="0.2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1:27" x14ac:dyDescent="0.2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1:27" x14ac:dyDescent="0.2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1:27" x14ac:dyDescent="0.2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1:27" x14ac:dyDescent="0.2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1:27" x14ac:dyDescent="0.25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1:27" x14ac:dyDescent="0.2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1:27" x14ac:dyDescent="0.2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1:27" x14ac:dyDescent="0.2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1:27" x14ac:dyDescent="0.25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1:27" x14ac:dyDescent="0.25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1:27" x14ac:dyDescent="0.2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1:27" x14ac:dyDescent="0.2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1:27" x14ac:dyDescent="0.2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1:27" x14ac:dyDescent="0.2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1:27" x14ac:dyDescent="0.2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1:27" x14ac:dyDescent="0.2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1:27" x14ac:dyDescent="0.2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1:27" x14ac:dyDescent="0.2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1:27" x14ac:dyDescent="0.2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1:27" x14ac:dyDescent="0.2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1:27" x14ac:dyDescent="0.2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1:27" x14ac:dyDescent="0.2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1:27" x14ac:dyDescent="0.2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1:27" x14ac:dyDescent="0.2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1:27" x14ac:dyDescent="0.25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1:27" x14ac:dyDescent="0.2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1:27" x14ac:dyDescent="0.2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1:27" x14ac:dyDescent="0.2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1:27" x14ac:dyDescent="0.2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1:27" x14ac:dyDescent="0.2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1:27" x14ac:dyDescent="0.2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1:27" x14ac:dyDescent="0.2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1:27" x14ac:dyDescent="0.2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1:27" x14ac:dyDescent="0.2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1:27" x14ac:dyDescent="0.2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1:27" x14ac:dyDescent="0.2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1:27" x14ac:dyDescent="0.2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1:27" x14ac:dyDescent="0.2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1:27" x14ac:dyDescent="0.2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1:27" x14ac:dyDescent="0.25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1:27" x14ac:dyDescent="0.25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1:27" x14ac:dyDescent="0.2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1:27" x14ac:dyDescent="0.2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1:27" x14ac:dyDescent="0.2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1:27" x14ac:dyDescent="0.2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1:27" x14ac:dyDescent="0.2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1:27" x14ac:dyDescent="0.2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1:27" x14ac:dyDescent="0.2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1:27" x14ac:dyDescent="0.2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1:27" x14ac:dyDescent="0.2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1:27" x14ac:dyDescent="0.25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1:27" x14ac:dyDescent="0.2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1:27" x14ac:dyDescent="0.2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1:27" x14ac:dyDescent="0.2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1:27" x14ac:dyDescent="0.25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1:27" x14ac:dyDescent="0.2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1:27" x14ac:dyDescent="0.2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1:27" x14ac:dyDescent="0.2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1:27" x14ac:dyDescent="0.25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1:27" x14ac:dyDescent="0.25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1:27" x14ac:dyDescent="0.2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1:27" x14ac:dyDescent="0.2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1:27" x14ac:dyDescent="0.2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1:27" x14ac:dyDescent="0.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1:27" x14ac:dyDescent="0.25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1:27" x14ac:dyDescent="0.25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1:27" x14ac:dyDescent="0.2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1:27" x14ac:dyDescent="0.25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1:27" x14ac:dyDescent="0.2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1:27" x14ac:dyDescent="0.25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1:27" x14ac:dyDescent="0.25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1:27" x14ac:dyDescent="0.2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1:27" x14ac:dyDescent="0.25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1:27" x14ac:dyDescent="0.2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1:27" x14ac:dyDescent="0.25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1:27" x14ac:dyDescent="0.25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1:27" x14ac:dyDescent="0.25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1:27" x14ac:dyDescent="0.25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1:27" x14ac:dyDescent="0.2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1:27" x14ac:dyDescent="0.25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1:27" x14ac:dyDescent="0.25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1:27" x14ac:dyDescent="0.25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1:27" x14ac:dyDescent="0.25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1:27" x14ac:dyDescent="0.2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1:27" x14ac:dyDescent="0.2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1:27" x14ac:dyDescent="0.25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1:27" x14ac:dyDescent="0.2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1:27" x14ac:dyDescent="0.25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1:27" x14ac:dyDescent="0.25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1:27" x14ac:dyDescent="0.2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1:27" x14ac:dyDescent="0.25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1:27" x14ac:dyDescent="0.25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1:27" x14ac:dyDescent="0.25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1:27" x14ac:dyDescent="0.2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1:27" x14ac:dyDescent="0.2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1:27" x14ac:dyDescent="0.25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1:27" x14ac:dyDescent="0.25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1:27" x14ac:dyDescent="0.25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1:27" x14ac:dyDescent="0.25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1:27" x14ac:dyDescent="0.25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1:27" x14ac:dyDescent="0.25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1:27" x14ac:dyDescent="0.25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1:27" x14ac:dyDescent="0.25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1:27" x14ac:dyDescent="0.2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1:27" x14ac:dyDescent="0.25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1:27" x14ac:dyDescent="0.25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1:27" x14ac:dyDescent="0.25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1:27" x14ac:dyDescent="0.25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1:27" x14ac:dyDescent="0.25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1:27" x14ac:dyDescent="0.25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1:27" x14ac:dyDescent="0.2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1:27" x14ac:dyDescent="0.25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1:27" x14ac:dyDescent="0.25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1:27" x14ac:dyDescent="0.2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1:27" x14ac:dyDescent="0.25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1:27" x14ac:dyDescent="0.25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1:27" x14ac:dyDescent="0.25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1:27" x14ac:dyDescent="0.25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1:27" x14ac:dyDescent="0.25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1:27" x14ac:dyDescent="0.25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1:27" x14ac:dyDescent="0.25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1:27" x14ac:dyDescent="0.25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1:27" x14ac:dyDescent="0.25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1:27" x14ac:dyDescent="0.2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1:27" x14ac:dyDescent="0.25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1:27" x14ac:dyDescent="0.25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1:27" x14ac:dyDescent="0.2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1:27" x14ac:dyDescent="0.25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1:27" x14ac:dyDescent="0.25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1:27" x14ac:dyDescent="0.25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1:27" x14ac:dyDescent="0.25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1:27" x14ac:dyDescent="0.25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1:27" x14ac:dyDescent="0.25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1:27" x14ac:dyDescent="0.2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1:27" x14ac:dyDescent="0.25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1:27" x14ac:dyDescent="0.25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1:27" x14ac:dyDescent="0.25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1:27" x14ac:dyDescent="0.2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1:27" x14ac:dyDescent="0.25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1:27" x14ac:dyDescent="0.25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1:27" x14ac:dyDescent="0.25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1:27" x14ac:dyDescent="0.25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1:27" x14ac:dyDescent="0.2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1:27" x14ac:dyDescent="0.2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1:27" x14ac:dyDescent="0.25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1:27" x14ac:dyDescent="0.25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1:27" x14ac:dyDescent="0.25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1:27" x14ac:dyDescent="0.25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1:27" x14ac:dyDescent="0.25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1:27" x14ac:dyDescent="0.25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1:27" x14ac:dyDescent="0.25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1:27" x14ac:dyDescent="0.25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1:27" x14ac:dyDescent="0.2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1:27" x14ac:dyDescent="0.2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1:27" x14ac:dyDescent="0.2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1:27" x14ac:dyDescent="0.2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1:27" x14ac:dyDescent="0.2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1:27" x14ac:dyDescent="0.2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1:27" x14ac:dyDescent="0.2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1:27" x14ac:dyDescent="0.2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1:27" x14ac:dyDescent="0.2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1:27" x14ac:dyDescent="0.2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1:27" x14ac:dyDescent="0.2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1:27" x14ac:dyDescent="0.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1:27" x14ac:dyDescent="0.2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1:27" x14ac:dyDescent="0.2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1:27" x14ac:dyDescent="0.2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1:27" x14ac:dyDescent="0.2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1:27" x14ac:dyDescent="0.2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1:27" x14ac:dyDescent="0.2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1:27" x14ac:dyDescent="0.2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1:27" x14ac:dyDescent="0.2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1:27" x14ac:dyDescent="0.2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1:27" x14ac:dyDescent="0.2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1:27" x14ac:dyDescent="0.2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1:27" x14ac:dyDescent="0.2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1:27" x14ac:dyDescent="0.2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1:27" x14ac:dyDescent="0.2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1:27" x14ac:dyDescent="0.2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1:27" x14ac:dyDescent="0.2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1:27" x14ac:dyDescent="0.2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1:27" x14ac:dyDescent="0.2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1:27" x14ac:dyDescent="0.2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1:27" x14ac:dyDescent="0.2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1:27" x14ac:dyDescent="0.2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1:27" x14ac:dyDescent="0.2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1:27" x14ac:dyDescent="0.2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1:27" x14ac:dyDescent="0.2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1:27" x14ac:dyDescent="0.2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1:27" x14ac:dyDescent="0.2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1:27" x14ac:dyDescent="0.2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1:27" x14ac:dyDescent="0.2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1:27" x14ac:dyDescent="0.2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1:27" x14ac:dyDescent="0.2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1:27" x14ac:dyDescent="0.2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1:27" x14ac:dyDescent="0.2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1:27" x14ac:dyDescent="0.2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1:27" x14ac:dyDescent="0.2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1:27" x14ac:dyDescent="0.2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1:27" x14ac:dyDescent="0.2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1:27" x14ac:dyDescent="0.2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1:27" x14ac:dyDescent="0.2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1:27" x14ac:dyDescent="0.2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1:27" x14ac:dyDescent="0.2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1:27" x14ac:dyDescent="0.2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1:27" x14ac:dyDescent="0.2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1:27" x14ac:dyDescent="0.2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1:27" x14ac:dyDescent="0.2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1:27" x14ac:dyDescent="0.2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1:27" x14ac:dyDescent="0.2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1:27" x14ac:dyDescent="0.2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1:27" x14ac:dyDescent="0.2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1:27" x14ac:dyDescent="0.2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1:27" x14ac:dyDescent="0.2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1:27" x14ac:dyDescent="0.2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1:27" x14ac:dyDescent="0.2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1:27" x14ac:dyDescent="0.2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1:27" x14ac:dyDescent="0.2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1:27" x14ac:dyDescent="0.2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1:27" x14ac:dyDescent="0.2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1:27" x14ac:dyDescent="0.2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 x14ac:dyDescent="0.2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1:27" x14ac:dyDescent="0.2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1:27" x14ac:dyDescent="0.2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1:27" x14ac:dyDescent="0.2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1:27" x14ac:dyDescent="0.2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1:27" x14ac:dyDescent="0.2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1:27" x14ac:dyDescent="0.2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1:27" x14ac:dyDescent="0.2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1:27" x14ac:dyDescent="0.2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1:27" x14ac:dyDescent="0.2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1:27" x14ac:dyDescent="0.2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1:27" x14ac:dyDescent="0.2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1:27" x14ac:dyDescent="0.2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1:27" x14ac:dyDescent="0.2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1:27" x14ac:dyDescent="0.2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1:27" x14ac:dyDescent="0.2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1:27" x14ac:dyDescent="0.2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1:27" x14ac:dyDescent="0.2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1:27" x14ac:dyDescent="0.2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1:27" x14ac:dyDescent="0.2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1:27" x14ac:dyDescent="0.2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1:27" x14ac:dyDescent="0.2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1:27" x14ac:dyDescent="0.2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1:27" x14ac:dyDescent="0.2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1:27" x14ac:dyDescent="0.2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1:27" x14ac:dyDescent="0.2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1:27" x14ac:dyDescent="0.2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1:27" x14ac:dyDescent="0.2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1:27" x14ac:dyDescent="0.2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1:27" x14ac:dyDescent="0.2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1:27" x14ac:dyDescent="0.2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1:27" x14ac:dyDescent="0.2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1:27" x14ac:dyDescent="0.2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1:27" x14ac:dyDescent="0.2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1:27" x14ac:dyDescent="0.2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1:27" x14ac:dyDescent="0.2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1:27" x14ac:dyDescent="0.2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1:27" x14ac:dyDescent="0.2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1:27" x14ac:dyDescent="0.2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1:27" x14ac:dyDescent="0.2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1:27" x14ac:dyDescent="0.2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1:27" x14ac:dyDescent="0.2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1:27" x14ac:dyDescent="0.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1:27" x14ac:dyDescent="0.2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1:27" x14ac:dyDescent="0.2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1:27" x14ac:dyDescent="0.2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1:27" x14ac:dyDescent="0.2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1:27" x14ac:dyDescent="0.2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1:27" x14ac:dyDescent="0.2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1:27" x14ac:dyDescent="0.2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1:27" x14ac:dyDescent="0.2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1:27" x14ac:dyDescent="0.2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1:27" x14ac:dyDescent="0.2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1:27" x14ac:dyDescent="0.2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1:27" x14ac:dyDescent="0.2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1:27" x14ac:dyDescent="0.2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1:27" x14ac:dyDescent="0.2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1:27" x14ac:dyDescent="0.2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1:27" x14ac:dyDescent="0.2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1:27" x14ac:dyDescent="0.2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1:27" x14ac:dyDescent="0.2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1:27" x14ac:dyDescent="0.2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1:27" x14ac:dyDescent="0.2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1:27" x14ac:dyDescent="0.2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1:27" x14ac:dyDescent="0.2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1:27" x14ac:dyDescent="0.2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1:27" x14ac:dyDescent="0.2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1:27" x14ac:dyDescent="0.25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1:27" x14ac:dyDescent="0.25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1:27" x14ac:dyDescent="0.25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1:27" x14ac:dyDescent="0.25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1:27" x14ac:dyDescent="0.25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1:27" x14ac:dyDescent="0.2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1:27" x14ac:dyDescent="0.25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1:27" x14ac:dyDescent="0.25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1:27" x14ac:dyDescent="0.25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1:27" x14ac:dyDescent="0.25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1:27" x14ac:dyDescent="0.25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1:27" x14ac:dyDescent="0.25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1:27" x14ac:dyDescent="0.25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1:27" x14ac:dyDescent="0.2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1:27" x14ac:dyDescent="0.25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1:27" x14ac:dyDescent="0.2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1:27" x14ac:dyDescent="0.25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1:27" x14ac:dyDescent="0.25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1:27" x14ac:dyDescent="0.25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1:27" x14ac:dyDescent="0.25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1:27" x14ac:dyDescent="0.25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1:27" x14ac:dyDescent="0.25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1:27" x14ac:dyDescent="0.25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1:27" x14ac:dyDescent="0.25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1:27" x14ac:dyDescent="0.25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1:27" x14ac:dyDescent="0.2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1:27" x14ac:dyDescent="0.25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1:27" x14ac:dyDescent="0.25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1:27" x14ac:dyDescent="0.25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1:27" x14ac:dyDescent="0.25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1:27" x14ac:dyDescent="0.25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1:27" x14ac:dyDescent="0.25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1:27" x14ac:dyDescent="0.2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1:27" x14ac:dyDescent="0.2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1:27" x14ac:dyDescent="0.2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1:27" x14ac:dyDescent="0.2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1:27" x14ac:dyDescent="0.25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1:27" x14ac:dyDescent="0.25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1:27" x14ac:dyDescent="0.25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1:27" x14ac:dyDescent="0.25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1:27" x14ac:dyDescent="0.25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1:27" x14ac:dyDescent="0.25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1:27" x14ac:dyDescent="0.25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1:27" x14ac:dyDescent="0.25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1:27" x14ac:dyDescent="0.25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1:27" x14ac:dyDescent="0.2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1:27" x14ac:dyDescent="0.25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1:27" x14ac:dyDescent="0.25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1:27" x14ac:dyDescent="0.25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1:27" x14ac:dyDescent="0.25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1:27" x14ac:dyDescent="0.25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1:27" x14ac:dyDescent="0.25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1:27" x14ac:dyDescent="0.25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1:27" x14ac:dyDescent="0.25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1:27" x14ac:dyDescent="0.25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1:27" x14ac:dyDescent="0.2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1:27" x14ac:dyDescent="0.25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1:27" x14ac:dyDescent="0.25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1:27" x14ac:dyDescent="0.25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1:27" x14ac:dyDescent="0.25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1:27" x14ac:dyDescent="0.2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1:27" x14ac:dyDescent="0.25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1:27" x14ac:dyDescent="0.25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1:27" x14ac:dyDescent="0.25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1:27" x14ac:dyDescent="0.25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1:27" x14ac:dyDescent="0.2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1:27" x14ac:dyDescent="0.25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1:27" x14ac:dyDescent="0.25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1:27" x14ac:dyDescent="0.25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1:27" x14ac:dyDescent="0.25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1:27" x14ac:dyDescent="0.25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1:27" x14ac:dyDescent="0.25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1:27" x14ac:dyDescent="0.25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1:27" x14ac:dyDescent="0.25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1:27" x14ac:dyDescent="0.25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1:27" x14ac:dyDescent="0.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1:27" x14ac:dyDescent="0.25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1:27" x14ac:dyDescent="0.25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1:27" x14ac:dyDescent="0.25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1:27" x14ac:dyDescent="0.25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1:27" x14ac:dyDescent="0.25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1:27" x14ac:dyDescent="0.25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1:27" x14ac:dyDescent="0.25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1:27" x14ac:dyDescent="0.25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1:27" x14ac:dyDescent="0.25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1:27" x14ac:dyDescent="0.2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1:27" x14ac:dyDescent="0.25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1:27" x14ac:dyDescent="0.25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1:27" x14ac:dyDescent="0.25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1:27" x14ac:dyDescent="0.25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1:27" x14ac:dyDescent="0.25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1:27" x14ac:dyDescent="0.25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1:27" x14ac:dyDescent="0.25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1:27" x14ac:dyDescent="0.25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1:27" x14ac:dyDescent="0.25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1:27" x14ac:dyDescent="0.2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1:27" x14ac:dyDescent="0.25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1:27" x14ac:dyDescent="0.25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1:27" x14ac:dyDescent="0.25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1:27" x14ac:dyDescent="0.25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1:27" x14ac:dyDescent="0.25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1:27" x14ac:dyDescent="0.25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1:27" x14ac:dyDescent="0.25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1:27" x14ac:dyDescent="0.25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1:27" x14ac:dyDescent="0.25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1:27" x14ac:dyDescent="0.2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1:27" x14ac:dyDescent="0.25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1:27" x14ac:dyDescent="0.2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1:27" x14ac:dyDescent="0.25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1:27" x14ac:dyDescent="0.25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1:27" x14ac:dyDescent="0.25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1:27" x14ac:dyDescent="0.25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1:27" x14ac:dyDescent="0.25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1:27" x14ac:dyDescent="0.25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1:27" x14ac:dyDescent="0.25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1:27" x14ac:dyDescent="0.2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1:27" x14ac:dyDescent="0.25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1:27" x14ac:dyDescent="0.25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1:27" x14ac:dyDescent="0.25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1:27" x14ac:dyDescent="0.25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1:27" x14ac:dyDescent="0.25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1:27" x14ac:dyDescent="0.25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1:27" x14ac:dyDescent="0.25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1:27" x14ac:dyDescent="0.25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1:27" x14ac:dyDescent="0.25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1:27" x14ac:dyDescent="0.2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1:27" x14ac:dyDescent="0.25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1:27" x14ac:dyDescent="0.25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1:27" x14ac:dyDescent="0.25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1:27" x14ac:dyDescent="0.25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1:27" x14ac:dyDescent="0.25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1:27" x14ac:dyDescent="0.25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1:27" x14ac:dyDescent="0.25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1:27" x14ac:dyDescent="0.25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1:27" x14ac:dyDescent="0.25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1:27" x14ac:dyDescent="0.2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1:27" x14ac:dyDescent="0.25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1:27" x14ac:dyDescent="0.25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1:27" x14ac:dyDescent="0.25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1:27" x14ac:dyDescent="0.25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1:27" x14ac:dyDescent="0.25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1:27" x14ac:dyDescent="0.25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1:27" x14ac:dyDescent="0.25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1:27" x14ac:dyDescent="0.25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1:27" x14ac:dyDescent="0.25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1:27" x14ac:dyDescent="0.2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1:27" x14ac:dyDescent="0.25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1:27" x14ac:dyDescent="0.25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1:27" x14ac:dyDescent="0.25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1:27" x14ac:dyDescent="0.25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1:27" x14ac:dyDescent="0.25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1:27" x14ac:dyDescent="0.25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1:27" x14ac:dyDescent="0.25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1:27" x14ac:dyDescent="0.25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1:27" x14ac:dyDescent="0.25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1:27" x14ac:dyDescent="0.2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1:27" x14ac:dyDescent="0.25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1:27" x14ac:dyDescent="0.25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1:27" x14ac:dyDescent="0.25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1:27" x14ac:dyDescent="0.25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1:27" x14ac:dyDescent="0.25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1:27" x14ac:dyDescent="0.25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1:27" x14ac:dyDescent="0.25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1:27" x14ac:dyDescent="0.25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1:27" x14ac:dyDescent="0.25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1:27" x14ac:dyDescent="0.2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1:27" x14ac:dyDescent="0.25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1:27" x14ac:dyDescent="0.25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1:27" x14ac:dyDescent="0.25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1:27" x14ac:dyDescent="0.25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1:27" x14ac:dyDescent="0.25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1:27" x14ac:dyDescent="0.25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1:27" x14ac:dyDescent="0.25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1:27" x14ac:dyDescent="0.25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1:27" x14ac:dyDescent="0.25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1:27" x14ac:dyDescent="0.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1:27" x14ac:dyDescent="0.25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1:27" x14ac:dyDescent="0.25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1:27" x14ac:dyDescent="0.25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1:27" x14ac:dyDescent="0.25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1:27" x14ac:dyDescent="0.25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1:27" x14ac:dyDescent="0.25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1:27" x14ac:dyDescent="0.25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1:27" x14ac:dyDescent="0.25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1:27" x14ac:dyDescent="0.25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1:27" x14ac:dyDescent="0.2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1:27" x14ac:dyDescent="0.25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1:27" x14ac:dyDescent="0.25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1:27" x14ac:dyDescent="0.25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1:27" x14ac:dyDescent="0.25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1:27" x14ac:dyDescent="0.25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1:27" x14ac:dyDescent="0.25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1:27" x14ac:dyDescent="0.25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1:27" x14ac:dyDescent="0.25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1:27" x14ac:dyDescent="0.25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1:27" x14ac:dyDescent="0.2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1:27" x14ac:dyDescent="0.25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1:27" x14ac:dyDescent="0.25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1:27" x14ac:dyDescent="0.25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1:27" x14ac:dyDescent="0.25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1:27" x14ac:dyDescent="0.25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1:27" x14ac:dyDescent="0.25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1:27" x14ac:dyDescent="0.25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1:27" x14ac:dyDescent="0.25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1:27" x14ac:dyDescent="0.25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1:27" x14ac:dyDescent="0.2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1:27" x14ac:dyDescent="0.25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1:27" x14ac:dyDescent="0.25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1:27" x14ac:dyDescent="0.25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1:27" x14ac:dyDescent="0.25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1:27" x14ac:dyDescent="0.25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1:27" x14ac:dyDescent="0.25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1:27" x14ac:dyDescent="0.25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1:27" x14ac:dyDescent="0.25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1:27" x14ac:dyDescent="0.25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1:27" x14ac:dyDescent="0.2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1:27" x14ac:dyDescent="0.25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1:27" x14ac:dyDescent="0.25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1:27" x14ac:dyDescent="0.25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1:27" x14ac:dyDescent="0.25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1:27" x14ac:dyDescent="0.25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1:27" x14ac:dyDescent="0.25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1:27" x14ac:dyDescent="0.25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1:27" x14ac:dyDescent="0.25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1:27" x14ac:dyDescent="0.25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1:27" x14ac:dyDescent="0.2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1:27" x14ac:dyDescent="0.25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1:27" x14ac:dyDescent="0.25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1:27" x14ac:dyDescent="0.25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1:27" x14ac:dyDescent="0.25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1:27" x14ac:dyDescent="0.25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1:27" x14ac:dyDescent="0.25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1:27" x14ac:dyDescent="0.25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1:27" x14ac:dyDescent="0.25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1:27" x14ac:dyDescent="0.25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1:27" x14ac:dyDescent="0.2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1:27" x14ac:dyDescent="0.25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1:27" x14ac:dyDescent="0.25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1:27" x14ac:dyDescent="0.25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1:27" x14ac:dyDescent="0.25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1:27" x14ac:dyDescent="0.25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1:27" x14ac:dyDescent="0.25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1:27" x14ac:dyDescent="0.25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1:27" x14ac:dyDescent="0.25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1:27" x14ac:dyDescent="0.25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1:27" x14ac:dyDescent="0.2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1:27" x14ac:dyDescent="0.25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1:27" x14ac:dyDescent="0.25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1:27" x14ac:dyDescent="0.25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1:27" x14ac:dyDescent="0.25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1:27" x14ac:dyDescent="0.25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1:27" x14ac:dyDescent="0.25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1:27" x14ac:dyDescent="0.25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1:27" x14ac:dyDescent="0.25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1:27" x14ac:dyDescent="0.25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1:27" x14ac:dyDescent="0.2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1:27" x14ac:dyDescent="0.25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1:27" x14ac:dyDescent="0.25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1:27" x14ac:dyDescent="0.25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1:27" x14ac:dyDescent="0.25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1:27" x14ac:dyDescent="0.25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1:27" x14ac:dyDescent="0.25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1:27" x14ac:dyDescent="0.25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1:27" x14ac:dyDescent="0.25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1:27" x14ac:dyDescent="0.25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1:27" x14ac:dyDescent="0.2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1:27" x14ac:dyDescent="0.25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1:27" x14ac:dyDescent="0.25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1:27" x14ac:dyDescent="0.25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1:27" x14ac:dyDescent="0.25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1:27" x14ac:dyDescent="0.25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1:27" x14ac:dyDescent="0.25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1:27" x14ac:dyDescent="0.25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1:27" x14ac:dyDescent="0.25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1:27" x14ac:dyDescent="0.25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1:27" x14ac:dyDescent="0.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1:27" x14ac:dyDescent="0.25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1:27" x14ac:dyDescent="0.25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1:27" x14ac:dyDescent="0.25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1:27" x14ac:dyDescent="0.25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1:27" x14ac:dyDescent="0.25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1:27" x14ac:dyDescent="0.25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1:27" x14ac:dyDescent="0.25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1:27" x14ac:dyDescent="0.25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1:27" x14ac:dyDescent="0.25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1:27" x14ac:dyDescent="0.2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1:27" x14ac:dyDescent="0.25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1:27" x14ac:dyDescent="0.25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1:27" x14ac:dyDescent="0.25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1:27" x14ac:dyDescent="0.25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1:27" x14ac:dyDescent="0.25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1:27" x14ac:dyDescent="0.25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1:27" x14ac:dyDescent="0.25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1:27" x14ac:dyDescent="0.25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1:27" x14ac:dyDescent="0.25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1:27" x14ac:dyDescent="0.2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1:27" x14ac:dyDescent="0.25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1:27" x14ac:dyDescent="0.25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1:27" x14ac:dyDescent="0.25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1:27" x14ac:dyDescent="0.25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1:27" x14ac:dyDescent="0.25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1:27" x14ac:dyDescent="0.25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1:27" x14ac:dyDescent="0.25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1:27" x14ac:dyDescent="0.25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1:27" x14ac:dyDescent="0.25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1:27" x14ac:dyDescent="0.2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1:27" x14ac:dyDescent="0.25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1:27" x14ac:dyDescent="0.25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1:27" x14ac:dyDescent="0.25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1:27" x14ac:dyDescent="0.25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1:27" x14ac:dyDescent="0.25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1:27" x14ac:dyDescent="0.25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1:27" x14ac:dyDescent="0.25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1:27" x14ac:dyDescent="0.25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1:27" x14ac:dyDescent="0.25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1:27" x14ac:dyDescent="0.2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1:27" x14ac:dyDescent="0.25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1:27" x14ac:dyDescent="0.25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1:27" x14ac:dyDescent="0.25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1:27" x14ac:dyDescent="0.25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1:27" x14ac:dyDescent="0.25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1:27" x14ac:dyDescent="0.25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1:27" x14ac:dyDescent="0.25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1:27" x14ac:dyDescent="0.25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1:27" x14ac:dyDescent="0.25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1:27" x14ac:dyDescent="0.2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1:27" x14ac:dyDescent="0.25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1:27" x14ac:dyDescent="0.25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1:27" x14ac:dyDescent="0.25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1:27" x14ac:dyDescent="0.25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1:27" x14ac:dyDescent="0.25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1:27" x14ac:dyDescent="0.25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1:27" x14ac:dyDescent="0.25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1:27" x14ac:dyDescent="0.25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1:27" x14ac:dyDescent="0.25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1:27" x14ac:dyDescent="0.2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1:27" x14ac:dyDescent="0.25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1:27" x14ac:dyDescent="0.25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1:27" x14ac:dyDescent="0.25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1:27" x14ac:dyDescent="0.25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1:27" x14ac:dyDescent="0.25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1:27" x14ac:dyDescent="0.25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1:27" x14ac:dyDescent="0.25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1:27" x14ac:dyDescent="0.25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1:27" x14ac:dyDescent="0.25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1:27" x14ac:dyDescent="0.2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1:27" x14ac:dyDescent="0.25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1:27" x14ac:dyDescent="0.25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1:27" x14ac:dyDescent="0.25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1:27" x14ac:dyDescent="0.25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1:27" x14ac:dyDescent="0.25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1:27" x14ac:dyDescent="0.25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1:27" x14ac:dyDescent="0.25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1:27" x14ac:dyDescent="0.25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1:27" x14ac:dyDescent="0.25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1:27" x14ac:dyDescent="0.2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1:27" x14ac:dyDescent="0.25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1:27" x14ac:dyDescent="0.25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1:27" x14ac:dyDescent="0.25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1:27" x14ac:dyDescent="0.25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1:27" x14ac:dyDescent="0.25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1:27" x14ac:dyDescent="0.25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1:27" x14ac:dyDescent="0.25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1:27" x14ac:dyDescent="0.25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1:27" x14ac:dyDescent="0.25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1:27" x14ac:dyDescent="0.2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1:27" x14ac:dyDescent="0.25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1:27" x14ac:dyDescent="0.25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1:27" x14ac:dyDescent="0.25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1:27" x14ac:dyDescent="0.25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1:27" x14ac:dyDescent="0.25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1:27" x14ac:dyDescent="0.25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1:27" x14ac:dyDescent="0.25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1:27" x14ac:dyDescent="0.25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1:27" x14ac:dyDescent="0.25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1:27" x14ac:dyDescent="0.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1:27" x14ac:dyDescent="0.25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1:27" x14ac:dyDescent="0.25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1:27" x14ac:dyDescent="0.25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1:27" x14ac:dyDescent="0.25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1:27" x14ac:dyDescent="0.25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1:27" x14ac:dyDescent="0.25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1:27" x14ac:dyDescent="0.25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1:27" x14ac:dyDescent="0.25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1:27" x14ac:dyDescent="0.25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1:27" x14ac:dyDescent="0.2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1:27" x14ac:dyDescent="0.25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1:27" x14ac:dyDescent="0.25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1:27" x14ac:dyDescent="0.25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1:27" x14ac:dyDescent="0.25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1:27" x14ac:dyDescent="0.25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1:27" x14ac:dyDescent="0.25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1:27" x14ac:dyDescent="0.25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1:27" x14ac:dyDescent="0.25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1:27" x14ac:dyDescent="0.25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1:27" x14ac:dyDescent="0.2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1:27" x14ac:dyDescent="0.25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1:27" x14ac:dyDescent="0.25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1:27" x14ac:dyDescent="0.25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1:27" x14ac:dyDescent="0.25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1:27" x14ac:dyDescent="0.25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1:27" x14ac:dyDescent="0.25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1:27" x14ac:dyDescent="0.25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1:27" x14ac:dyDescent="0.25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1:27" x14ac:dyDescent="0.25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1:27" x14ac:dyDescent="0.2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1:27" x14ac:dyDescent="0.25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1:27" x14ac:dyDescent="0.25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1:27" x14ac:dyDescent="0.25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1:27" x14ac:dyDescent="0.25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1:27" x14ac:dyDescent="0.25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1:27" x14ac:dyDescent="0.25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1:27" x14ac:dyDescent="0.25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1:27" x14ac:dyDescent="0.25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1:27" x14ac:dyDescent="0.25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1:27" x14ac:dyDescent="0.2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1:27" x14ac:dyDescent="0.25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1:27" x14ac:dyDescent="0.25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1:27" x14ac:dyDescent="0.25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1:27" x14ac:dyDescent="0.25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1:27" x14ac:dyDescent="0.25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1:27" x14ac:dyDescent="0.25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1:27" x14ac:dyDescent="0.25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1:27" x14ac:dyDescent="0.25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1:27" x14ac:dyDescent="0.25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1:27" x14ac:dyDescent="0.2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1:27" x14ac:dyDescent="0.25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1:27" x14ac:dyDescent="0.25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1:27" x14ac:dyDescent="0.25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1:27" x14ac:dyDescent="0.25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1:27" x14ac:dyDescent="0.25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1:27" x14ac:dyDescent="0.25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1:27" x14ac:dyDescent="0.25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1:27" x14ac:dyDescent="0.25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1:27" x14ac:dyDescent="0.25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1:27" x14ac:dyDescent="0.2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1:27" x14ac:dyDescent="0.25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1:27" x14ac:dyDescent="0.25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1:27" x14ac:dyDescent="0.25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1:27" x14ac:dyDescent="0.25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1:27" x14ac:dyDescent="0.25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1:27" x14ac:dyDescent="0.25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1:27" x14ac:dyDescent="0.25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1:27" x14ac:dyDescent="0.25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1:27" x14ac:dyDescent="0.25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1:27" x14ac:dyDescent="0.2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1:27" x14ac:dyDescent="0.25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1:27" x14ac:dyDescent="0.25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1:27" x14ac:dyDescent="0.25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1:27" x14ac:dyDescent="0.25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1:27" x14ac:dyDescent="0.25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1:27" x14ac:dyDescent="0.25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1:27" x14ac:dyDescent="0.25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1:27" x14ac:dyDescent="0.25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spans="1:27" x14ac:dyDescent="0.25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1:27" x14ac:dyDescent="0.25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1:27" x14ac:dyDescent="0.25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spans="1:27" x14ac:dyDescent="0.25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1:27" x14ac:dyDescent="0.25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spans="1:27" x14ac:dyDescent="0.25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1:27" x14ac:dyDescent="0.25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spans="1:27" x14ac:dyDescent="0.25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1:27" x14ac:dyDescent="0.25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pans="1:27" x14ac:dyDescent="0.25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1:27" x14ac:dyDescent="0.25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1:27" x14ac:dyDescent="0.25">
      <c r="A1015" s="57"/>
      <c r="B1015" s="57"/>
      <c r="C1015" s="57"/>
      <c r="D1015" s="57"/>
      <c r="E1015" s="57"/>
      <c r="F1015" s="57"/>
      <c r="G1015" s="57"/>
      <c r="H1015" s="57"/>
      <c r="I1015" s="57"/>
      <c r="J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spans="1:27" x14ac:dyDescent="0.25">
      <c r="A1016" s="57"/>
      <c r="B1016" s="57"/>
      <c r="C1016" s="57"/>
      <c r="D1016" s="57"/>
      <c r="E1016" s="57"/>
      <c r="F1016" s="57"/>
      <c r="G1016" s="57"/>
      <c r="H1016" s="57"/>
      <c r="I1016" s="57"/>
      <c r="J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1:27" x14ac:dyDescent="0.25">
      <c r="A1017" s="57"/>
      <c r="B1017" s="57"/>
      <c r="C1017" s="57"/>
      <c r="D1017" s="57"/>
      <c r="E1017" s="57"/>
      <c r="F1017" s="57"/>
      <c r="G1017" s="57"/>
      <c r="H1017" s="57"/>
      <c r="I1017" s="57"/>
      <c r="J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1:27" x14ac:dyDescent="0.25">
      <c r="A1018" s="57"/>
      <c r="B1018" s="57"/>
      <c r="C1018" s="57"/>
      <c r="D1018" s="57"/>
      <c r="E1018" s="57"/>
      <c r="F1018" s="57"/>
      <c r="G1018" s="57"/>
      <c r="H1018" s="57"/>
      <c r="I1018" s="57"/>
      <c r="J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spans="1:27" x14ac:dyDescent="0.25">
      <c r="A1019" s="57"/>
      <c r="B1019" s="57"/>
      <c r="C1019" s="57"/>
      <c r="D1019" s="57"/>
      <c r="E1019" s="57"/>
      <c r="F1019" s="57"/>
      <c r="G1019" s="57"/>
      <c r="H1019" s="57"/>
      <c r="I1019" s="57"/>
      <c r="J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1:27" ht="15" customHeight="1" x14ac:dyDescent="0.25">
      <c r="A1020" s="57"/>
      <c r="B1020" s="57"/>
      <c r="C1020" s="57"/>
      <c r="D1020" s="57"/>
      <c r="E1020" s="57"/>
      <c r="F1020" s="57"/>
      <c r="G1020" s="57"/>
      <c r="H1020" s="57"/>
      <c r="I1020" s="57"/>
      <c r="J1020" s="57"/>
    </row>
  </sheetData>
  <mergeCells count="5">
    <mergeCell ref="A4:J7"/>
    <mergeCell ref="A10:J13"/>
    <mergeCell ref="A16:J17"/>
    <mergeCell ref="A18:J19"/>
    <mergeCell ref="A21:J21"/>
  </mergeCells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用户须知</vt:lpstr>
      <vt:lpstr>通风量测量工具</vt:lpstr>
      <vt:lpstr>关于计算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Li</dc:creator>
  <cp:lastModifiedBy>Fei Li</cp:lastModifiedBy>
  <dcterms:created xsi:type="dcterms:W3CDTF">2024-09-20T09:29:48Z</dcterms:created>
  <dcterms:modified xsi:type="dcterms:W3CDTF">2024-09-20T09:29:48Z</dcterms:modified>
</cp:coreProperties>
</file>