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1620" yWindow="900" windowWidth="14805" windowHeight="8010" firstSheet="1" activeTab="1"/>
  </bookViews>
  <sheets>
    <sheet name="CB_DATA_" sheetId="4" state="veryHidden" r:id="rId1"/>
    <sheet name="Model" sheetId="5" r:id="rId2"/>
    <sheet name="Sheet1" sheetId="1" r:id="rId3"/>
    <sheet name="Sheet2" sheetId="2" r:id="rId4"/>
    <sheet name="Sheet3" sheetId="3" r:id="rId5"/>
  </sheets>
  <definedNames>
    <definedName name="CB_0e8568ff3af64453a55a8a0b8111452e" localSheetId="1" hidden="1">Model!$E$7</definedName>
    <definedName name="CB_16cac7f456884e08af359b234b5a6a4d" localSheetId="0" hidden="1">#N/A</definedName>
    <definedName name="CB_206a65842fea426797fb88d76e6b5503" localSheetId="1" hidden="1">Model!$E$4</definedName>
    <definedName name="CB_3c6b3582603e4fa5aa93b741377b99bc" localSheetId="1" hidden="1">Model!$D$7</definedName>
    <definedName name="CB_6677ce0d5eb646a8be9d3faded4a2b2b" localSheetId="0" hidden="1">#N/A</definedName>
    <definedName name="CB_709bd759e464498e9d3dd2394bb3dafc" localSheetId="1" hidden="1">Model!$B$4</definedName>
    <definedName name="CB_a84e79d3182048468c72afec45206536" localSheetId="0" hidden="1">#N/A</definedName>
    <definedName name="CB_b44620f9326f4758b53e90fe6dd57502" localSheetId="0" hidden="1">#N/A</definedName>
    <definedName name="CB_Block_00000000000000000000000000000000" localSheetId="0" hidden="1">"'7.0.0.0"</definedName>
    <definedName name="CB_Block_00000000000000000000000000000000" localSheetId="1" hidden="1">"'7.0.0.0"</definedName>
    <definedName name="CB_Block_00000000000000000000000000000000" localSheetId="2" hidden="1">"'7.0.0.0"</definedName>
    <definedName name="CB_Block_00000000000000000000000000000001" localSheetId="0" hidden="1">"'635473469977187500"</definedName>
    <definedName name="CB_Block_00000000000000000000000000000001" localSheetId="1" hidden="1">"'635473469977187500"</definedName>
    <definedName name="CB_Block_00000000000000000000000000000001" localSheetId="2" hidden="1">"'635235622391718750"</definedName>
    <definedName name="CB_Block_00000000000000000000000000000003" localSheetId="0" hidden="1">"'11.1.2391.0"</definedName>
    <definedName name="CB_Block_00000000000000000000000000000003" localSheetId="1" hidden="1">"'11.1.2391.0"</definedName>
    <definedName name="CB_Block_00000000000000000000000000000003" localSheetId="2" hidden="1">"'11.1.2391.0"</definedName>
    <definedName name="CB_BlockExt_00000000000000000000000000000003" localSheetId="0" hidden="1">"'11.1.2.1.000"</definedName>
    <definedName name="CB_BlockExt_00000000000000000000000000000003" localSheetId="1" hidden="1">"'11.1.2.1.000"</definedName>
    <definedName name="CB_BlockExt_00000000000000000000000000000003" localSheetId="2" hidden="1">"'11.1.2.1.000"</definedName>
    <definedName name="CB_cb775f32bc794a099dc99f770c8c2114" localSheetId="0" hidden="1">#N/A</definedName>
    <definedName name="CB_cc7c0dbc446c40939ab8f2d2f30ada91" localSheetId="1" hidden="1">Model!$C$9</definedName>
    <definedName name="CB_dd01d967e1fb40359762b2e20bee14e5" localSheetId="1" hidden="1">Model!$D$4</definedName>
    <definedName name="CBCR_0df87cc654ff4d35a6e348e5dd44eadb" localSheetId="0" hidden="1">CB_DATA_!$C$10003</definedName>
    <definedName name="CBCR_12874ab7e4544d92962d4745739711b4" localSheetId="0" hidden="1">CB_DATA_!$C$10005</definedName>
    <definedName name="CBCR_399608bb201c46db9be7a3510583957c" localSheetId="0" hidden="1">CB_DATA_!$C$10004</definedName>
    <definedName name="CBCR_6b09050dc2144d32a584bde9aec2dbbf" localSheetId="0" hidden="1">CB_DATA_!$B$10003</definedName>
    <definedName name="CBCR_6ebe51f909ff4200b2dc331bf25ab251" localSheetId="0" hidden="1">CB_DATA_!$C$10002</definedName>
    <definedName name="CBCR_81c2c22bd2254c33805283e80c21e113" localSheetId="0" hidden="1">CB_DATA_!$A$10001</definedName>
    <definedName name="CBCR_84f46e76a5e94d28bb22b34672ffe871" localSheetId="0" hidden="1">CB_DATA_!$D$10005</definedName>
    <definedName name="CBCR_90404a6e90074369a805144b3e742933" localSheetId="0" hidden="1">CB_DATA_!$A$10004</definedName>
    <definedName name="CBCR_99f3fc00886f414a9ba4bf3f6a02113b" localSheetId="0" hidden="1">CB_DATA_!$A$10005</definedName>
    <definedName name="CBCR_9b138306fe504bcd9419fbfc18a7c7fc" localSheetId="0" hidden="1">CB_DATA_!$A$10003</definedName>
    <definedName name="CBCR_9d76fb5a86c84f65b8b181931664a39d" localSheetId="0" hidden="1">CB_DATA_!$B$10004</definedName>
    <definedName name="CBCR_9fb2ca221df8404dae69ec3f3819aace" localSheetId="0" hidden="1">CB_DATA_!$D$10004</definedName>
    <definedName name="CBCR_d66a0b41a8ab44779b3bd6c1e523211d" localSheetId="0" hidden="1">CB_DATA_!$D$10002</definedName>
    <definedName name="CBCR_d6d67a83c1034d89b562f17189e03d30" localSheetId="0" hidden="1">CB_DATA_!$A$10002</definedName>
    <definedName name="CBCR_df7c4a4daf9145b2828edb768b79fb67" localSheetId="0" hidden="1">CB_DATA_!$D$10003</definedName>
    <definedName name="CBCR_f1b9942a950d4d8a918cc7b466c03648" localSheetId="0" hidden="1">CB_DATA_!$B$10005</definedName>
    <definedName name="CBCR_f31adcaf89aa4d68bed4d3d9e4c51bf4" localSheetId="0" hidden="1">CB_DATA_!$B$10002</definedName>
    <definedName name="CBWorkbookPriority" localSheetId="0" hidden="1">-1929220453</definedName>
    <definedName name="CBx_0d72a083b04a4e37bbe1895bcec1ac9e" localSheetId="0" hidden="1">"'Model'!$A$1"</definedName>
    <definedName name="CBx_8d439d5d53b24df58e2fceec126ec51d" localSheetId="0" hidden="1">"'Sheet1'!$A$1"</definedName>
    <definedName name="CBx_ca293b9918e944d19b790ab116274a2c" localSheetId="0" hidden="1">"'CB_DATA_'!$A$1"</definedName>
    <definedName name="CBx_Sheet_Guid" localSheetId="0" hidden="1">"'ca293b99-18e9-44d1-9b79-0ab116274a2c"</definedName>
    <definedName name="CBx_Sheet_Guid" localSheetId="1" hidden="1">"'0d72a083-b04a-4e37-bbe1-895bcec1ac9e"</definedName>
    <definedName name="CBx_Sheet_Guid" localSheetId="2" hidden="1">"'8d439d5d-53b2-4df5-8e2f-ceec126ec51d"</definedName>
    <definedName name="CBx_SheetRef" localSheetId="0" hidden="1">CB_DATA_!$A$14</definedName>
    <definedName name="CBx_SheetRef" localSheetId="1" hidden="1">CB_DATA_!$C$14</definedName>
    <definedName name="CBx_SheetRef" localSheetId="2" hidden="1">CB_DATA_!$B$14</definedName>
    <definedName name="CBx_StorageType" localSheetId="0" hidden="1">2</definedName>
    <definedName name="CBx_StorageType" localSheetId="1" hidden="1">2</definedName>
    <definedName name="CBx_StorageType" localSheetId="2" hidden="1">2</definedName>
  </definedNames>
  <calcPr calcId="145621"/>
</workbook>
</file>

<file path=xl/calcChain.xml><?xml version="1.0" encoding="utf-8"?>
<calcChain xmlns="http://schemas.openxmlformats.org/spreadsheetml/2006/main">
  <c r="C11" i="5" l="1"/>
  <c r="E9" i="5"/>
  <c r="D9" i="5"/>
  <c r="C7" i="5"/>
  <c r="H7" i="5"/>
  <c r="F7" i="5"/>
  <c r="H4" i="5"/>
  <c r="F4" i="5"/>
  <c r="P2" i="4"/>
  <c r="C8" i="5" l="1"/>
  <c r="A10001" i="4"/>
  <c r="C11" i="4"/>
  <c r="C9" i="5" l="1"/>
  <c r="D10002" i="4"/>
  <c r="A10002" i="4"/>
  <c r="C10002" i="4" l="1"/>
  <c r="B10002" i="4" s="1"/>
  <c r="D10005" i="4"/>
  <c r="D10004" i="4"/>
  <c r="D10003" i="4"/>
  <c r="A10003" i="4"/>
  <c r="A10005" i="4"/>
  <c r="B11" i="4"/>
  <c r="A11" i="4"/>
  <c r="A10004" i="4" l="1"/>
  <c r="C10005" i="4"/>
  <c r="B10005" i="4" s="1"/>
  <c r="C10004" i="4"/>
  <c r="B10004" i="4" s="1"/>
  <c r="C10003" i="4"/>
  <c r="B10003" i="4" s="1"/>
</calcChain>
</file>

<file path=xl/comments1.xml><?xml version="1.0" encoding="utf-8"?>
<comments xmlns="http://schemas.openxmlformats.org/spreadsheetml/2006/main">
  <authors>
    <author>作者</author>
  </authors>
  <commentList>
    <comment ref="B4" authorId="0">
      <text>
        <r>
          <rPr>
            <b/>
            <sz val="9"/>
            <color indexed="81"/>
            <rFont val="宋体"/>
            <family val="3"/>
            <charset val="134"/>
          </rPr>
          <t>Decision Variable</t>
        </r>
        <r>
          <rPr>
            <sz val="9"/>
            <color indexed="81"/>
            <rFont val="宋体"/>
            <family val="3"/>
            <charset val="134"/>
          </rPr>
          <t>: 原油A采购量
  Type = Continuous
  Minimum = 0.00
  Maximum = 1,500.00</t>
        </r>
      </text>
    </comment>
    <comment ref="D4" authorId="0">
      <text>
        <r>
          <rPr>
            <b/>
            <sz val="9"/>
            <color indexed="81"/>
            <rFont val="宋体"/>
            <family val="3"/>
            <charset val="134"/>
          </rPr>
          <t>Decision Variable</t>
        </r>
        <r>
          <rPr>
            <sz val="9"/>
            <color indexed="81"/>
            <rFont val="宋体"/>
            <family val="3"/>
            <charset val="134"/>
          </rPr>
          <t>: 原料A
  Type = Continuous
  Minimum = 0.00
  Maximum = 2,000.00</t>
        </r>
      </text>
    </comment>
    <comment ref="E4" authorId="0">
      <text>
        <r>
          <rPr>
            <b/>
            <sz val="9"/>
            <color indexed="81"/>
            <rFont val="宋体"/>
            <family val="3"/>
            <charset val="134"/>
          </rPr>
          <t>Decision Variable</t>
        </r>
        <r>
          <rPr>
            <sz val="9"/>
            <color indexed="81"/>
            <rFont val="宋体"/>
            <family val="3"/>
            <charset val="134"/>
          </rPr>
          <t>: 原料B
  Type = Continuous
  Minimum = 0.00
  Maximum = 1,000.00 (=C6)</t>
        </r>
      </text>
    </comment>
    <comment ref="D7" authorId="0">
      <text>
        <r>
          <rPr>
            <b/>
            <sz val="9"/>
            <color indexed="81"/>
            <rFont val="宋体"/>
            <family val="3"/>
            <charset val="134"/>
          </rPr>
          <t>Decision Variable</t>
        </r>
        <r>
          <rPr>
            <sz val="9"/>
            <color indexed="81"/>
            <rFont val="宋体"/>
            <family val="3"/>
            <charset val="134"/>
          </rPr>
          <t>: 乙产品中原料A
  Type = Continuous
  Minimum = 0.00
  Maximum = 2,000.00</t>
        </r>
      </text>
    </comment>
    <comment ref="E7" authorId="0">
      <text>
        <r>
          <rPr>
            <b/>
            <sz val="9"/>
            <color indexed="81"/>
            <rFont val="宋体"/>
            <family val="3"/>
            <charset val="134"/>
          </rPr>
          <t>Decision Variable</t>
        </r>
        <r>
          <rPr>
            <sz val="9"/>
            <color indexed="81"/>
            <rFont val="宋体"/>
            <family val="3"/>
            <charset val="134"/>
          </rPr>
          <t>: 乙产品中原料B
  Type = Continuous
  Minimum = 0.00
  Maximum = 1,000.00 (=C6)</t>
        </r>
      </text>
    </comment>
    <comment ref="C9" authorId="0">
      <text>
        <r>
          <rPr>
            <b/>
            <sz val="9"/>
            <color indexed="81"/>
            <rFont val="宋体"/>
            <family val="3"/>
            <charset val="134"/>
          </rPr>
          <t>Forecast</t>
        </r>
        <r>
          <rPr>
            <sz val="9"/>
            <color indexed="81"/>
            <rFont val="宋体"/>
            <family val="3"/>
            <charset val="134"/>
          </rPr>
          <t>: 总利润</t>
        </r>
      </text>
    </comment>
  </commentList>
</comments>
</file>

<file path=xl/sharedStrings.xml><?xml version="1.0" encoding="utf-8"?>
<sst xmlns="http://schemas.openxmlformats.org/spreadsheetml/2006/main" count="51" uniqueCount="49">
  <si>
    <t>原油A采购量</t>
    <phoneticPr fontId="2" type="noConversion"/>
  </si>
  <si>
    <t>原油A初始库存</t>
    <phoneticPr fontId="2" type="noConversion"/>
  </si>
  <si>
    <t>原油B初始库存</t>
    <phoneticPr fontId="2" type="noConversion"/>
  </si>
  <si>
    <t>采购量限制</t>
    <phoneticPr fontId="2" type="noConversion"/>
  </si>
  <si>
    <t>原油A采购支出</t>
    <phoneticPr fontId="2" type="noConversion"/>
  </si>
  <si>
    <t>甲产品调和</t>
    <phoneticPr fontId="2" type="noConversion"/>
  </si>
  <si>
    <t>原料A总消耗</t>
    <phoneticPr fontId="2" type="noConversion"/>
  </si>
  <si>
    <t>原料B总消耗</t>
    <phoneticPr fontId="2" type="noConversion"/>
  </si>
  <si>
    <t>原料A成分</t>
    <phoneticPr fontId="2" type="noConversion"/>
  </si>
  <si>
    <t>原料A成分</t>
    <phoneticPr fontId="2" type="noConversion"/>
  </si>
  <si>
    <t>Crystal Ball Data</t>
  </si>
  <si>
    <t>Workbook Variables</t>
  </si>
  <si>
    <t>Last Var Column</t>
  </si>
  <si>
    <t xml:space="preserve">    Name:</t>
  </si>
  <si>
    <t xml:space="preserve">    Value:</t>
  </si>
  <si>
    <t>Worksheet Data</t>
  </si>
  <si>
    <t>Last Data Column Used</t>
  </si>
  <si>
    <t>Sheet Ref</t>
  </si>
  <si>
    <t>Sheet Guid</t>
  </si>
  <si>
    <t>Deleted sheet count</t>
  </si>
  <si>
    <t>Last row used</t>
  </si>
  <si>
    <t>Data blocks</t>
  </si>
  <si>
    <t>ca293b99-18e9-44d1-9b79-0ab116274a2c</t>
    <phoneticPr fontId="2" type="noConversion"/>
  </si>
  <si>
    <t>8d439d5d-53b2-4df5-8e2f-ceec126ec51d</t>
    <phoneticPr fontId="2" type="noConversion"/>
  </si>
  <si>
    <t>乙产品调和</t>
    <phoneticPr fontId="2" type="noConversion"/>
  </si>
  <si>
    <t>产品数量</t>
    <phoneticPr fontId="2" type="noConversion"/>
  </si>
  <si>
    <t>产品数量</t>
    <phoneticPr fontId="2" type="noConversion"/>
  </si>
  <si>
    <t>限制</t>
    <phoneticPr fontId="2" type="noConversion"/>
  </si>
  <si>
    <t>限制</t>
    <phoneticPr fontId="2" type="noConversion"/>
  </si>
  <si>
    <t>销售产值</t>
    <phoneticPr fontId="2" type="noConversion"/>
  </si>
  <si>
    <t>总利润</t>
    <phoneticPr fontId="2" type="noConversion"/>
  </si>
  <si>
    <t>采购设置</t>
    <phoneticPr fontId="2" type="noConversion"/>
  </si>
  <si>
    <t>StartOptEquations</t>
  </si>
  <si>
    <t>原料A总容量</t>
    <phoneticPr fontId="2" type="noConversion"/>
  </si>
  <si>
    <t>0d72a083-b04a-4e37-bbe1-895bcec1ac9e</t>
    <phoneticPr fontId="2" type="noConversion"/>
  </si>
  <si>
    <t>A到甲</t>
    <phoneticPr fontId="2" type="noConversion"/>
  </si>
  <si>
    <t>A到乙</t>
    <phoneticPr fontId="2" type="noConversion"/>
  </si>
  <si>
    <t>B到乙</t>
    <phoneticPr fontId="2" type="noConversion"/>
  </si>
  <si>
    <t>B到甲</t>
    <phoneticPr fontId="2" type="noConversion"/>
  </si>
  <si>
    <t>Decisioneering:7.0.0.0</t>
    <phoneticPr fontId="2" type="noConversion"/>
  </si>
  <si>
    <t>CB_Block_0</t>
    <phoneticPr fontId="2" type="noConversion"/>
  </si>
  <si>
    <t>㜸〱敤㕣㕢㙣ㅣ㔷ㄹ摥㌳摥㕤敦慣敤搸㡤搳㑢㑡㥢扡㉤扤㄰〷㌷㑥ㅢ㑡ぢ㈱昸搲㌸㘹㥤搸㡤㥤〴㔴搰㘶扣㝢挶㥥㘶㘷挶㥤㤹㜵攲㔲愹ㄱ戴㕣挴愵㔲戹㠸㐲戹愸㐲㐵扣㔰㄰㔲㘹㠱ㄷ㈴㈴㄰㉡ㄲて㈰㠴挴㐳愹㄰㍣㠰㔰㈴㕥㜸愸㔴扥敦捣捣敥散摡㍢㜶户㉤戸挸㈷搹㍦㘷捥㙤捥㌹晦昵晣晦㤹㘴㐴㈶㤳㜹つ㠹晦㌲㘵㤹戹㘶㙥搵て愴㍤㌲攱㔶慢戲ㅣ㔸慥攳㡦㡣㜹㥥戱㍡㙤昹㐱ㄷㅡ攴㑢ㄶ敡晤㕣挹户ㅥ㤶㠵搲㡡昴㝣㌴捡㘵㌲㠵㠲慥愱㥥㠳昰㌷㄰㍦攸散搵㥢〵㤸㥦ㄸ㥦㔹㜸㄰愳捥〵慥㈷昷つ㥤づ晢ㅥㅡㅤㅤㄹㅤ㌹㜰晢㕤愳㈳晢昷つ㑤搴慡㐱捤㤳㠷ㅣ㔹ぢ㍣愳扡㙦㘸戶戶㔰戵捡昷挹搵㜹昷㥣㜴づ挹㠵晤户㉦ㄸ㜷扣㜷昴㡥㠳〷捤扢敥㝡㙦㉦㕥㥤㌹㌱㌱㍥敢㐹搳㝦㤳挶捣㜱捡㜷㑣捡戲挵戵㐹改㔹捥攲挸挴㌸晥㈶收㡦愷㍢㐷收㤶愴っ昸㙡改㐹愷㉣㝤ㅤㅤ㝢散㌱摦慦搹换摣㍣摤㍥㠲愵㤶つ㍦挸搹ㄳ戲㕡搵敤㜸搴㠲㍤㠳扤慢ㅡ慢扤昶㥣㜴㝣㉢戰㔶慣㘰㌵㙦捦㘳愰㑡㥦㝤捡㤷㈷つ㘷㔱㥥㌰㙣㤹戳愷㙡㔶㈵ㅢ愶㑣搷㉤昱㄰挹㠹愹攵㡦㡣昹昶挴㤲攱愹ㄹ昹摣㤸㤴戶㐷扣㜲㜳摢ㅢ摢㡦换愹慢㌷㜰捣㥢摡户㐳捤㘹挳慢户ㅣ㙥摦㌲㕡㝣昳っ㙥㙢摦㍥戱㐷捤㝤摥搵扥㡦摡捡收搶愲㈷愲㙦戵愳㔸㡣㥥㈷攸㈶㈸㄰㄰㠱㝡㤱愰㠷愰ㄷ㐰㘴晦〵㉥㐹㜶㘴㤵㔶㌲戴搲㠲㔶㉡㙢愵㡡㔶㤲㕡挹搴㑡㡢㕡㘹㐹㉢㔹㕡改㐱慤㜴づ㙤攲㔴攸敥搶愲㜴㜱㝥㕥㥣搹㌳㌵昵愳㐵敢扢㕦晤挳㜳戵摥ㅤ㘸㜴㝦㌴愹㐹捦㌸て㔲㙢㔰昱㠱㤱晤晣戳㌱㔷㠰㈹捣㠳收㥤收攸㘸攵攰㝥攳㜶㈳挷㘵愵㈰扦㠹㔰〶搰戶搷㍣㘳㌹ㄵ昷扣挲摤㌵攳㠶㉦ㅢㅢ㌷ㅣ搵㡤扢㌵愷攲扦㘳晤捡戹挰〸攴搵慤㜵㡤㐱搶㜴㥢〳㕢㐹㕦扤㙦㑦㙢户搳㐶戵㈶挷㉥㔸㘱昵戵㉤搵昶慣攷㉥戴慦㍤攲挹㠷敡戵㙢㘶㌴〶愱戶愲挶㕥戳捡戰㉡㥣搷搰挴㤲敢㑢㐷㑤㙦搸㥥戵捡攷愴㌷㈷㈹ㄲ㘵㐵㉤昵㜲㔶㐵㕣㍦㍣攳㘰愱攰搶捡つ挹㔲昳㥥ぢ〱㤸㔹㔶㌰摦㘵改〵慢昳挶㐲㔵㕥搱搴㈴㝣㈷㉡㜶㌷ㄵㅦ㜱换㌵㝦挲㜵〲捦慤㌶搷㡣㔵㔶っ㐸㥡捡㜱户㈲戳搹㡣ㄲち㄰戸㕤㕤㐲㘴昶戶攷〵㠵㠸〴㡡挹挸㔷㌵㤳摤挸㐹慣づ慢愸㑡搲愴昶捥つ〶攳㝣㤵㡣㐹攱挰挴㥡愸㍦昸搲㕢㌷ㄸ戶㡥戹户戶戱愶つ㐶慢扦㘷㐵㍡挱㔱挳愹㔴愵㤷慡晤〴㘷愴昷〳攴㉥㐱㈰戴摤㍤慡㍡㜱㐱慣收捥㕢㤵㘰㈹扦㈴慤挵愵〰㘵搰㤰㠵〲户㜶㑤搲㉦㐳㤱扥㤳㘰㄰愰㔸捣攴㜷戱㔱扥㠸㤴挹㔱㍡愵昰㜲㤳㈰㘷扦㈶㕥敥㌵㡦㔸搵㐰㠶㐲戹摦〴㐶㐲慤愶搰搷㐷ㄲ昵㡣㜲愸㌰㜶㤹ㄳ愰㔲挳㜲㠲搵〶摦慥攱㤲㤰㠸戶㘵挱㤶㤳〵ㄴ〵捤昲㈰㠵搷㐰㌴㉤搲㈰扤㜱㠲㠸挸〶㈹㥡ㅤ㈳㌷ㄳㄹ摢愷挸〸戴㑦ㄲ㈱㕢敦㙦㉦㈳㐸散㙢㠹㤴㥤摡昲攳戶㌴㕢捦㤶て愵搹攵搸㌸晤ち㠲㉢〹慥㈲搸つ㈰晥ち〹㐷㈹㠷㝣㜳搲摦㠱㘷晤ㅡ㠲㙢〱㈰㥦㜴捡㥣㐸㔴搱㠶摡㡣ㅤ挹㜶㝤戰㤳㤵㔱ㅣ㡡㈲㕡挶㜵㍢戳捦㔶㠸㡥慣捥慤愱㙢戳㑡挷摥摣㥥㌶㤳换㈱㐵愶㌴㑤慥㜵㠳愶挹㡤㘰搳づ昵搶㜵攸慡てㄱ㕣て㔰搴㙦㈰㠴㜲愱挱扢㌹㡢㥥㈶攵摢挲㉣ち㡤愱づㄵ㝣㐴挸㍣〲愴〸戹㌵挷㤷㙤ㅢ㥡收攰戰昹戶户愱昷戵攷敦〸改㉤㝡㜳㕢敦搰㕦昴㍡慤攸ㅢ挱㕥攲㑦㙤㜵捣㑤愸搶㙦㈶戸〵愰㐵挷昰昴晤㝡㍤〵捡㉣戶ㄳ㤸摢㐹慦㡢戲㜲攷㔷㤷愵搲㐰扤收扣攱㉤捡〰ㅥ㡣㘳㤳戰㠵㕤捦㤳㔵ㅣ㙡㉢慡㠰攷㤷㉢㥢ぢ晤㈳㥥㙢戳㝣摢㐶昶摦ㄶ㡡㈱㥢搵扡㌲㉤㌶㜲㡡慤㤹昰㌹㈵㈸㠷㍡昸昶昶㐲㈲搱愹㤹扣搸㉦晤㝣戹㉤㐹㍡㤰㈴敦挲戶敡㝢〱㈰㈵挴敦摢㑡㤴㝤㙣昶㙥搵慣搹㘲愵㠷㉦攵㜴搲攲㐳㕣㈳㐷㝡㐲㠷敤㌸晣〷㝥㥦㍤㘷搹㜵㘱搱㘳捦㑡慦っ摦㠲㔵㤵挵搰㉤㑢㔱戳㉤㉢摥㈶戲愲慢㙢捤㜹㍡挵扦愶攸愴㐵㑡愴㜲㝢㙡㘵捡㔹扣㐱㔴㜴㐳㔲愸愴戸㠶敡ㄲ㠸㤴挷戶摢㈲愶〳ㄱ㜳ㅢ㌶㑥摦㑦㌰㑡㜰〰㈰昷ㅢ㐸㥡捤㙥㍣挳㘱摤㉢㜴㘹㤷㑡㤹〲搱愰㕣㠴㉦戵ㄵ㔶〷昹㥡昷㄰摣〹搰㘲晥搰〱㤹㐲㠸ち攵〹㐲㔴㘱っ昳戴㈵捦㤳〶㜶㤸〸㉣㑤搴晣挰戵ㄹ㔹敡㌳㈷摤ㄳ㙥㌰㘹昹换㠸㐴つ㥡㔱收捣㤲㜴㐰㕤ㅥ㙣㥦㤶㌲㜷㜹㔹㔶㜴㜳捥慤㐱戴ㅤ㥢摣ち〷㜳㙣〷㙣㐹㜵㌶搷〴㔲㘷攷㘳っ㈱戰搳捡摦㑡㙦散愶扣摦㍣昴昵㌷㜶㜴摥ち慡戲挷っ㤹㡥昹㠲㠹㕤㐴攴愰搲㙤捥㉦㜹㔲㑥昶㤹㔳㥥㔵愹㕡㡥㈴㌲㘰㘳㌲㔸㌷㉤ㄷㄱ㈵㤸㜵ㄹ〳㜴㥤㍥㜳摥㌳ㅣ㝦搹㘰㐰㜱㜵㘷搳㤳ち㡢攴捣㜱换昱昱ㅡ㠵㐵收晢捤戹㈵昷㍣㈲戶㌵摢㤹㌲㤶晤㉤㠱ㄵㄲ㝤㤸ㄴ㙡㠴㈶㌴㑤ㄴ戴㐲愷昸攱㠱㍣㤳㈱敦㘵〹ㄴ慥㌲㌹晡捣㔳戴㌷敤晡㈸㐶㐳㍢㥤㜳敡㐵昴愸㕥搸㤵㉡㠵挹愹晡㕤散㜳㌷挰扤㔳愷㡥㌵㈲㜳㙦㈸㘶㥤愳㤷㍦㐵挶㉢戲愸〷㐲攸愳摢ㄱ㤲ち换㐸㌹攰㐰㘰㥣㑦慤攴㔷㌴㔵ㅢ㔲摦㡥㐶昶〸㈲㐹扤收戴戱㈰慢㠸㐷摢㐶戰㈳㝣愰ㄹ㙢ㅢ㔵㍦慡㥢㜰㙤摢㈰㘹㤱㉣攷捡〶㈹㜸慣ㄶ戸挷㉤㐷㌷〱ㄴ晤㐵㐵挶〵ㄴㄹㄷ㔴㔱慦㜹㤲愱㐱㤵攷㔸敥愲攱㔹挱㤲㙤㤵ぢ㝣㘰昸㙥㑢搰㈴㤸㥣㤲㌷㑥戱捣ㄸ㙡戱收㑦挱㘴昳㐷㠰敥ㄱ挸㔱㙥ㅤ搱て捡搵㐴ㅥ㝦㐴㠷㡥㈵〸ㄸ攵㈹搵摦㡦搱㜲敡㜶〴㐴㡥㑡㤷攲㍢ㄸ㤷ㅥ㐵㐹㈸㠴㠸昵ㄴㄲ㠱㔷㌰㈱攴改攲捥㥢愷ㅣ㉢〰昶㠸戱㈳㔶㌰改〳攵〰挸慡攳敤搵ち慢㠹㑥挳㜵慤㜰摤摡慡㈶㌵戱㘷㙤㝤㔲㙦扣㜳㥤敡㔰愳㈴ㄴ挹㐶㡤㤴㘶㔹㘷㡥㕢㐹搵〸愵戸㘳㙤㈳搲摣愶㡤㝤愷ㄴ㜹〳㡡㐹搱㑣㐶晦㠰㈲ㄴ〴㝡㈳ㅤ㐵㥦㝤㍡㜹㈴㈲㌶戴〱㡡搴㔳㘱㔹㕦ㄴㄲ㍣㠶㙢㈷ㄵ㔹㡣㥥挰摦㍢愲散㑣㉤㘸慡㌱㉥っ㐶㌵㘳搵敡㡣〳㉢愱㙣㜸㤵㉤挲搲㔸㕢愸㘱ㄴ㜷㜶慡晤挳敤㑤㌰㘲挴㠶っ㡢愴昸㠱挱㠶㘰慥㐴㐴㤵搶㔹ㅦ户扡㕥㕣攰搳㜱㘹㌸ち〳㜳㐱㘵㔲慥㈸㌳慣㘱挹て慡づ昵搳愲㤲愳扡㌹戶攰㐳愵〷㤴攳㔱㑥㌱戸㙥㥥愴㕢ち㤷ㄸ㈰㜶愳摣㙣㌹㐰㘸户㍥〰㑦〶㕢〷㍢搸㤱㌰㜴㐲敢㡣ㄲ㌴㥦㐲戸捤㡢㈰敦㜴㠸㔱〸㔲㔳愵㝦ㅥㄶ㕦㝢㡡改㝢㠷㌳㜱㈶㘲㈲㠶扢㔲慣〷㈰㌷ㄹ㤹㈴ㄷつ挶〱昳㔰戲㈹愱搵ㅢ㤷搱挴攸愳挹攷〵戸挵挳㔸㔶㍦搹愶㡡㝢㙥㠱〵㙤㕡㕤摤㘱ㅥ㜳捡搵㕡㐵㉡㔵ㅣ换㙡愵㤱户〴扥搴ㄵ挰㤰㥢㔲昶㈵摡㤴㘳㌸㑡㜱挹㐴㔲攷㜶户㝥ㄸ摤㤵㤰挳ㄸ愱敡㘳〰㌲挵㉤愷〲㘲㙢敥㈹搰㍥摣搹戸挰愰㉥捦㐱愴慤㈹愲㉣㥢挶㝤扣㝡ㄴ㔹㜱㕢愲搹戴㍢敤搲㘶㑦ㄴㅤ戵挲愲㉤㠱㈳慣㌳ㄴ㜸昹㍣㡣㤱づ戹㠳㠳㘴㉥㐵搱摤㑢㡦慡挷捣㈵愰㐲㘱㐰㌰挶换㔳㔰〶扢ち㐶愲挱慤㌵慣㙥挱攸㉦㉤㙦㝤っ㐰㌰っ㑣㠳ㄶ㉤㐳〳㘷〲昹㡤つ㥣敢搰㉡㈵㐲㥡っ愶㌲㐶㌹〸㠷㍤㤰〶㙥攲㐱㝡摥㠵ㄲち㜶愹㡢㘱昱摤挴㘱ㅢ㐷㈰搷扢愲愵㜰搶〸㜰晤挵搹摤㔲㍣㔶愹搰摣㠵㝦㙥㑢㘰ㄵ㔷㌷㐲㜳㜴㔷换愵㉣戵㈶摡㜷㌷戶㔴㐴㤷〵て㑣㡥ㅣ㌵㠲昲搲㕣戰ㅡ㕥摣敡㤴㈴㜲㍦㠳㍦㘲摤户搳㘶捥㍡扣㠸扡挲扤㉦㥥㜳摣昳㡥㥡㔷捥攷慤㍦㔰〸慥㔰㜶㜳㤲挵捣㙢昸愳㤲㤶挹晤ㄴ㈳㙥㘶摡ㅣ愰攱㈰攱㌸敡摥㘵㈸つ㠶昰㤸㐲㈷戰摤敢户〶㐸㈷扢㕡攸㐴〹㠲㙤㐲㜱ㄶ摦㌴㐲ㄱ㍦〱㕡㐹㉣攱㤱ㅣ㝢晥㉣㔸㕦扣㠸ㄲ㈲㥣㔷㍢㈲㐱㝥㝤㍡敡㤴㈰㡦慥㜸戰搷晦て㤶㘲㙥㕥㤷㥤晥ぢ捣㉣㕥㘸㐵搱ㅥ愲攸挷ㄱ㡡㜸愱㌰㐴㤱攰㌵㄰挵扦昷㈲ㄳ愷ㅣ挳戳慦㉢㄰捥㌵㙤ㅦ㐰摦昲ぢ扦晦挳〳攸㜴㐴ㅣ㡡㙥㄰㙡扢〹捦㜵ㄳ愱㙢㡤㠹挰攰扤㌲ㄱ㡥㈳㈳ㄸ挵て㑤㠴挸〷㌲㠳㠲㡤㑤〴挶昶㔲っ挱㐴愸㌵攱搶攰〹散ち㥢晥戱愳戸㜸㉢㝤挴昳愱戴晣〹㜸愴慥㕣㕢㍣㙢㜸㠶扤㕢㤵㑦㜹ㄲ捡捣㥢挷㑤㙥搵㠵㍤慥㕥户㐶㜵㕡挷㔷ㄱ㝢搹户晤㈹㥢扢扦づ㑣㠵㈹㜴摦㡢㠲挸扦〱㑦㠹攰戹㈱昳戱㕤摦㥦晡昳挳㡦ㅤ收㙤戵㠸㔶㜳㝢㤱敦㈴㘴㑦㝢〲㐱摤挴㐵㤱换昹㘱捥㜱㝣愲㘴㉤㔷攵戸攱㈹㉢挸搷敤㌸ㅢㄲ㕥㠲㌰㐳攲摢ち㈶㈶敥㍤㠴㈶收㐸㡢扢㔳㝤搸愴㕣㠴㈳㠹㠹㉢㥦㕥ㅣ㌶ㄴ㙤ㄵ㔹㠷搶㘶敥〷㔰㐵慦㜳㈲捤㔶㈲㑦㥤㑣㐲㍣搷慡敢づ㔲搷㠵〷ㄹ㠶晤㘳㈹㠵昸〳㈹㈴㜹㤰攱㠵〰㈵愵㑥㈲㤳扢つ㈰㈵戲搶ㅡ攲愵㍦㘰㕢〸挸晡愵扦づ㍦㘲挱㉥〲㡢戱㉦扥搳ㄳ㉤㙤搱㔸㌵㌱㔴慢㙣㥡㌹㘴搴攱㠵〵愳㜱改㍣㌲㜱捡ㅤ㐰㙥搳敥㈸扥愴捦づ〳㙦㈱㘳攷㙣晡摡㡡昶㍤㑥つ㌷㍦愰㘷昲㑡㘱㌸㍢㔹㡣〳愹㡡搱㠵㑤㡢㘱ㄱ㘱㝦㤸慤㜷敡㠹慡愰戳㥣摤㌸㤵㈲昸挷㉦㠵㔸㍦摣ㄸ晡昲搶ㅡ敡㌸愷ㅢぢ攴て昶搷㥥ㄴ挶挶㕢挹㌱㤰戰㥢㙡㔵〸慦㠷㥦㐲ㄷ㉥㍡㈳昴㐶㔶㍤㡢㠳昸㈷收慣㉥㙤㡤晥㘷昴㕡㜱搶㘹昶㘶ㄸ扢㐹晦㝦〸〵ㅢ敡㝦挱搸㥢㐲攴㠷愳っㅦ㜲㡣㥦㙣ㄸ戲攱㡥挰戳㡤攰㡤㍡ㄸ敢㉡换㤰㜷㤸㥢挳挷慢㘱戵㤲攰昰㝢㘵㕢慦㐶搴晢搲戶敤㘹㉢〰ㄹㅢ捡㍤ぢㄱ搴戶㝦戳摣攲㘸㑣昹〷〰㜶ㅤ户捡㥥敢扢㘶㌰㌴㠷愰敦㄰扦㍤㌳㘱昳㡣㠹敦戴ち戵ㅢ戱ㄳ扤ㅦ㐵㥦ㄳ㌳㄰搸㈷㘴昰㘶挵㈲ㄹ㔹搸㕣㈴㠳挷㠶㠱㐴㜸㠹摡挱扦捣扣扦㘶㔴昱改敡っ㝣㥤〱㡢戶㠴戲ぢ㍤捥慤㌷㌴戸㜵戸愳㜵ㅦ晣㐱戲㍡㠲攰㤸㕡挲〳ㅦ攵扥戶敥㐱㜳摢㘸㙤㍥㕢㜶收㜳㉢收㥥〱㑥㌷昷㤶㘶㤲攱㍢昹㐵㜲㔱㉦ㄱ攲搲㍥ㅣ㜵㘹㡥敢ㄶ〷㉤㐷ㅢ〴㥤㐷ㅦ㜴搳ㄱ㌶㕣㠵晢㙣ㄳ搱敦戳攸㉡挶〸昰搳㡤㈸挳〷㐱㉦ㅦ㔹㔱㝣ㄳ换㈲〳㈰㥦挹㤷〱摡㔳昵搳敢㔱昵挰扤散㠹㈴㜸挶㈰㌹ㄶ挵搷搱㤰摢ㄵ㉥ㅢ㉣挱㘵ぢ㜵㤶㐰㕥㡦㝢㈰㥦ㄱ㍣㑢愸㠹㝣ㄵㅤ敡ㄳ戱㔰摡㝥㈲㕦㔹㙦㈲㠲㔶㠰㕡㘸㜲晣㠱㔸㡢攸㔵㔴敢㌶㠱㐳攰〲っ挴捡愴㥦昲㤱㐲㈷ㅦ挶ㄸ㕥㈴㡡㤰㝥ㅢ晤晢昲攱摦扣挴昴㡦挳㐲㐹㐴㔴㌵慦㠲ㄲ㔱慤攲㠹攴㉡㍣㤴戶㕦挵攷搷㕢挵〰㠵㈵㘷愲〷〰㝤㕤愲㠴㝦搴慡㙡挸㜰㐳昹ㄳ㘷〹昰㙢㥡挵㠰㠱ㄲ搵昷㍣㌲攸换㥤㔷慤㉥㈰ㄳ昷捤㜱㈳㔲扥昲㔱㠶ㄲ㙦㐴搲愹㤳て扤戲昹㔰㍤ㄶ散挸ㅤ扢㈵㠴〴㤶挴捦㘶摢捡昶㝣㠷愱㝥昱愹ㄸ㌱㐷㡦挶㥦㔰㘹㔱昰〹㠴ㄱ㥡愶㈴㈴㙥愴昸㘴摣昸㠷捦㌷㝣愷愸㐰〲昵㠴㡤㐹㜰慡昱攳㜱攳〳昸㍣㑢戵挹昰㉡〱搳换㜱㘳ㄲ愶㙡晣㔸摣昸敦〷㜶搷ㅢ挷㜴ㄸ㡥㥣㈳㤱愴ㄸ扤敡ㄸ㤰昸㔴扢ㅦ捤㜳㈶ㄵ㘹㡦ㄹㄶ㔳㠴慡ㄸ㜲㔵愹搲㕥摣ち昱昰戱昴㌴㉥㌹攱㉥〸愴㙤昸㝦㈶ㅣ挳攵愷㐹㈳㌰昰㉤昴ち愲捥㥥慥㥥搸㌹㙦捥㜸㈸攸㌶㡦昹㌸㕣㔵戶ㄴ㠹挰㉥挸㠶晢扢㠱㜷㍥挵㠶㙣散㐷ㅣ㉤搳㜸㤹愴㌳㉤愲㈲㉣㔹昱昱ㄸ戳㤹㡢つ㥡搱ㅦ〵㜲㈰㈶〱㤹搱㉦〲㠶ㄱ㤹㕤㉣ㄸ㈰晦㉢收晥㌸㉢㍥㐱昰ㄸ㐰㔱㤰搹㐹〷昹挷〱晡攳晦戱㘲㘸㐵㌹㑥㌴昱㜰晣戲㈴ㄹ改㥦㘲㠷㑦〳㜴挱㡦㉢㈲㈲㉣敡㥦㐱㐹昲愵ㄴㅣ敡愵㥦㘵挵攷〸㍥て㔰捣㜱戲㥢摥㌵慥愹㐳ㄵ昶〵㜴ㄵㄷ〹昰搳㥦㠸㌲㝣挸㜱ㅦ摥搷摥㘸收㤹㌸晥挲ㅦ㉡戵改㔳晥㝢昰㘹晥㉡ㄷ摤㠵晦㤹㈴愷㉣晣慣㜶㜷㘷㘳㤱〹㘸㥣慢摦㌲㌶晢つ㡣挳㜵㌵㐲㈹ㅣ㤱㑡愵愰攵〵昱捤〵ぢㄷ㙦攰㕢づ愹ち㈱㐸〳慡挲㠹㉡づ愳㐰晦㈲㥢ㄲ挷挴㤳晥㈵㍥ㄱ戵㙡ㄳ扦ㅣ㘵昸㈰㠸㔷搵晤挱愸㝢晣㐲攲㕡㔵㔸㉤㉦㈴晥㔵挵㔲昲㠵㑦㜱㌰㠵㉣㘴㥡戵ㄲ㤱愶㘸攸敢挸昴㜵昵㜳㙥㘷昰搳㉥㠸昲搹捡搹戳晦敥捦づ㕤㥤晤搰〷㝢㥦㝡昹搷慦㍣昹扢㡦ㅣ晡摢慢㑦㍦晤扢扦㍣昹搲慢㍦㕢㌸昴换㘷㥥昹挵扤摦㝡改㤵㥤收户戵攷晦㍤晤敤㐷㐶捦㍤昲㤰㜹㙡敦搴㈳ㅦ㝥昰晥搱搹换㠶扢扡扡扢㙦ㄹ晣搵㔵户づ㕣㝣攸〵昱昳㍦㕥改〸戵㕣扣愰㜹ㅡ㕣戶㥡挶㌷㤰挱㌴㌸攳户㜴ㅡ㕣慥摡愸㠵㘸愳挶㔱㔰㠰㜳㠳ㄳ㔰ㄵ㐶㜳㐵捦㝦〰〷ㄱ戲戴</t>
    <phoneticPr fontId="2" type="noConversion"/>
  </si>
  <si>
    <t>CB_Block_7.4.0.0:1</t>
    <phoneticPr fontId="2" type="noConversion"/>
  </si>
  <si>
    <t>㜸〱攵㕡ぢ㤰㕣㔵㤹敥搳㌳㜳愷㙦㘷㈶戹〸㐶㑡㈸ㅤ㈴ㄸ慤挴戱㙦摦摢㡦ぢ〴㜶㌲㤳㐰摥搹㈴㐶ㄶ捡敤扡㡦搳㐹㤳敥改搰摤㤳㘴㈰㐸〰ㄵ㔸㈳㡡㈲㡢慦㤵㕤㔱㐱㘵㔹㔶愰搸〲ㄱ搰㜵㙢㔱愹㘵㕤㜵搷㕤㔷㄰㔰愹㜵㙢慢挴㝤戸て搸敦㍢昷搱㍤㌳㥤㈱愴㈸慡戶昶㔴收扦攷晣慦昳摦晦㥣晦㍦㝦㥦㥢㤴㐸愵㔲㉦愱昱挹㌶挸捥改㍢㘷摢ㅤ搹ㄸ㥦㙣搶敢搲敦搴㥡搳敤昱㠹㔶换㥤摤㕣㙢㜷〶挰愰㔵㙡愰户㠷㉡敤摡攵㌲㔳㌹㈰㕢㙤㌰つ愵㔲㤹㡣㥥〶ㅤ㍤昵㘷挴〳㥤㔲晡㈰〱㘹扡㐶㌰っ㌰㤲〱搸㌵戹㜶㥢㜷㈹㘶摡搹㘹戶攴敡戱摤愱扥㌵愶㌹㙥㡥攷㉤挷ㅣ捦慤ㅥ㥢㥣愹㜷㘶㕡㜲捤戴㥣改戴摣晡敡戱敤㌳㕥扤收㙦㤲戳扢㥡晢攴昴ㅡ改攵㉣捦戵换愶㕤㈸㔴ㅤ愷㍣愲㐳昳搶㙤㤳㙢挷户捡捥慢愴㜳㠸慦㤱㥢㤲㝥㡤敦㉢㘵慢㌶扤㘷ㅣ㌳捣戱㝦㝣摢晥捥昸戶㥤㤳昰ㅡっ慤㑤㜷搴㝢㔶戶户㘴㔵戶攴戴㉦摢㑢㉢敢づ昹戲㍥㈹敢昵ㅤ戲摡㕥㔲戹愰搵㥣搹扦㘱㍡㤰㠷〶㉢扢摤㔶愶㜲挱㑣㉤搸攲敥ㅦ㙤扣慢㉤㜷戸搳㝢攴㔶户㈱㠷ㅡ㐴愷〷㔳㠳〳愹〱昳攵慣㤸㕣㕢ㅡ㥦㌳つ㍤㥤ㄹ㥢㈷㐶晦挰摥㑤戲㌵㉤敢㔸昰㘹㝡慤摦晡㕦攸戶昷㜶㕣慦㉥挵㤲㘸㜷搰ㄸ敡捣敡㔹㐰㌶㝤〹挱〸㠰ㄸ㝣〱㥢慡㤷㤳愴㜴挵㑤㔷扣㜴挵㑦㔷㠲㜴㐵愶㉢搵㜴㘵㑦扡戲㌷㕤愹愵㉢㤷愶㉢晢挰ㄳ户捣昰㜰㍡㙡扦晥㡢挷㤷㕦扦㍢戳昵敥挲愷捥摣㜴昱愵㕢㠶戸㡦摥㌹敦㐵㡥戱ち攱扥慡ㅤ㤰晦㜷ㄶ〱㈶㥦挸㈲㉣㡤㍣愷㉦㐳㐷㌷〰㠴昸ㄷ㉣〲ㄷ攲㌷㘳敢敦㙤收㉦扡攰扥昳㍥昲㘲攳晢㌳㘹挱㈰攴㕥捥敡慦〳㘴搳㑦㈶㌸〵㐰㠸㝦㡡挴㐶㥦㌸㔸扤晦㜷敦㔸晦昰㘷捥扦敢㥦㌷慥㕡㈵ㄸ戶愱搸㜲昴搸昴㌷㄰㥣ち㈰挴捦㈳戱㝣攵攰户㘷ㅦ搲㌷㝥收㉦㍦㝢㜰攴攸ㄹ愷〸晡㍥ㄴ㝢㈳㝡㙣晡㘹〴愷〳〸昱㑣㈴昶扤搹慤㜷㡣㥤扡晥挲愳慤扢㝦戹㙥㑣ㄶ㠷戸慤㕥昹㌶㘷捡搱㔵愴㈰㌵戴㠷ㅡ敢㥢慤昶挰挰愲㕢㝡㔱㈲户戸晥㈶㠲㌷〳っ㜱ㅦ扦㙣㄰搱㈹搹挶㘴㔳㔶慢㑣㤹搹挶扡〳㙥㝤挶㐵㜶ㅢ㙥散搸摢摥敤搶㠷ㅢ㠸扡㉤㝢㕡㐳㡤㌰戲愷㘴摢搷ㅢ㠸㝤㤵〵㌴昴敡㌳㜲〴㉡愶㍢昲㔰㘷捡敤戸挳㡤敤㉥搲㐷㘷㈹〴挱户㉡㔲㌰ㄲて愹㈷ㄹ㔰㥤ㄱ㔳㘲慤愳㕤〴㤴㥦ㅣ㡦㝡收㐸㜴㠷㔳改㙡ㅥ㉡づ㝢搴㍡慡㜰戱捡㙣㌴㠲㍥㐳㜵㝢㤴㉤㔱㠸㔰搳〰㤲㤶挰搱㌲㌰ㄸ㍤挲挱愲㡥㕦㌹㉦挲攷愶慡挴愳㙤〶㡢㜶收愲捣㜸㔵昸㥡㡣ㄹ㙤搱㌹㔷昴㔳攳㝢敦敡搴敡敤㜱扣㡦㑡搴搴昳㕡捦昷㙡搹㑤摢昵㌱㠰愱㥦㈰散㡥搷挵㉣ち㠶戹㠵㘵愵㤲捡㔰㐷㙦换㙡㙦挱㜰愴昷挸搳捥散㘵㘰㕦㕦〱㤰捤敡㘴搵攷㔳㐳攲㘲戴㐱㥥㉡㡢㉥ㅤ㤳㑣㜶㜳搳つ搶扢㍥〳㉤㉡㈲㌲㤳捤挶㝥〴㑥换攰〹㌶搹っ攴昶㔶昳㐰㉤㤰慤っㄱ㍢㔱挰っ㌲㔱㘸㉡攲摡搸愲〳愹愱愱㈵㤹㝥㜳㙤㠸㜵慤攸㔳㈰㙤㔸愰晦㤷扦㕤㍥ㅦ㐶攱慤搵戹戸ち㕤㝤㌵㠰㘰慡㘶㜲搳摦㐱㌰づ㌰挴愴扤㜸㕡挱戱挰愴㉢㕣攱晤㍦㑢ㅥ㠳㜱搲㤸㤳㍢摥摥㉦㔴㤳㑡㈶㌹昷搷捦愸㤲㘶搵昱㜱敦㥡摤㉦㔵㐲㜹慤攳晢戵㥥敦搵捣㈷搹愱㈷㤱㑢㕥㠹㠷ㄷ收ㄳ㘲戲㕡づ㜰挹戶㥤挹攲㉤㑣ㄴ㜹昲㘵㜵㌲ㅥ㠳戸ㄸ㑤戰㉣㘲㈶㘱㘸㌲㈸愳搰㜴愸敥㙣〰挱㜲㐸㠵收㌹㐴㥤㑢ㄴぢ㈳ㄵ挰㙢㌸㝡っ慦捡搴㠹㝥搲戲ㅡ攳㝣㔹㙦〲㍣㍢㝦戶戲㡦㘵㑦摣昴〹昴㘰㍣㤹㡦㐱㕣㡣㈶㔸㥣挵挶㔳㘷㘴晣㠵㔴户〱㐰㌰㍦㈸攳㌷ㄲ戵㠹㈸㔶㈲捡昸捤ㅣ㝤戵慦昱㕢㐱㥡㙢扣ㄵㅡ捦㐵㠹㥢扥ㅤ㍤ㄸ㑦㘶㘵晣㐲攲㘲㌴挱ㄲ戱㡦昱敦愶扡㡢〰〴㑢㐳㘵晣敦㄰㜵㌱㔱㉣ㄲ㤵昱㤷㜰㜴㝢㕦攳摦〳搲㕣攳敤搰㜸搶㠱㜱搳㉢攸挱㜸㌲㉢攳ㄷㄲㄷ愳〹ㄶ慡㝤㡣慦㔲摤ㅥ〰挱晡㌰㘶攰慦㤳㘸㘹昶㤲愱㐶㠶㌷昷㘷戸㤴っ晢挸㌰〶㄰㙢㐰㌷搶㔰㐷㔷㙦〰〸㥥㥦㌱〳捦捦㙣昶㈴搲愶〹㥡〰挶㉡〰㌶㘳㜵昸㑣〹ㅥ㉦戱㠸ち戰昰㈰摡て戴㝥ㄹ㠰攰搱搳㠷愱㐵〶ㅣ㠵㈹挱㜰㡢ㄹづ愰ㅦ扤㔷㠷っ㌳〰〶㈳㠷慡㌳㉣㤳㔳㠶㡡㈱㜴㜴㌲ぢ挶㔰㉣摤攳㤵㠳㘴㌸㐴〶挶㔷ㅦ㠶㔹㌲㕣㑥〶㠶㕣捣㠰㙥㍣晦ㄵ攸敡㠷〱挴〴㐰捣㜰㍡っ㠹扣㜲㈵ㄹ摥ぢ㘰㌰㍡搸っ㐶〸㥢㘰㜰挴㈲㍤㔶㕤〵戴㝥㠴っ㥢晡㌳㕣㑤㠶㙢挸戰戹㠷〱摤搸慡㙢搱搵摦〷㈰ㄸ㉢昱ㄴ晦愹ㄸ搴㕡扤㥦っㅦ〰㌰戸敤搹っ㙥㝤㌶挱㕤ㅦ㡢昴㔸㜵ㅤ搰晡昵㘴㘰㐴昴㘱戸㠱っ扦㐷〶〶㐹捣㠰㙥㙣搵〷搱搵㡦〲〸〶㐱捣搰㘳搵㠷挸㜰㈳㠰挱晤捣㘶㜰㑦戳ㄹ摣挰戴㐶晢㌰挰㔹㤳㙢㈷㜷㔴㠲㘲㔰㉣戹㘵换㌷㜳㤶ㅤ㤴ㅤ慦㔰捣㔷捤㤲㔹㜶㘴捥ち慣㥣昶㤱㠴戵㈸㍤㔹㌰慢㑥捥愹㔶敤㝣㉥攷攵〳摦戲㑣慦㥡㉦戸㕥扥㘰㙡㌷㈵慣㐱戱攸收㍣摢㜴换慥㘷摢愵㤲攳㔹㕥㔰昴㑤㔹挸㕢㜹搳っ戴㡦㈶慣㔵换㜴〳摦慤㤶ㅤ搷戵㠳㘲搹㤳㠱ㅤ㔸㠱㈳㙤扦〰摤戶挱㠰愳搱晡挷〸㙥㈶昸㌸挱㉤〰〶㈳㑥ㄱ㝦㥦愸㕢〹㍥㐱昰㐹〰㠳㤱愸㠸㡡㕦㐹㔲㐸㈹㌲敡攸戱ㄹっ㐷㌶㐳挵ㅥ㍡摡㘷〱㑥慥㙣㘸敦㙥搶㕤晣㔴㤰㉣㈳㔰㘶敥搷㙥〳㘱搹攴摡ち㝥㠰攰㤷㔱㔰攳㕤㥡昶㠷㐰㡥挶挸㐶〳扦改戴㍦〲㙡戸戲敥㌲㈵昴㌹っ㤶㠶昴㥤昲戲ㄹ㕥ㄹ㘹户㔳愶挲ㅦ㍤㠹敥捦㜷搵攰㥥愷㍥ㄳ㐸敤ぢ㤱攴㔴慤扤扦敥捥昲㤷㥢昶㐵攰㑥愲㌶㜵挳戶㈱挰㜴戵捥慣挱㤴愱攳㉦㈳㠴㜶〷㥥改昳搶㘴戵㍢搱㜱㔶㕥㌲搹挲晤㥦㕢ㅦ㕢敢搶敢敦昸挵㜵㕦晡昹捤昷㍣㝦摤㜵扦戸昷慥㘷ㅦ扡昵戹愳户㡣ㅦ慡户て扤〷㉡愷㈶㜶㑤㔴㔶㥥戱㘲敤ち㌳㤷换攵㌳㤹〱㉡晤㤲搲㥡搲扥㡣愷戱㜳慦㤴ㅤ昳㡣昵昶搸㜹㙢挶㜲攳〵晤㉢挴㌲〳㈱㔸㔳摡㕤〰攱戶㉡㥢㝥摥捦攷扤㈰㥦㉦搸搸㈵攵㕣㈱㕦戶㘴㌹攷攷㑤㘹㥡㤶愱ㄲㄶ搸昵㍦〶㌰㤸愲愸㐱扦㥢㈳㤵慢㌸㔲㌴㘶㈷㕥㜰㘸昷〰㉣㝣㜵敤㑦㠱㥥敦摦慦〲ㄷ慤挹㐴㜰㘰㘷挷敤㘸昷〲㤵慣挹㝤㕤㝡攴㙣㠳昹㡦搳攸昷〳㠴昹㑦㥤㉤摡〳ㄸ㙦扡攲昰㡥㘶戳㜳ㄸ户て搲㜷摢㥤昶攱攳㜱敡攱㉤昸㝤㔲㍦晣戳㈳て㍥㜷晤㥤㍦扢晦ぢ攳㕢搶㑤㙣扤㌲㈳昰攳ぢ㍡搵ぢ昳攴ㅡ攸扤㔸ㄳㄷ攰㕣攴㈵捦㐳愳㠷扦㔳㥦晡搸㙦㝤昲㠱㕦晤昵ぢ搹ㅦ摤㈴搶㐷㠴㙢㙦㙢㡤㙥晣㤳搲搶〷㥦扥攱㤲㈷ㅥ晤捡ㅦㄸ㑣挰摣收摡㠳〰愱晢㡢㕥捥挹ㄵ㜲〱扣㙤㈳㥡昲㙥愱㙣㝢㠱㜴㕣改攷〳捦慢㙡て㈵慣㐱戵攴摢㠸㍣户敡攰慥搵换㤷昳㘵ㄹ㜸㈵〴㘲挹愹㝡挵㤲昶戵㠴㌵ㄷ㔴换㈵摦㉦ㄶ㙣㈴㠰挰㉡戸㐵㘹搹㘵㔹〸〲摢㤶㙥攰㘹て㈷慣㡥㘷㕡㘵㉢㔷慣捡㐲捥昶晣挰戱㑤㘸慢晡㘶搹㉤昹愵慡㙦昰挰㔰戱昹㜵㜴昴㐷〸ㅥ㈵㜸っ挰攰㠹愱㠸摦㈰敡㥢〴㝦㑥昰㉤〰攳㜲〰㐵㝣㠴㈸㈵愴㜴㈸㐹ㅥ㈵㙣〶㡦ㄳ㌶㐳㥤ㅤ攸㘸摦〶攸ㅢ搵摦〱㘱㐱㔴㝦ㄷ挸戹㔱慤㜳〷改摣㙤摡㕦㤱㌸㌷㝣㥦〴㡡扢戰㈷㔶㜵㙥㔸㥤㕢捤攰搹ㄵ㠷攷摦愰慦挲昳晢攸㥣㜰㜸㕡搱ㄶ晤〱㤴㘸㍦〴㐸㘲戳ㄴ挶㘶㔱晦㕢㘰戱搹㡣慢昰愴挳戴扦〳〸昷㠷㤳戳㜳㌶㤶捦挹攵㑡戶㔵㜴㕣挴㈷㜶㡡㘷挹㤲㥤㜷㉣㑢晢㔱㤷戵敡攵㝤㌷㥦㌷戱昸㄰ち㕣㔹㜴愴㙦㔵慤戲㠹㡣㡤㕣昶昷㕤搶愰㔴慣㝡〵户㕣昴换㜶戵㔸昰捡㥥〹㉥换㉣ㄶ㙤搷㜲〲敤ㅦㄲ㔶换㜱㡡戹戲攷攵㜳愶㙦ㄷ〳捦昱㘴挹戵ち㘶慥㔰戶㥣㐲挹㌷㡥㠰㔵慤昲㡦搱搱晦㤱攰㈷〴㑦〱ㄸ㔷〳㈸攲搳㐴晤㤴攰ㄹ㠲㘷〱㡣㙢〰ㄴ㔱〹㍤㐵扣㤲愴㈲攳㕡〰㌶攳㝤攱㌳㘵扣ㅦㅤ㉥㡤捥晤愱㜳㉦攸㕣晢敥㙡敢㕣㙤戵㡣㍡ㄷ㔹慤慡挱㘳㍦㕥搰㕦愱㥦㍥ㄷ昹昶〵㜴㑥㜸㐱敤っ搶ち㑡㝦つ㠰㥥昶慦㜸扥㈱捡户㔳捥搸戹㙢挶愲挱愴㘹敡晦〶愲挱㘲㠲㉦慡晤㍢㐰戸慥㔵搳㜳ㅣ㍢敦㍡㠸㝤㥣收慥㘳㤶㝤扦攴搹挵愲㥦戳㡡㜶㔹晢㡦㠴搵㜱慡㔶搵捦攵捡攵㘲搵㌶㙤搷挱搷ㄶて㈸ㅣ摣㌸愱㉤㑦晢㑤挲㙡收换㈵摢昵㑡搲㉥㈰㥢㌸㜹愷㤸て散㤲㕤㈸㔹㑥挹㌴㍤㕢㘳昹ㄱㅡ㠰㜵户㡢戲㔴㜴ぢ搲戱㠳㍣㔷㌸敦㔹㜶戱㤴慦㔶㘵戹㘴ㅡ㉣㝥搴敡晣ㄷ㍡晡㝦ㄳ晣て挱㡢〰挶つ〰㡡昸ㄲ㔱㑣㤰㍡㙦ㄶ昵㌴㠰挱慡㐸ㄱ挹ㅡち㈵㍡㡣て〲挷㘶ㅣつ㥦㈹攳㐳攸扣昲㜵扤㌱㤲攲㌹㙡㘰㔶戵慥㈷愱㜳挲敢㕡挸㘴搲㔴晡㍡㈸攱扡㥥㡣攷昲㘸㈹搷捤㔹搷愲㝥ち㘸㐳㉣㜳㕥昶愳搴晣捦㐱ㅡ㠴㕥摦搸搰挶〷㈸㝣㙤摢搵㥣㐸㍥㌳㥤愴㙥挲㠰㕦ㄵ摦愲㥦搵挵㑣㜸敤㘶㝤愶㈳㘳戱㙤慤㐴づ㌷挳戸㈰㔴㜲㌸昵㕥摦ㅤ昵摣〹㥦搶挵㙥㤸㙥换㔶㐷〶戱挶㌶㍥〵っ愶〷㐴㘱摥㑤捤戱㍥散㠴户攰昱㌷戴っ㕥攷戴㍥户㜲㙢㙢ㅤ昵攵㤲㜴愱戳㡡搵㤶挳㘷晡㥡ㄵㄳ㘱搱㌲昴晣㡢㉦扤㜴㘲㜳㐲㑦捦慤㈸㘷㘰换敡愷㠲㈰㙥㐶㤷ぢ㈳㜴搶挳摡ㅢ挳㐹㈷挳㐹挵㜳㤸㤴ㄳ㜳愱戳㍡㝦戸㠸㡦㈷〲㌷㔱攰㑤愱挰㔴㈴昰㜴㈴挰ち㉢慢㡦㔱攰㤶㐴攰愳ㄴ㜸㑢㈸㄰搵㘲攲挷㤱〰戰㄰㔸㐱〱㔶扣㥣㤴㍡挴慤搱㠰ㄶ〸㔶挰愴㤰㔹戰ㄲ收〰㡦搴㄰㡢㌹㙢摥㡡捣扤㠸挷敡慥挲㕦昴慤㌳慥㔰愹㘹敥㡤㌱㈷ㅡ㌹ぢ㜸㠸㑦㌵ㅢ昸㌰晡㙡㝤㤴㘵㐹㌹晦昶㐹敤㥡㜰㥡攴敢㙣㕣晢戲㘸ㅢ㘹㙣昳扤㕤㉤愹㍥慣㘶搴〰㌵晢㘸攳摤捤搶㍥慦搹摣挷搲㜹愹ㅡ戵㔹挱昲㕢攷㤲㐶㔸㐲戳㉦㠴ㄸ㤸㔳㠵昵㔶㘴㝣㐹敤慤〰愳ㄳ昵晡㔸慣戱慤慤〴㙡〰慥搲摥㠶捥㡡攳愹〷挵て戱づ慣敤㍥㜱捥摢ㅦ㝦晥搴㈷愷㍥㌵㥢扤㘷昹捡㡤慢挵て㈲挲晣㙦愳㠲ㄵ㜰戸敦㔸㕢㙢慢㌱㔵戲搹㑤昱㍤㠸挵㙢㥢搵挷㐱ㄴ㉣愰㘳㤴戸ㅦ〳扡㔳㝢㈷㐸昳捣捦〱㌵〰ㄷ㘸㈶㍡挷㘷晥ㄳ挷㌲晦扢ㄱ㘱挱㠷挹慦㘳昲搰晣〷㘹㐶〱㔳挱晣㜰㔳㕢攲昱挸㝣㘰戱愹㑢㜸㠸㐷ㄲ〱㔶愸㥡ㄳち㠴㘱㘳㠹㙦㐵〲㘱搸㥣㐳㠱㐷ㄳ㠱慦㔱㘰㑤㈸㄰〶愶㈵ㅥ㡢〴挲挰㍣㥦〲㡦㈵〲て㔳㘰㈲ㄴ〸搳㠷㈵ㅥ㡥〴㐰㠲㐹㤳ㄴ昸〶扡昴愸㡡戳㙦㐶〳ㄵ㘷慣㐹㐹〱㔷㑡戰㌶㑤ㅣ捦慡㡣戱愶搸㔸㠷㜱ㄵ㜴慥㠲戶づ㠰摢㐶愷摦挵㥦㐱扣敦㡥㜸㈰㈲㉣昸㘸换㌲㈶㜴㈹换㌹㙤㈳戴㈴㍢挲ㄶ昷㐱㉣戶㈲慢㙦收ㄴ㉣㠳㐲〱ㄶ㜵摡搶㔰㈰㜴愹㉤敥㠹〴㐲㤷㙥愷〰慢愵㔰㠰愵㥤戶㈳ㄴ〸ㄷ捤ㄶ㜷㐵〲挰挲㐳扢㈸昰㔴㈲挰〲㑦摢ㅤち㠴㙢㘰㡢㍢㈳㠱㜰つ㉥愲挰搳㘰愳㤵捡愵㍦㡤〶捡㔷捦㐴〳㜰愵挴戳搱〰㡦㤴㘰㕤㐴㤷㉡ち敢㥦慥㑢㉦〶慥敢搲摢愱戸慦㑢㍦ㄷㄱㄶ㝣搰㘶ㄹㄱ扥㌰㉢㈹慤〲㜵挹㉥㉤㠸摢㈲晢㌹㜱㔶㜷昱㄰㉣㕢㐲〱搶㔳㥡ㅦち㠴㝢愸㈰㍥ㅤ〹㠰〴〱㐹〱㤶㌸愱〰慢㉡㙤㑦㈸㄰㝡愸㈰㙥㡤〴㐲て搵㈸挰ㅡ㈷ㄴ㘰㙤愵敤ぢ〵挲㐵㉢㠸㥢㈳㠱㜰搱ㅡㄴ㘰㝥㑦㕣㑡㈷㜱愰㕣捡ち㡡〳㍣㔲㠲㤵ㄴ〷攸攳㜶ㅣ㠳挴愵慣㍤ㄲ㤷敡㜴㘹戸㐳㍦っ敥扥敥扣㌱㈲捣晦搰㍦挸〳㜳戱挳㥢㔶て㌷㉡㉥晦ぢ㔲愶㔱愹换改㍤㥤扤挹㝦㍢ㅡ收慦敦㡣摥㠶ㄲ㥡捦㈶㜸愲㔲慢摥改挵昲搸㔴搸㤹㕥㉣捦㐶㠵㍤搰㡢㘵㙥㔴搸㠳扤㔸愶ㅣ㠵㍤搴㡢㘵㕥㔱搸搹㕥㉣㤳㠷挲㕥摥㡢㘵㠶㔰搸㉢㝡戱㡣㍢㠵㍤摣㡢㘵㜰㈹散㤵扤㔸㐶㤰挲扥户ㄷ㝢㔱㡣扤慡ㄷ换捤愷㜸㡦昴㘲戹挳ㄴ昶敡㕥㉣户㤱挲㕥搳㡢攵㕥㔱搸㙢㝢戰换攸㙣晣㑢愹愲㘷ㄹ㥤摣ㅤ搱戹摤ㄱ㥤摡ㅤ搱㤹摤搱愱㌹㈳㍡慦㑢愳搳扡㈳㍡慢㍢愲㤳扡㈳㍡愷㍢愲㔳扡㈳㍡愳㍢㍡㌲㘷挴㤷敦搲昸搲摤ㄱ㕦㌶ㄹ㉤昹㕦敤〵㤱㈷</t>
    <phoneticPr fontId="2" type="noConversion"/>
  </si>
  <si>
    <t>Decisioneering:7.4.0.0</t>
    <phoneticPr fontId="2" type="noConversion"/>
  </si>
  <si>
    <t>㜸〱敤㕣㕢㡣㈴㔵ㄹ敥慡改敥改㥡㤹摥㘹㜶㤶换㜲ㅤ攵捥㙣㥡㥤㠵ㄵ㤰慣换㕣搸㘵㘱㉦挳捥散㈲㐱㙣㙡扡㑦捤ㄴ摢㔵㍤㕢㔵㍤扢㠳〸㙢㐴㠱愸㔱昱㐵〸㉡㈱㠶攸㡢㠹㍥ㄸ㔰搴㤸㘸㌰〶㡣て㐴攳㠳〹ㄲ愳㈱ㅡ戳㠹㉦㍣㤸攸昷㥤㔳搵㕤摤㍤㕤㌳㌴愰㠳㤹戳摢㘷㑦㥤㕢㥤昳摦捦晦㥦摡㤴㤶㑡愵晥㡤挴㝦㤹搲㉣㕣㍣扢攲〷挲㈹㑥搵慡㔵㔱づ散㥡敢ㄷ㈷㍣捦㕣㌹㘸晢㐱ㅦ㍡㘴㑢㌶摡晤㑣挹户ㅦㄲ戹搲戲昰㝣㜴捡愴㔲戹㥣愱愳㥤㤳昰㔷㠸ㅥっ㡥ㅡ㑡㈳㥢㥢㥡㍣㌲晦㈰㘶㥤つ㙡㥥搸㌱㝡㕣㡤摤㌳㍥㕥ㅣ㉦敥扡攱㤶昱攲捥ㅤ愳㔳昵㙡㔰昷挴ㅥ㔷搴〳捦慣敥ㄸ㥤愹捦㔷敤昲㕤㘲㘵慥㜶㐲戸㝢挴晣捥ㅢ收捤ㅢ㙦ㅥ扦㜱昷㙥敢㤶㕢㙥ㅥ挲慢㔳㠷愷㈶㘷㍣㘱昹敦搱㥣ㄹ㉥昹挶㘹㔱戶戹㌷㈱㍣摢㕤㈸㑥㑤攲㙦㙣晤㜸扡愹㌸扢㈸㐴挰㔷ぢ㑦戸㘵攱ㅢㄸ㌸攸㑣昸㝥摤㔹㈲昰っ㘷ㅦ戶㕡㌶晤㈰攳㑣㠹㙡搵㜰愲㔹㜳捥ㄱ挰慥㙡慥っ㌹戳挲昵敤挰㕥戶㠳㤵慣㌳㠷㠹㉡㜹攷㤸㉦㡥㥡敥㠲㌸㙣㍡㈲攳散慦摢㤵戴㑡愹扥慢愳㈹攲ぢ㤳摢㉦㑥昸捥搴愲改挹ㄵ昹〴㑣㐲摦㝤㕥戹戵敦攵摤攷攵搲攵ㅢ㌸攷㤵摤晢愱攵戸改㌵㝡㡥㜵敦ㄹ㙥扥㜵〵搷㜷敦ㅦ㠳㔱敢㤸㙢扢㡦㤱愰㙣敤慤つ㠶昴㉤㈱㡡捤ㄸ㔹㘶晤捣㜲捣㠸㐰㘳㠰搹㈰戳㈱㘴㕡晡㥦攰㤲昸㐰㌶改㈵㔳㉦捤敢愵戲㕥慡攸㈵愱㤷㉣扤戴愰㤷ㄶ昵㤲慤㤷ㅥ搴㑢㈷搰㈷㑡戹晥㝥㍤㑣捦扤昲㤶昸愵晤搳改㥦㥤㝣昸昷㙦敤ㅡ㝦㜲㘸ぢ㍡摤ㅤ㉥㙡摡㌳㑦㠱搴㥡㔴扣慢戸㤳㝦搶收ち㌰㠵戵摢扡挹ㅡㅦ慦散摥㘹摥㘰㘶戸慤〴攴户㄰㑡〱㝤㠷慣㝢㙣户㔲㍢㈵㜱㜷昱愴改㡢㈶攰挶挲戶挹㕡摤慤昸ㄷ慤摥㌸ㅢ㤸㠱戸戰扤慤㌹㐹挷戰㔹戰㤵昰攵晢㉥㙤ㅦ㜶摣慣搶挵挴㘹㕢㌵㕦搲搶散捣㜸戵昹敥慤晢㍣㜱戲搱摡戱愲〹〸戵㘵㌹㜷挷㉥㔵㤳㕡搷攸搴㘲捤ㄷ慥㕣摥㤸㌳㘳㤷㑦〸㙦㔶㔰㈴㡡㡡摣敡戹㙣ち戹㝥散㠸㡢㡤㠲㕢㉢ㅦ㡥搷㕡户㥦づ挰捣愲㠲昵㉥〹㉦㔸㤹㌳攷慢攲扣㤶㉥敡㥤㘸搸摥㔲扤慦㔶慥晢㔳㌵㌷昰㙡搵搶㤶㠹捡戲〹㐹㔳㌹㔴慢㠸㜴㍡㈵㠵〲〴㙥㕦㥦愶愵慥敢捥ぢㄲㄱ㌱ㄴ㤳㤱㉦㘸㈵扢攲㔱散づ扢愸ち搲愴㝥挵ㅡ㤳㜱扤㔲挶㈴㜰㘰㙣㑦搴ㅦ㝣改㌵㙢㑣摢挰摣晢摢㔹搷㐷挲摤摦扥㉣摣攰づ搳慤㔴㠵㤷愸晤㌴慥挸ㄸ㐶㤶㌹ぢ㠱搰ㄵ㝡㔴㜵摡㘹㙤㈵㜳捡慥〴㡢搹㐵㘱㉦㉣〶愸㠳㠶捣攵〸摡㡥㘴㥣㠳㉡㘳㉢戳ㄱ㘴〳〳愹散㌶㜶捡づ㈰愵㌲㤴㑥〹扣摣㈲挸㌹慥㠵㤷㠷慣㝤㜶㌵㄰㑡㈸て㕢挰㠸搲㙡ㄲ㝤㜹㤲愸㘷㤶㤵挲搸㘶㑤㠱㑡㑤摢つ㔶㥡㝣摢挱㈵㡡㠸㌶㘵挱㠶㤳〵ㄴ〵慤昲㈰㠱搷㐰㌴㙤搲㈰戹㜳㡣㠸挸〶〹㥡ㅤ㌳户ㄲㄹ晢㈷挸〸昴㡦ㄳ㈱㝢敦散㉥㈳㐸散㥤㐴捡㐱㕤昹㜱㔳㥡慤㘶换㉢㘹㜶㉥〰㘷㥣挷散㝣㘶ㄷ㌰摢㡥㑣晢ぢ㈴ㅣ愵ㅣ捡慤挹戸〸捦挶挵捣㉥㐱〶昹㘴㔰收㠴愲㡡㌶搴㝡散㐸昶换挳㑥㤶㐶戱ㄲ㐵戴㡣ㅢ㜶㘶摥㤱㠸づ慤捥㡤愱㙢搳㔲挷㕥搵㥤㌶攳摢㈱㐵㈶㜴㡤敦㜵㡤慥㜱㐰戰㙢㡦㝡敢㌲っ㌵㐶㤹㝤〸㤹㔲㉣㌴㜶搷㘷捤搳㥣晣㐰㤸㐴捡㄰敡㔱戹㠷㐴㑣昳㍦㐱挰㜵ㅣ㕤㌶敤㘷㥡㠲㘳搶〷摥㝥摥搱㥤户㐳愴户改捣㑤㥤㐳㕦搱㍢戴愰㍦っ昶搲晥搸㔵扦㕣㠱㘶攳㑡㘶㔷㈱㙢搳㉦㍣㜹扦㔳㉦㠱㌴㠹㥤ㄸ收戶搲攳㈲㉤摣戹㤵㈵㈱戵捦㤰㌵㘷㝡ぢ㈲㠰昷攲挰㌴散攰㥡攷㠹㉡づ戴ㄵ㔹挱戳换昹慤㤵晥㍥慦收戰㝥搳㍥昶㍦㄰㡡㈱㥤搶晢㔲㙤昶㜱㠲㥤ㄹ昳㌷挵㈸㠷晡昷㠶敥㐲㈲㌶愸㤵扣㌸㉥昹㙣戹㈹㐹㝡㤰㈴搷〰慣挶戵挸㈰㈵戴摦㜵㤵㈸㘳散戶㐳㜶㙢戵㔶改摤㑢㌸㤹戴昹て㍢攴挸愰㜲搶㑥挲㜷攰攷㥤㔹摢㘹〸㡢㐱㘷㐶㜸㘵昸ㄵ散慡ㄸ㔰㉥㔹㡡㥡㑤㔹昱〱㤱ㄵ㝤㝤ㅤ㘷改〴摦㥡愴㤳㌶㈹㤱挸敤㠹㡤〹攷昰㈶㔱搱〵㐹愱㤲攰ㄶ㙡㐸㈰㔲ㅥ晢㙥㡡㤸ㅥ㐴㑣ㄱ㠰㌳慥㘷戶㤳搹㌸戲捣㙦㈰㘹搶ぢ㜸㠶挲晡㤷改捥㉥㤵㔲㌹愲㐱扡〷㕦敢㉡慣㙥攴㙢㜶㌳晢〸戲㌶昳㠷捥挷〴㐲㤴㈸㡦ㄱ㈲慤㈵挳㍡㙥㡢㔳愴㠱㉤ㄶ㠲㑡㔳㜵㍦愸㌹㡣㉡攵慤改摡攱㕡㌰㙤晢㑢㠸㐲㡤㔸㘱攱㥥㐵攱㠲扡㍣搸㍥㙤㜵戵愵㈵㔱㌱慣搹㕡ㅤ愲敤挰昴㐶㌸㤴㘳㝦戰㈵攵戹㕣搷㤰㝡㍢ㅢ㘳ち㑤㥥㠸攱㙢愵㈷㜶㕤㥥㙦ㅥ晡㠶㥢㄰㥤戳㠳慡ㄸ戴ㄴ搳戱㥣戳〰㐵㐴つ㉡晤搶摣愲㈷挴㜴摥摡敦搹㤵慡敤ち㈲〳㌶㈶〳㜵〷挵〲㈲〴㌳㌵挶晦㙡㙥摥㥡昳㑣搷㕦㌲ㄹ㑣㕣搹摡昲㈴㐳㈲ㄹ㙢搲㜶㝤扣㐶㘲㤱攵㘱㙢㜶戱㜶ち搱摡扡攳敥㌷㤷晣つ㠱ㄵㄲ扤㑡ㄲ㌵㥡慥改扡㤶搳㜳扤攲㠷〷昲㔴㙡ㄷ㝥㘹㘶ㄲ㔷愹っ晤攵〹摡㥢㜶㝤ㄸ㥦愱㥤捥㌵つ㈱㜲搴愸散㑢㤴挲攴㔴攳㘶㡥戹〵搹㥤晢㡦ㅤ㘸㐶攵摥㔵扣㍡㐳て㝦㠲㡣㤷㘴搱〸㠲搰㍦户㐵㤱ち敢㐸㌹攰㐰㘰㥣㑦敤攴㌷㘰挹㍥愴扥㉤捤攲㍥㐴㤱㠶慣㠳收扣愸㈲ㄶ敤㤸挱ㄶ昵㐰㌳搶㌱慢㝥搸㌶㔵㜳ㅣ㤳愴㐵戲㥣㉤㥢愴攰㠹㝡㔰㍢㘴扢㠶㠵㑣搲㕦㔸㘵㥥㐶㤵㜹㕡㔶つ㔹㐷ㄹㄶ㤴㘵捥㔵㕢㌰㍤㍢㔸㜴散㜲㡥てっ摤㙤〸㥡〴㤳㔳昲㐶㈹㤲ㄹ愳㙤搶晣㌱㤸㙣㝥ㄱ攸㉥㐲㡥ㄲ㜴㐴㍦㈸㔷搷戲昸愳昵攸㔸㠲㠰㤱㕥㔲攳㔶捣㤶㤱㌷㈳㈰㜲㘴㍡ㅢ摤扦㌸晢㈸㙡㤴㕦㡥㔸㑦㈰ㄱ㜸〴㘳㐲㥥敥敤慣㜵捣戵〳㘰㡦ㄸ摢㘷〷搳㍥㔰㡥っ㐵㜹扣扤㔰㘲㌵㌶㘸慣愱ㄵ㉥敢㙣㙡㔱ㄳ㤷㜶戶挷昵挶ㄵ慢㌴㉢㡤ㄲ㔳㈴㙢㜵㤲㥡㘵㤵㌵㙥㈴㔵愳㐹挵ㅤ㘹ㅢ㉤挹㙤摡㠴㍢愵挸扢㔰㑣㤲㘶㔲挶ㅥ㐹㈸〸昲㤲㍡愰愳攸慦㑦㈶㡦㔸戴㠶㌶挰〰昵㤴慡换㠷攱挰〳戸㜲㔲ㄱ〳攱ㄳ昸㝢㑢㔸㍣㔲て㕡㕡捣搳㈳㘱换㐴戵㝡挴㠵㤵㔰㌶扤捡〶㘱㘹散㑤㘹ㄸ挹㥤扤㙡㝦〵摥ㄸ㈳㠶㙣挸㤰㐸㠲ㅦㄸ㙣〸收㡡㐵㔳㘹㥤攵〹敡㐶㜵㡥㑦㠷㠴改㑡っ捣〶㤵㘹戱㉣捤戰愶㈵㍦㈲〷㌴㑥㡢㔲㡥ㅡ搶挴扣て㤵ㅥ㔰㡥㠷㈵挹攰㠶㜵㤴㙥㈹㕣㘰㠰搸つ㑢㌳攵〰㘱摤挶〴㍣ㄹ㙣ㅣ散〰㈲㉡㙣㐲敢㡣ㄲ㌴㥢㐰戸慤㥢㈰敦昴㠸㔱〸㔲㑢愶㝦散搵㥥㜹㥡改扢㝢㔳㔱㈱㘴㈲㠶扡ㄲ慣〷㈰㌷ㅥ㤵㈴ㄷ㡤㐴挱㜲㈵搹愴搰ㅡ㡡敡㘸㘲攴㘹昲㜹〱㙥昰㌰㡥㌵㑣戶愹攲㡥㕢㘰㐳㥢㔶㔷戶㔸〷摣㜲戵㕥ㄱ㔲ㄵ㐷戲㕡㙡攴つ㠱㉦㜹晤㑦㜱㔳〲㕣㐲愰ㅣ挰㔱㡡㕢㈶㤲㝡户扢㡤㡦㘱戸ㄴ㜲㤸㐳挹㌶〶ㅦㄳ摣㜲㌲ㄸ搶㜱㐷㠱昶攱搶收攵〵㜹㜱づ㈲慤愳㡡戲散㈰敥攲㌵㈲挸㤲摢㘲摤づ搶づ搶㘸戳挷慡敥戰㔵搵㠶挰ㄱ昶愹〴㕥㌶ぢ㘳愴㐷敥攰㈴愹戳㘱㘴昷散愳昲㌱㜵㜶㙦㘸㝣㘸㡣敦昲ㄴ㤴〲㔴挱㐸㌴戸昵愶搵慤㌱昲㑢换摢戸つ㤹挶㄰㌰つ㕡昴㔴〶捥㈴捡㙢ㅢ㌸っ㐶㈶㐴㐷攳㠱㔴挶㈸㐷攰戰〷搲挰㑤㍣㐸捦搵愰㠴㠲㙤昲㔲㔸㜴㉦㜱捣挱ㄱ愸收㥤搷㔶㌹㘳〶戸晡攲㙥㙦慢㥥愸㔴㘸敥挲㍦户㈱戰㡡㙢ㅢ捡ㅣ摤搶㜶㈱㑢敥㠹昶摤攵㙤つ攱㐵挱㕤搳挵㍢捣愰扣㌸ㅢ慣愸㑢㕢扤㤲㐴收㈷昰㐷慣晡㜶摡捣㘹㤷㤷㔰㤷〹晢㠱ㄳ㙥敤㤴㉢搷㤵昱㜹攳㡦㔶慣搱摦捦㐵づ愴晥㡤㍦㌲改愹捣换㤸㜱㍤换收〴㑤〷〹攷㤱㐹㐹㠳㔱㤴ㄳ攸〴戶㝢攳挶〰改㘴㕢ㅢ㥤㐸㐱戰㐹㈸敥挲㝢㐶㈸摡㡦㠱㔶ㄲ㡢㍡㤲〳收㉦㠰昵戵ㅦ愱㠶〸㤷㈷㉣㠵扡て㈵愳㑥ち昲昰㝡〷㉦㠳晣晦㘰㈹攲收㔵搹改扦挰捣摡㑢敤㈸扡㤴㈸㝡㌱㐴ㄱ㘰ㅤ㑡晡っ〳戱敦㈸攴捤搵㙦ㅥ㌵摦昷㙢扤晦挳愳收㥤愴づ㈴㘹㡤㈱愸㜶〵捡つ㘳㐰敦㌰〶慥㐴戳㌴〶敥攲ㄸ挶敢㤵㌱㄰㝡㍢づ愱㘲㙤㘳㠰㔱扣〴㤳㉦ㄶ㔴㡤㌹㌰㜸搶㍡捦愱㈷散づ㕣慦ㄵ㍥㈲昷㔰㑦晥ㄴ㝣㑦攷㜷㔶捦㤸㥥改㙣㤷昵晢㍤〱戵攵捤攱扥戶ㅣ挲ㄱㄷ慥摡㈲〷慤攲㤵㠸晣改㥢㥥㤳昵摤㔲〷愶㔴㔲㡥㝡㉤愷㘵摦㠵㑦㐴攳〹㈱昵愹㙤摦摢晦愷㠷ㅥ摢换㝢㘹㈱慤㘶ㄸ〸敥㈵㌸㑦换〱攱摢搸㤵㤰㜳昹昹捤㈱㝣㠸㘴㉦㔵挵愴改㐹㝢挷㌷㥣愸愸〸㉦㐶㤸㡡昸㌶㠲㌱㠹ㅢづ捡㤸㉣戶㌹㌶攵攷㑢搲ㄹ㔸㡣㉤㕣㝡敦愲〰愱搶㔵㘵昵㘸㔷㘶㝥〰愵昳づㄷ搲㙡て昲㝣挹愴㘹摦㙦搷㙡扢愹搵愴慤愱㡤愱㐷㈴愵昴㑥㈹挵搰扦㤴㔲㌳㈸㘴㡡挸ㄲ㘲㘸敤挱㕣㥥晣㌷㠵㠰㘸㕣敦敢昱㔳ㄵ㐰ㄱ㔸㡣扣敥扤㥥㕤㘹㜵㐶慡㠹㐱㔹㜹晡戸ㅢ〵㜹㑣㘱〵愳戴戲昶㈸ち㔱捡㡣愳戴㙥挷ㄳ㕦㤲㜷㔴㠸㑤㌱㜶挶愱㔷㙤挰戹摤慤攳㡥〷昴㑣㔶㉡っ㜷㉢慢㜱昴㤴搱㌸搵㜵㐰㔵㌱ㅦ㔶挵挶愰挱戰〹㍡换摤㡥昳㈷挲㝣晣ㅥ㠸敤㘳捤愹捦㙤㙦愱㡥㜳晢戱㐱晥㘰㝦㕤㥡挰搸㜸㉢㌹〶ㄲ㜶㕤扤㜲敡ㄲ昸㉣㠶㐸㝢㕥㌳㥡㐵扥㑢搳ㄸ㡤㡥㌸慢慦㤳戳ㄸ愷㤶㥣㌵挷摥っ㔸户攸晦攳愸㔸㔳晦㙢㡣戲㐹㤴摤ㄳㄶ昸㤰㘱愴㘴捤攰っ㈱〲ㅦ㌶挲㌴昲〸㙣挸㈲㠳摢慡㌴㡢㑦㔴㔵戳㤴攰昰㜰愵摢㉦㐱㌴挶搲戶ㅤ散㉡〰ㄹ〵捡㝣〷㈲愸敢㜸㉥扡昳ㅣ㥢扤ㄷ搵摢づ搹㘵慦收搷慣㘰㜴ㄶ攱摤㔱㝥㘱㘶挱收㤹搰㕥㘸ㄷ㙡㤷〳ㄲ㐳昷㘱捣攱㈳㄰搸㠷㐵昰㕥㐵ㅤㄹ㐳㔸㕦捣㠲㕦ㅢㄵ㘲㠱㈴㙡〷晦ㅣ敢敥扡㔹挵〷慡㐷攰搵っ㔸戵㈱㤴㥤昲㉤户摦挵㈰攸㜰ㅢ敢㉥㜸㝥㐴戵㠸㌰㤸摣挲㝤昷ㄳ慥敤㌰㘸敤ㅢ敥捤㘷捦摥扣㙢〳㤹㙦〳愷敢㝢㑢㉢挹昰㥤晣敥㜸挰戸㥦㌹攲㍣昴㡥慥摦ㄵ换搹㐶㐰攷攱㘷摢㜴㜹㡤㔵攱㈸㕢㐷㥣晢㤳ㄸ慡摤挶っ㍦愳ㄴㄶ昸愰搱㥦㜷㉢ぢ捦㘱㕢㘴〰㤴㔳㔹ㄳ㔹㜷慡晥收㙡㔴慤昱㘸㐱㉡ㅣ搰扥㠱㜶㐲㐹敤戶挲㍡ㅣ㌵攴ㄱ〲㘵㐳㈰㡢㤲挶㈳㠴㝣晦㌳ㄸ搰㜸晦〲㙡扢扦晦敢慢扥㥦捡㕦敥捦㡥㈶挷扦㠵㐸㜹ㄸて攲挹㌸挱慣捡捣㘱㘳愴㐳㠶㈹ㄶ㈹㙢戲㉡㠸昰搲㕥㤴㤱㝥ㅢ晥晢挶摥搷㕥㘵晡晢㕥㑤ち㐲㌴ㄹ慥散愱㌲㡤㠲㔰敥攲慢昱㕤㉣愱戶晢㉥扥扣摡㉥ち㤴㤱〵晣って㔹㝥㔸㈳慤挸㕤昹㘱㐱㘲㑤㈲㤴扤〲㘴㔱㉡㄰戱㜲㙣ㅤ〵㡣㈵攴攵搸攵戰挰㠷〲挱捦㕥昹㐲㠱㤰㔲挵っ挱㤳昰㘱㡦戴㥡㜸ㄱ㤲扥㥣慣㜲挶㘶㤵慥捣㌹愱ㄷ㜶㐳㐸㡣搰㝦摥㔵搰㘷㝢㡣昰㙢㑦戶愳敢㑡挰戶㐱㉥捡㑥㈵㜹ㄱ㤰摡ㄳ敤㥤㑦㑡㐴愰㠹㌴愵㍡㤳っ㘵攷挷摢㍢㍦摦攸晣㐶搴㤹攴㉡㍢㝦扥扤昳㝤攸ㅣ㔱愷㥡戹㐰搲っ搱㑡㉡㑡㌰㠶攵昱㈰昶愱㌶㑦摤ㄹ㡢ち㜶搰㔲搵ㄴ慤㌲㡡㕣㤵㉡㜶〸昷㐲㍣㝣㉡㝤㄰搷㥣㜰ㅢ〴㔲㔸晤㡦〹〷㜰晤㘹摡っ㑣㝣〹扤㡣戸戳㘷挸㈷づ捥㕡㐷㍣㔴昴㕢〷㝣ㅣ扡㉡ㅢ㡡㕡㘰㉦愴㜹㔹㈳㈴ㅡ扤㉢搵㈴搸㤶㑤㜸㐴昱㌲㥤搷㐹㝡搳㉥㌲挶㤲搶ㅥ㙢㈰昹㑣搳攳㙥㝣ㅡ敢㠴ㅣ㤵敢㠵ㄶ㜹〴〵ㄵ㤳搹挶慡〲〵〴㘵㤸㜱〶㔹扥慦㐰搱愰愸㐰愳㍣㈰㈵㘴㍦㠳㙣㌸晡ㅦ㉢㐶㤷愵㑢㐵搷ㅥ㠹㕥昷户㕤摢愵晣㐷㐴㈸㘵㝣㤶〳ㅥ㐳搶〷㕦慥愶挰㠴搷㝥づ㌵昱搷㔲戶挸搷㍥㡥㐲扥㉦挳㔵慥ㅢ㕣摣㑣㡦㍡敤〹っ搵〸〳捥㘱㍣ㄹㄶ昸㤰㌹㠳散搶敥㔶㌴て挹搱㠷晤〸㜷戶㝣挱㝦㍢扥挸㕦攱㕥晢昰ㅦ㤲㘴愴挹㥦搶㍦摡摢㕣愴㝥㕡敢昲户っㄸ扦㡢㜹戸慦愶昵挹ㄹ愹㥡㡣㉦㈰搳㠸㈸㐲摤昸㈲㥦㠸ㅦ〹㤲㉦㠵〵㍥㘸㐴捥ㄹㄶ㍣慣㠳㙢㤱挳扦捣ㅡ〹㐸ㄴ㡣慦㈰㡢㔲㠱〰㤵㘸晤㉡ち昹扥㘱扥㠹扡㐹㍦慤㤵ㅦ愸㍣昰挰摢挳改搱ぢ搳ㅦ扦㙤攸改㌷㝥晤收㔳慦㝦㘲捦㕦晦昵散戳慦晦昹愹㔷晦昵昲晣㥥㔷㥥㝦晥ㄷ㜷㝥敢搵㌷户㕡捦改㍦㝣晢攰㜳て㡦㥦㜸昸愴㜵散扡晤て摦晢攰摤攳㌳攷㡣昵昵昵昷㕦㍤昲慢ぢ慥㈹㥣㌹昹愲昶昳㍦㥣敦㙡㜲昱㜸㠱昱ㄴ戲㈸ㄵ戸〹戹㡣慦愱㠰㘵㜰挵敦攷㌲ち〴㐲挸㌵摣昹ㄹ晣戴㙡〸戳㐹㍣攴戴㔴㠱㉢っ晢㜰㔹㘷昰搳㑥戴昶ㄹ晣て㠰㌰㡤ㄱ</t>
    <phoneticPr fontId="2" type="noConversion"/>
  </si>
  <si>
    <t>CB_Block_7.0.0.0:1</t>
    <phoneticPr fontId="2" type="noConversion"/>
  </si>
  <si>
    <t>Decisioneering:7.0.0.0</t>
    <phoneticPr fontId="2" type="noConversion"/>
  </si>
  <si>
    <t>㜸〱搵㕡つ㜴ㅣ搵㜵摥户慢ㅤ敤㕢㘹愵戱㘵㈰㄰〲攲慦㈶㤱㔱㉣㙣搷㤰㘰慣㍦换ㄶ挸㤶㙤搹搰㤴㜲挴㘸㜷搶㕡扣扢㈳捦捣摡㔲换㌹挱㠴㠴㥦㤳㐲㐸㜲㐲㥣㠶搸搰㤰〴ち挵ㄸ㐲㈰戸㈱㍥愱㠱㈶づ㐹〹㈹㈱愷㘹ㄳ㠳㈱改て㠷愶㍤㍤戴愱㜵扦敦捤捣㙡晦戴㤶㠵摡攳㍥㕢㜷敦㝢昷捥㝤晦昷摤㝢摦ぢ㠹㔰㈸㜴っ㠹扦㑣つ㐴捥ㅣ㤹㜲㕣㌳搷搹㘷㘵戳㘶搲捤㔸㜹愷戳挷戶㡤愹愱㡣攳㐶挰愰㡤㘶㐰㜷愲愳㑥收て捤搸攸㑥搳㜶挰ㄴつ㠵㘲㌱ㄹ㈶摤晦搳㠳㡣攴㔷戲㠱〰㕣㈱㐹〶搹㐸㄰〳㘸㤶〰㕢晡㝡㠷挷慥㐷㜵㈳慥㘵㥢㑢摡慦昲㠴慥敡敡敡散敡扣㜸搹愵㕤㥤㑢㤷戴昷ㄵ戲㙥挱㌶㔷攵捤㠲㙢ㅢ搹㈵敤ㅢぢ㘳搹㑣昲㑡㜳㙡㡢戵摤捣慦㌲挷㤶㉥ㅢ㌳㤶㕦搲戵㝣挵㡡昴愵㤷㕥搲ㅣ㠷攴つ㝤扤ㅢ㙤㌳敤捣㤷捣㈶捡ㅣ敥敢敤摣㘰扡昳㈵戳ㄹ㌲㈱戲摦捡ㄹ㤹晣㍣〹㡤㜲搰扢晡捤㘴㠶戳㘳㥡㜶㈶扦慤ㄳ捤㉥ㅢ㘸攴㔶㜶㠲攷㉡挳敥㌳戳搹捤㘶㥡㌳搲㤲摢敡㤸㝤〵挷戵㜲ㅢ㡣㥣搹㥣攳〰㥡戶㤹㑦㥡㑥㑢㙥捤㘴搲捣晡摣㑥㉣㠷㑦挹搴㐰愴㌵攷㑤攲㘰捡捣扢ㄹ㜷㉡㐱㐱㥢㡤晣㌶㤳㉣搱摣摡㐲㈶ㄵ㙡㘸㄰つつ愱㠸戸愰㔶摢搴㔴昹㉤㔲㌸愷㜰㔶扤㈸㙢ㄶ㤷搴㜹ㄵ昲㌹㘷挳ㄳ敥㤵愶㥤㌷戳㝥ㄵ㥣捣㡥ち㍥㌵㐶摥㔴ㄴ〷㉢攸㄰㈷㑡㌴昹ㅢ㠴扤㘱㐵㐲㈶〰㘵ぢ㠰搶ち搰搸㝢昴搶晤㙦㝣昶㠰搴㔹扣〰㐰㌴扣㠹㕤㔶晡ㅤ㉢づ㡦ㅡ攱搱戱昰㘸㌲㍣㥡ち㡦㥡攱搱㜴㜸㜴㕢㜸㜴㍣㍣㥡〹㡦㕥ㅦㅥ摤づ㥥㈰挵ㅡㅢ挳㝥扡搹扣扥晤ㅦ㍥戸慤昷敥摦摥晡㜲㝥晢搶㠸攰挶攲㘴ぢ搹〶㈸ㄷ〱㘸愷〰㌴昶昸敤㌸㤵挵愷〱〸昱㉢戴㠳㙤搹昶㡡昸昹㙦㝦戹愲晢敥戱〳㐷㥡摥㕣㜴㔴㜰㘳㝡㐲㑥㈷昷ㄹ〰摡㝢〱昴愳㜷散㝤晤挰㔳㍤扦扥攵㤶㕦㍤晥昰慦㙦戹㔳㥥㐹晡晢〰㠴㌸攲㑢晢挸换㝦㌲㤱㝡敤㡥挱㝢㔶扤㜸改㤵㡦晤散ㅤ挱ㅤ敥㐹㍢㥢摣敤〰摡㌹〰慡㐹慦㍤戵㐷㥥换攲昳〰㠴昸㕢㕦挸㑤㉢戶㕦㜶昹㜵昷て㍦昸㤹㙦昴慣晣愳㍤〷〵㌵㠴㈷攴〲㜲晦づ㠰戶ㄸ㐰㡤㉦㠵㕣挸攲昷〳〸昱㌷扥㤰㘳攳ㅦ㙦昹昷て㡤昴摦晦晢户㌷敤㕥戰愶㌳捡昵扣慣搶っ㤷愸ㅢ戵ぢ〶愰㜷㤲㠶攳晡㉢㥢㤵捦敦挲昷搷晤攲㕡㡤昱㤶晤㠰㥤散ㅢ㌷㙣昷㕤㉥晣昶㡡ㅡ戸昰㐷㌲㌹㝦攱愳㤲㜹㔹昵戲㠳愳扦〴㐰扢㠸搸敢㌷㍥㝤昴搶〷㕥㝦攲㉢戲㤳搹て〲〸昱㈳㝦㕡づ㈶㙥㌸㥣敤晦㑣昷ㄷ㥥晣捤㡢晦ㅡ晦搹㕤㔱敥㤸搹㈹〰㉥愵昶扥㜱换㌱昳㙡㕣㍡㜲ㅢ㌳挹敤愶㍤㘲昲㜴㌲㔳㈳慥攱㥡愷㤰攴㙢愸㡥攱㍣㐶ㄱ㍡㈷㜵㙥㘹㘹㝡捤愴㙢收㔳㘶㙡愳㙤㑤㤸戶㍢戵挵ㄸ换㥡愷㤶戱昴攰戸摢㘹㠲㜰㝡㔹昱㠰㤵㉣㌸㝤㔶摥戵慤㙣㌹愵㈷戵搳㠰㔶㑣慤户㔲㘶㈸ㄲㄱ㈲ㄴ㙥昳戵挳㥡㥤搰㠱敢㡣㝣㉡㙢摡㜵㡦㔴㐱ㄵ愷挵㤱㐲㔱敡㤰ㄳ搷㜶㍣㘷愵㔲慥㌸ち㥤㘸づ㑢搹㠹㐴㙡㔵扡捥㜰挶㕤昶扢㉥㤱㑡㑤㜶ㄱ㕣っ㄰愵ㅡ㥢㡤㌲愵攲㄰㠶ㄸㄳ㐹㤱ㄲ㘶㘳づ捡㜶晤㌶㍢慡捥㤰㘸慥摦㜴㤲㤲㠷挴㈰㈶㘱㔲〳㤶㉤攰㘸攱戰㥡㤳㙥扦攱ㅡ㡤戹㡤〶づㄹ户〵ㅦ㠲慦挳ㄷ搰ㅣ㘴搵㔹ㄴ㘴㈸㑥て㌲㠱搴挴㜴〱㠴户〵戹㤲㍡㡡戲扤慡愴慡㠷㠲㍤㡣㔲ㄳ慡㉣㄰ㄹ昷㜳㤰愷㉢戴㐴㔸㤳㉡昰㈴愱敦戴㥦㘰㐰㐵戰搱搵㡦〷㌵愶晡挳㠷㜶㘲愰戸㉢㘳㕡摤㠹㌹扦挶捥ㅥ㑥㡥㙤㜵㌳㔹愷ㄳ㡤㔹㙢㕢㠵〹捡昹扦慥㙦扥摡捤戶㔷愴㙥㍦ㅦ晣晡搹㕦㍣ㄳ㤷㍣㙣戵攵㉣攰㌱ㄱ㈴戹〲㔸摣愳㑡㔲慢㠹敡换ㄹ㘸㔱ㅥ搸㈷㘲ㄳ昰攴㙣捥㘱ㅡ戶搸愶戲㜳㘲㉡㌳㌵㘱㈶㜲㔷㕢昶昶㌱换摡捥ㄵ搶愲㜲捥戸㘹扡戴ㅣ㥡㝣㕢㠹戸㄰㈲ㄲ㈹㌳て㑡㑣っ摡ㅣ摡㘵〰㠹㥥㙣戶㍤㤰攸㘸慢㔸㡥〵㠱㜹搷㉥〷㝥㝥㥦つ挳摤挸戶昷ㅡ搹散㐵㙦散㝤っ挷戶㜷㙡扦㜶昰昳㐷㍦昹戹捥挹慣㌳㈹づ昹ㅡ昹㘳晢散挴ㄵ晢㔷㙥㜸晡㤷户㕤昳挲愱㠷扥㈴扥敤ㄳ慡捣ぢㅡㄵ㔴搷㥥㡡ㄲ㌴㉦愸愶㘴て㐱㉦㠰愰㝤㐱㈵㔱㤱扡晤㝣昰敢㘷㌹㜳㌴㑦搴昸㘳愳ㄴ㤳㕣〳ㄴㄳ㔷㠷㔸㡦㈶㘸攱㜰昲㈴〷㑢㜲㜸㈴挷㐵㍣㍡㔳㤷昷晢㠴㉡㘳㠸㥡慣愴换㌴㠶㔴㤷㌷㔱收㘶捡愴ㄱ㔴摤攵摢扡㔱ㅣち㑤摣敤晤慡っ〱扢㑣㘳㑡㜵㤹摡㍡㐸㜲㉢㌰㜴戹づ戱ㅥ㑤搰っ慢搵攵㝢㘷敡昲㍥㥦㔰㘵戱搱㑥㉢改㜲㍢戲慡换〶㄰㌹〶㈰捥〵㤸戱换摤㝢扢㐱㉥㐹散昲㌹挸慢㉥搳㐲つ㤲㌴㠱愱换㜵㠸昵㘸㠲㐶㘳慤㉥摦㌵㔳㤷㍦攵ㄳ慡散㑢㕡㤵㈵㕤愶㝤愹扡扣〳㠸戴〱〴つ捣慡㉥㜷摦搹㡤攲㔰愸㘶㤷㘹㥦慡㉥㉢ㄶㅦ挸〲㄰㜴戹づ戱ㅥ㑤搰挴慤搵攵摤㌳㜵昹㐶㥦㔰㘹つ㌷敦㠶愴㑤扥㙥改户㡤㕤昰〹愷摤捤㡢㍢㤷昲摦昱晤㙣戸搹改ㄵ改㤵改慥慥搴㡡愵挶㌲㈳摡〱戱戳戵㙢愹㍦㥡搳㔷㘷昲㈹㙢ㄷ慤㉣愷㌹㍤㤰挹扡愶慤㌲慤㘹晣㜸㉥慢捡㈷㘸戶搹㐶搲戳㠹ㄷ愵晢㘰戹挱㐷㜶愷愶つ攵㌳㝢つ㜸慢㐵扢戹挳㤷摤㙢ㄵ昲㈹攷扤戵㠹捡㘸㍣愳㤲㌶㉤愴敡戳ㄱ昸捦愶愳㥡㜴㔶攵㘷捡㤲改㤹捣㜸攴昷㔵㤰攱㍣㕢㘳㌳㔳〷㙣㜳㐷㤱㕡搵㈲捦㈰㈵扤慡㤷ㅥ挹㙢搷晦ぢ晢戸㐱㈵戸晦㐸㈱攱㔹换ㄷ㔶ㄸ㌴捡昷㔶愳摣〹㍦愵㘴㤱搰㐶慥捦㕣戲㠸挸㕣昳〴㉦㑡〶㔲戲挸挸晦晥扡㉤㈹㕤㠴攴㕥㕡㤷扢挶㈲攵㐷敦㈹摦㜸㥤㥢攱扦挰㑦挹㥡摣㤵攱㑡摢慥㘴㈸愶搷攵㜱㕡捡晥昹㕥㄰㠳㜵攴慥㌳㘸㑡㙣㜱敤晤敦㌲㠷攷攸ㄷ挹㥢搰〷昹㌱㠲㥢〹㍥㑥昰〹㠰攸ㄴ㜴摣㡣㈳捡〳㐷㑣㡡愹攸慥㑣捡ㅤ搷挶捤捣戶㜱ㄷ㘵〸㔱挶㘲ㅣ敥扤㈲ㄴ扡っ㝦〷㜱ㅡ晦㍤㝥㐳昲㔶㠲摢〸㙥〷㠰㌳愶搴戸ㄶ㤷㥦㐴㔶晢㘳㠰搶㈰㐴搰敥㉤捣㜸㐸搰晤㔵㘷挶ㅤ㐰攴㥤〰捤㥦〲搸戰捥捣挲挷㥣慦㤸㘳戴ㄳ㌲㡦敢搵㉦〴搳愹戹㤱愹㝣㜲摣戶昲〸捤搲愷敡㐹㈲㘶攷〸㐳换つ㔹㝤〵㔷换慤换攰愷㌹户搹㥣㌰つ户て㍡搲㑤攴㠶㄰昶㔰㑡㙣㌰㌵㜹攲敥摡㍣晡㔰捡㑥㈸㜵㥥㐴攵昲昵㕣ㅤ㝦㜸㍢晢㉤〴㠰㑤ㄵ㥣收戰㙢ㅡ㘶㜷㥥㍣愸昹㤲愳㍣ㅡ㜹ㄷ㕡户昷㕦ㅥ晣昰〵昷㍣㜲捣晦晤㈸搶慦㑡昲㈲㄰搵㘲㘳ㄶ戸㑡昲戳昸㠹搷愳〹㠶㔸㡡㘶㠱戶〷戹〸㤴愶㘷昳㥡㄰挵㌸㕦㤵㤹㥦昲〹㤵ㄱ㤹㠶㉥㝣㕦搷昹㘴㐴㉣㍥㘴ㄹ愹〱ㅣ挷㤶摤攸㠷攸㘳㝤㔶㙥〲㝥扢慤㌳戸搰㠷㐰〸づ扣㥤㤹㤴㘹挷㔸㌰㠲㠵搸挰戰㠴愶㔶㤸㠳㐶㐶㐲搱㘸㔳慣㔶㕤㠳㠱慣昳㝤㔵㔹㝡〷㌱㔸㈵晦㥦㌶㕤戲ㅡ㡤挲㘶攵㈸换㝢〸扥〴㈰ㄸ戶㘰㝦㉡ㄸ昶㤲㘱ㅦ㠰㔸〱㄰㌰晣〴㜸㍣㑥攷㐱摥㑢㜰ㅦ㠰攸〱〸ㄸ㠰〶㔵晣㈹㔰昹㘵〰搱ぢ㔰㠳攱㝥㌲㝣㠵っ㙢㑡ㄸ㝥〴摣慦攲慢㘴昸ㅡㄹ㌶㤵㌰〰つ慡㜸〰愸㝣㄰㐰搰搱愸㔱挵㥦㤱攱㈱㌲搰㜹〸ㄸ㥥〶敥㔷昱㌰ㄹ晥㥣っ㐶〹〳搰愰㡡㐷㠰捡晤〰㘲っ㈰㤰〰㌴㘰㜸ㄴ愸㍣〰㈰㑣㠰㠰攱摢挰晤㉡ㅥ〳㉡ㅦ〷㄰㍢〰〲〶愰㠱㠴慦〳㤵㑦〰〸ㅢ愰〶挳㌷挸昰㈴ㄹち㈵っ〷㠱晢㔵㍣㐵㠶㙦〲㐴㙦〲愸搴〳㈵愷㘳戹愱㐰㙤慣愵户收㌳慥搳㤴敥㈹戸搶㐰挶敤㜷摣收㌴〰㔰㘵〱㥣愱㑥扥ㄲ敢愲㈳㝤㔵挶摣戵〵㉥晢搹搵愴戲扢㤰戳慡改晤搶〶换敤捦㌸ㄳ㔹㘳敡晣ㅡ㘴㡦㜲昵戸㤹㠷搵㘹㈳㘲㜹㍣㈶㙢㘲挲㑣搵㘸攳㠸㔵戰㤳收㘰晦挹㄰散ㄴ㈱愵慢㐳㠸㕢㐰㕦搷扤换㤹ㅥ㜷㥡ㄸ㘱挴㍡挴摣㘲愴㥥㕦㈵戹㐶㘰㍦ち㉣ㄴ昹ㄷ㐰ㄹ㌷愵㠱㔰㝦㠹㤴㤸㠷㔴ㄶ昱㌴愶搵㉢㑢昸晥挷㘰摥㠱搶㡡晢戹昵㤹㝣㡢㡦づㄷ摣㌲㡡㌱搹收㔳㄰㤰ㄹ捥㘳敡㤳㠶㥤㍡ㄹ㘶〵ㅤ㐳昲愶㐴㘸昸㌷户㠱昶挴㠴㐲㙦〵ㄷ挳㙦㝤ㄴ㐷搱户㔰捣戱扥ㄹ扦㈷㘲㕤㌳㑡㤷攰㜰ㄷ㡤敥ㄸ㜳敢㑤㈳慦㘶㘱挴㑤昵㥢㍢㕢ㄴ㠷㠹〵㡥㥢挳慣搹㔶㥥㔵㘷㠷㑣昷㡣㌹㔶戶攰㥡㉤㐵㑣㙤㜴㤹摥㙣㘶つ㠶敥㥢㡢搸挶愴ぢ㕦戲㈸㡦づ摦挹㌳㐳ㄸ㤱〶㝦㤶㠴㥡㈷慤捥攲㉤敦〴昷搰ㅣ㘷ㄵ㘶㙥㕡愵㌷㔷㡢㉦散㘱㝡㘰㜵㈸㐰㜸晦㠰挹愵㝤㍤㝢㔷㠸㍢愹㉤昰搰㍤つ愷㤴㔷㜳㔰㐶㉦㈴㤱㔶㝡て愱〶㕥慤戵㜲敢㘴㘱㍢戸㤹㈴攲㤴㔳㉤改挱㝣㌲㕢㐸㤹㐳挶㤸㤹つ㜴戶㘵攷㑥㤲昹㔲㑦㈲扣戹慡㌳㉥扥㝦㌸㠸㜷ㄱ㠱攳㌵㘷㌵ㄷ㤲捦㘰㔸㤵戲㠳㡣戸㍣㠴ㅣ愷㠶㕥捦㥣晣捥㠵搳㔱ㄳ㜵ㄷて搵㔶㔵㐴㥤㐶㌷愰攸扡慡ㅤ㔷挲㌶㘴つ㔹戸㜶㑢㤵ㄴ慤换㜸㐵㈷捤扥㔲搳㠴摢㤶戹ㅥ㌰ㄸ㘰愴户㝣ㅢㅣ㑡捦换慦收昸㜳〶攸㈲捥捡㑤搷挱搸㑡つ收㍤愲搸㤲㜱戳㘶㔳㕡搹〶ち㡦㜱㑢㜰㌴ㅢ搳㕢挶㜱㙢搰㥦㐸慦戵㌳愹㙣㈶㙦搲〸㐱㤸㡢攱慣㈱㜳ㅢ㉥㉣㌷㕡㑥㠶㡦㜰ㄲ改㉤戶㤱㜷㘸㙡攷㤳㔳ぢ换㜲㙡戲愲改摥㑣ㅥㅢ挸慢㤳㜸㙢㝡㘴摣摡〵ㅢ扡㤰换慦㌵㈶㥣㤳㘲愲愰㠵晣攴敤慡戰〸㠷㐵㉣ㅣ㥢敢㔹愵㕣㈴ㅡ〴㈱㕡晤㘱〲㝦扡攸捣搷搹戳ㄵ挱ㄲ戶慢散挲扦收〵㙡昱㈱ㄴ昵戰晣づ扦㜹ㄶ攰㡡戵㕢〷愷〳愹敦敡搱㔲昴㜶挸慢㜳ㅣ愸愵㔱㡣摡㥣〲收ㄶ㙦戹戰㡣慢㐷慡㔹㘷慥㜲〹挶搳㡡㠷慢ㄱ㈷㈸搹㠹づ攰〶戶ㄹ㥢ㅦ敡ㄷ〱づ攸摤ㄶ㉦挳㄰㔷捥挸㈲㍥慢㘸㜰捤㜲〶㤷ㄷ㤷收〸㜴户ㄹ㔳昶㌵戴㠹㑣〳愸㌵攸ㄷㄹ㤳㈸㌲㈶㔵ㄱ㡥㘴㐶㘲ㄵ㑥㔹搶㌶挳捥戸攳戹㑣㌲挶っ愳愵㈷挵扡挴ㄲ昲㑣㕡㡣㈸㤲㕡㥣㌰㔶㉢挳㉥㕥〰〲搳摤〹晦㠱㐳挷改挷敡つ慢㜳㕣捣㌱捣㠵攵慢ㄴ扥晣㉥愴㐵挳〰㔰晤㠰㐸㈵㐶ㄸ㑡㤴㈲ㄲっ㐹㤱㉣㥦〳㠸晡㝦㠲㌱愸ㅡ㥥搶昳㘴晣㉢〰挱昸㔴つ㠶敦㤱攱晢〰搱扢〰㉡㤷摥㡣ㄱ㤷〸扦挸㌱挸ㄴ换搱换挷㌹慥攱㍡ㅦㄱ㈵㐴ち戴愶ㄸ㈳㌲昲㌰挰てづㅦ㕥㠵㥦㤰㘰㐸㈳愸㍦〶摣昷摢㝦〰㔴扥〰愰搳㠳㘷搲改挵㌳改㝢扤摦㤰扥㉦㐰敥〵挲㔰㠴昶㐳〰扤慦㜷戴愸㘶㜹挹慡搱搵㑥㡣㝡㍡搰㕢㜳摡㕦愳愸〵㡣㈵ㅢ㕥㝢㤱㙣㈸挳攵㘹㑦㉡㘵㈳㐶愶晤ㄸ㐵ぢ㔰㔴晥㠴㑤㝢〹挵捤㡡ㄳ㑦〰㌶攳扥㐲晢〹㑡㥡㐶戱㍤昰㌱㌷㥣㝥ㅦち搸愴ㄸ㡦敢〴㄰敤㘵㠰愵㡢慦㤹捤㡤散戵㝣㍢㤲㕤㝣捥㥡攵昲愷昸㑡㍤㈳㡢㜱㜴㐲㍡愳つ㑣晡㤷扤摦㤰㝥㝦㠰㌰挴挰愴㝦ㄵ㠰㜵㑢づ㠷㘴敦㈵晢㉢搹㐱挹㉥㐹㜶㐰戲捤晡搷〰㡡敤㙣㐳㐶㍢〲㜰㠲敤散㕦㉥㕦挵㔷敡㤹㤹摦㑥㠶㉣㤸昴〷扤摦㤰捥ㄸ〵㤳捥㌸〵㤳捥愰挴㙣摢挹搸㐵戱㥤扣㡢搵晥ㄹ攰〴摢搹扢㕣扥㠹慦搴㑢㌶扦㥤㡦㈰捦愴敦昷㝥㐳晡愳〱㜲㈰㐰ㄸ搹㤸㙤㍢ㄹ〰㈹戶昳㙣㘴戴户〱㑥戰㥤晤㉢攵㝦攰㉢搹づ攰户昳敢㐰㤹㜴〶㔰㤸㜴㐶㑢㤸㜴㐶㑣㤸㜴㠶㐷㘶摢㑥㐶㔱㡡敤扣〰ㄹ㉤〲敤㜱㠲敤㕣戳㔲搲ㄶ㔶捦昰扣㜶㐶改㠹搷㝢挴㌵敤昹戳㜶扤㈴ㅣ挳㙤攳㉣㐸㙦㉡ㄸ㔹㍣ㄳㅤ㠶㑦攰戲攸㘴㌸〸ㅡ㍣捦慣昲㍡戳晣ㄱㅤ㠲㐹慡ぢ搷㕣㑢ㄷ愸㜲っ捡㜹晤扥㌹捡㔹昲攳㥡㈷昶㌸㉣ㅥ晤捦晦㍥㜶㙣㜶戵昰㔸㘸摣挹户㔵愳愳愱ㄸ敢愴㥥㡥换㐶㄰㘰挳ち㐶㑣挸㈳㘳㠴㝥ㄲ昴敤慢㑡愳捦愰戴㡥〱㔵攱昴昰晢戶改㠰㉤て昶㡥㉣㥦㡣搷㡡昴㤶摢㔱ㄲ摦㡡㐳㐱ㅢ攲挸昱〸㔴挷攰㜷㠲搲㈶昲㈰挳敥㐴㜹㑣ㅥ昷㘴收㜱㡥㜰づ捥攸ㄱ㜷㉡ぢ扢㠸愸㝡敢攵ㄵ攲捣昲挸㘸戴㘵㘳㜱㌷㔴摥㈷ㄵ扦摤つ㔱㑤㡢㉡敥敦搴㘷愴搰〴㠸晥ㅢ愶㘸挶敦搹昰改㔹攱㌷㑣㕡〲攵㡢搶㘷㤲戶攵㔸㘹户㝤〴昶㝤㍢㙦㜴搳搸㥤㍤搱摦㐰㘲捤㍡搹戱㠶㍣㕦㔴慢㠹㡥㙦捦㕢扢昲慡㌵㔱㠷慦㈱㔹㥢㙣㙣㘴㌵㌴㔳㔵㍡て㠳愷㍦〷㤴㐷㡢㙣〵㡢搴〹ㄶ㄰㉣㈴㘸〳㐸㐴昴攷㍤晥㤰㑥㤳㠱㐹愷㝤挰愴㝦摦晢つ戵昲㔴愷㘴捤㉦㤸户ㅦ㥤戶〰㘷戸攴攸攲㜱愶搳㍣㔰攵愷戱愹㑢挸搱〱㈰㜸㘴㉥㘰敥㌲〲㥡ㄹ摥晤挷慢ㄸ扢㥡昷ㅦ㐷㝣㐲搵㌳愷㔷㘷㤰昴㜷㌳㐹晡戹㑦愸㝡㍤挴㘳愷㔶㥢㕥㤹㐹搲㑦㝤㐲搵愳ㅣㅥっ戵㈴扤㌴㤳愴ㅦ晢㠴慡户㉥㔴摤戵㈴晤㜰㈶㐹㉦昸㠴捡㈷㈴㠲㡡〴晦㐳㜲㤹㡦㌰愳〷摡㐴愸慤㑣㜲㔰挲㕤慣㜳㑢㜳搵捡ㄵ㐰攴敦〲㈴挲㍡㜷戴㉡㕣挹㝣㈴捡㐵昹攱㤹㉦搶㑢捣户づ愸㥥戲户扣㙢昰㌶㜷㡡㌵㐵㜰搵ㄴ㔵㜶㕦㐳昸㐳㜳㤳㐵挵捥挵捤扦攸昳ㄸ㠶㜷㈱〷㍤㉡搹昷㤴㜸ㄶ晥㘰㈷ち㙥㍥㜶㔸㍣㠷ㅡ㔸㑢ぢ〹晥㠶㝡晢㤸攰扥㔴昴敦晡昴搶㜲㍡户慣愲晦愵㑦攷ㄳ戲㤲敦戹㥢ㄵ晤㔹㥦㑥晢㐴慥㘲㡤摣㐲搳㙢㘱て换㉦〷㄰捦㠰戳收㥥昹㤶㑦愸扣㌳搴戹〴搴っ昶〱㐹㐴〴㘷㔷㔵㝡搰慦㤴㉦〳戱㄰〴㘷㕣ㄱ㥥昶〹扣㙥㡢挵㜰ㄷ㜹㉣捡搹晦挰捣㔳攵昹㥢搳捦㙦㌸づ搱㌴搵㜸㔳摡㝢晤愲㈶㑣㠵ㄵ㤵づ㙣㠶敢㘹攳㠱昸㄰愲㈹㜰㌸昱昲摤户攸ㄱ㘵愱户ㄲ㕣㑦㑡㤵攳挷㕡㝡搸挶㝤㘵㘳㝡搰㠱㌳㤱㡡攱ㅤ戲㡢〷㐹昹㤳挱ㅣ挱愹搴挰㠵㡤愵慤㥥㤷搷㍣㄰㜶㠳㕣改户㤵摣㤰㑤㡦㐷㄰㥣っ搳㘳㥤㕢ㄸ㔹ㅢ攰㕣ㄶ㥦㐲愸ㄳ挸〹㡢愷㌰戱㍣戰攲晦㜸昱改挷㔴㝢㜱㝥换㜵攰㤵㕣㘱㐲昵〱㜷㌶昲ちㄶ㉤㐷㤱㜷㥤ㄳ攵㤲慣散ㄴ摤挹〱㝥㔱昱㝥愳愹㘹㌷ち户散昹㘶昷㝦㉤扢戶㐷㜰搵愹㔵昵戸扦慡㔶㔳散㝡㤴㐶㔹昱慣㐷〴扣㜳戵㕣㌶攰㕢挱㉥㔱㠶ㅣ〶㘴戳昹搷捡㜶㕣捤捣愴㐸㕥㤷扡敥扡户㕢ㅢ摡捦㘸昸扤敥收㍤扦昸摥㤱㑦扦昴〷慢摥㜸攷㡢㕦㝣改戵㑦ㅦ㝥攷攰搸慡攷敥扢敦搹㉢昶ㅥ㍥戲㌰扤㉦晣挴摢㐳晢㙥攸摡㝥挳㡥昴搶て慣扤攱㈳搷㙦敡摡戸愰㈳ㄲ㘹㙣㕣摣昶晣㝢㉥搴㙦摣昱愴㌸昴捡㘹㜹愱敡㘶戵㠱慡〵ㅥ搲搹〶戵㈷㌷〱㤱㥢〱ㄲ㘱㐱㕣㡤搴挳晥㐸昵㠲㤵ㅢ㤳㜴㐵㜸挸㈷攸ㄴ戸ㄵ愵㠲㐰捤摦㔵捣㈹㐰㕡㘹㘵㑤晦〳攵ㄸ㔴ㄵ</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</si>
</sst>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_(&quot;$&quot;* #,##0.00_);_(&quot;$&quot;* \(#,##0.00\);_(&quot;$&quot;* &quot;-&quot;??_);_(@_)"/>
  </numFmts>
  <fonts count="9" x14ac:knownFonts="1">
    <font>
      <sz val="11"/>
      <color theme="1"/>
      <name val="宋体"/>
      <family val="2"/>
      <scheme val="minor"/>
    </font>
    <font>
      <sz val="11"/>
      <color theme="1"/>
      <name val="宋体"/>
      <family val="2"/>
      <scheme val="minor"/>
    </font>
    <font>
      <sz val="9"/>
      <name val="宋体"/>
      <family val="3"/>
      <charset val="134"/>
      <scheme val="minor"/>
    </font>
    <font>
      <sz val="10"/>
      <color theme="1"/>
      <name val="宋体"/>
      <family val="2"/>
      <scheme val="minor"/>
    </font>
    <font>
      <sz val="10"/>
      <color theme="1"/>
      <name val="宋体"/>
      <family val="3"/>
      <charset val="134"/>
      <scheme val="minor"/>
    </font>
    <font>
      <b/>
      <sz val="11"/>
      <color theme="1"/>
      <name val="宋体"/>
      <family val="3"/>
      <charset val="134"/>
      <scheme val="minor"/>
    </font>
    <font>
      <sz val="9"/>
      <color indexed="81"/>
      <name val="宋体"/>
      <family val="3"/>
      <charset val="134"/>
    </font>
    <font>
      <b/>
      <sz val="9"/>
      <color indexed="81"/>
      <name val="宋体"/>
      <family val="3"/>
      <charset val="134"/>
    </font>
    <font>
      <sz val="10"/>
      <name val="Arial"/>
      <family val="2"/>
    </font>
  </fonts>
  <fills count="6">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00FFFF"/>
        <bgColor indexed="64"/>
      </patternFill>
    </fill>
    <fill>
      <patternFill patternType="solid">
        <fgColor theme="8"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4">
    <xf numFmtId="0" fontId="0" fillId="0" borderId="0"/>
    <xf numFmtId="9" fontId="1" fillId="0" borderId="0" applyFont="0" applyFill="0" applyBorder="0" applyAlignment="0" applyProtection="0">
      <alignment vertical="center"/>
    </xf>
    <xf numFmtId="0" fontId="8" fillId="0" borderId="0"/>
    <xf numFmtId="176" fontId="8" fillId="0" borderId="0" applyFont="0" applyFill="0" applyBorder="0" applyAlignment="0" applyProtection="0"/>
  </cellStyleXfs>
  <cellXfs count="21">
    <xf numFmtId="0" fontId="0" fillId="0" borderId="0" xfId="0"/>
    <xf numFmtId="0" fontId="3" fillId="2" borderId="0" xfId="0" applyFont="1" applyFill="1" applyBorder="1"/>
    <xf numFmtId="0" fontId="3" fillId="2" borderId="1" xfId="0" applyFont="1" applyFill="1" applyBorder="1" applyAlignment="1">
      <alignment horizontal="center"/>
    </xf>
    <xf numFmtId="0" fontId="5" fillId="0" borderId="0" xfId="0" applyFont="1"/>
    <xf numFmtId="0" fontId="0" fillId="0" borderId="0" xfId="0" quotePrefix="1"/>
    <xf numFmtId="0" fontId="3" fillId="2" borderId="2" xfId="0" applyFont="1" applyFill="1" applyBorder="1" applyAlignment="1">
      <alignment horizontal="center"/>
    </xf>
    <xf numFmtId="0" fontId="3" fillId="2" borderId="2" xfId="0" applyFont="1" applyFill="1" applyBorder="1" applyAlignment="1"/>
    <xf numFmtId="9" fontId="3" fillId="2" borderId="4" xfId="0" applyNumberFormat="1" applyFont="1" applyFill="1" applyBorder="1" applyAlignment="1">
      <alignment horizontal="center"/>
    </xf>
    <xf numFmtId="9" fontId="3" fillId="2" borderId="1" xfId="0" applyNumberFormat="1" applyFont="1" applyFill="1" applyBorder="1" applyAlignment="1">
      <alignment horizontal="center"/>
    </xf>
    <xf numFmtId="9" fontId="3" fillId="2" borderId="4" xfId="1" applyFont="1" applyFill="1" applyBorder="1" applyAlignment="1">
      <alignment horizontal="center"/>
    </xf>
    <xf numFmtId="9" fontId="3" fillId="2" borderId="4" xfId="1" applyNumberFormat="1" applyFont="1" applyFill="1" applyBorder="1" applyAlignment="1">
      <alignment horizontal="center"/>
    </xf>
    <xf numFmtId="9" fontId="0" fillId="0" borderId="0" xfId="0" applyNumberFormat="1"/>
    <xf numFmtId="0" fontId="8" fillId="0" borderId="0" xfId="2" applyAlignment="1">
      <alignment horizontal="center"/>
    </xf>
    <xf numFmtId="0" fontId="8" fillId="0" borderId="0" xfId="2"/>
    <xf numFmtId="0" fontId="4" fillId="3" borderId="1" xfId="0" applyFont="1" applyFill="1" applyBorder="1" applyAlignment="1">
      <alignment horizontal="center"/>
    </xf>
    <xf numFmtId="0" fontId="3" fillId="3" borderId="4" xfId="0" applyFont="1" applyFill="1" applyBorder="1" applyAlignment="1">
      <alignment horizontal="center"/>
    </xf>
    <xf numFmtId="0" fontId="3" fillId="3" borderId="1" xfId="0" applyFont="1" applyFill="1" applyBorder="1" applyAlignment="1">
      <alignment horizontal="center"/>
    </xf>
    <xf numFmtId="0" fontId="3" fillId="4" borderId="1" xfId="0" applyFont="1" applyFill="1" applyBorder="1" applyAlignment="1">
      <alignment horizontal="center"/>
    </xf>
    <xf numFmtId="0" fontId="3" fillId="5" borderId="1" xfId="0" applyFont="1" applyFill="1" applyBorder="1" applyAlignment="1">
      <alignment horizontal="center"/>
    </xf>
    <xf numFmtId="0" fontId="3" fillId="5" borderId="1" xfId="0" applyFont="1" applyFill="1" applyBorder="1" applyAlignment="1">
      <alignment horizontal="center"/>
    </xf>
    <xf numFmtId="0" fontId="3" fillId="5" borderId="3" xfId="0" applyFont="1" applyFill="1" applyBorder="1" applyAlignment="1">
      <alignment horizontal="center"/>
    </xf>
  </cellXfs>
  <cellStyles count="4">
    <cellStyle name="百分比" xfId="1" builtinId="5"/>
    <cellStyle name="常规" xfId="0" builtinId="0"/>
    <cellStyle name="常规 2" xfId="2"/>
    <cellStyle name="货币 2" xfId="3"/>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006"/>
  <sheetViews>
    <sheetView workbookViewId="0"/>
  </sheetViews>
  <sheetFormatPr defaultRowHeight="13.5" x14ac:dyDescent="0.15"/>
  <cols>
    <col min="1" max="3" width="36.625" customWidth="1"/>
  </cols>
  <sheetData>
    <row r="1" spans="1:16" x14ac:dyDescent="0.15">
      <c r="A1" s="3" t="s">
        <v>10</v>
      </c>
    </row>
    <row r="2" spans="1:16" x14ac:dyDescent="0.15">
      <c r="P2">
        <f ca="1">_xll.CB.RecalcCounterFN()</f>
        <v>1</v>
      </c>
    </row>
    <row r="3" spans="1:16" x14ac:dyDescent="0.15">
      <c r="A3" t="s">
        <v>11</v>
      </c>
      <c r="B3" t="s">
        <v>12</v>
      </c>
      <c r="C3">
        <v>0</v>
      </c>
    </row>
    <row r="4" spans="1:16" x14ac:dyDescent="0.15">
      <c r="A4" t="s">
        <v>13</v>
      </c>
    </row>
    <row r="5" spans="1:16" x14ac:dyDescent="0.15">
      <c r="A5" t="s">
        <v>14</v>
      </c>
    </row>
    <row r="7" spans="1:16" x14ac:dyDescent="0.15">
      <c r="A7" s="3" t="s">
        <v>15</v>
      </c>
      <c r="B7" t="s">
        <v>16</v>
      </c>
    </row>
    <row r="8" spans="1:16" x14ac:dyDescent="0.15">
      <c r="B8">
        <v>3</v>
      </c>
    </row>
    <row r="10" spans="1:16" x14ac:dyDescent="0.15">
      <c r="A10" t="s">
        <v>17</v>
      </c>
    </row>
    <row r="11" spans="1:16" x14ac:dyDescent="0.15">
      <c r="A11" t="e">
        <f>CB_DATA_!#REF!</f>
        <v>#REF!</v>
      </c>
      <c r="B11" t="e">
        <f>Sheet1!#REF!</f>
        <v>#REF!</v>
      </c>
      <c r="C11" t="e">
        <f>Model!#REF!</f>
        <v>#REF!</v>
      </c>
    </row>
    <row r="13" spans="1:16" x14ac:dyDescent="0.15">
      <c r="A13" t="s">
        <v>18</v>
      </c>
    </row>
    <row r="14" spans="1:16" x14ac:dyDescent="0.15">
      <c r="A14" t="s">
        <v>22</v>
      </c>
      <c r="B14" t="s">
        <v>23</v>
      </c>
      <c r="C14" s="4" t="s">
        <v>34</v>
      </c>
    </row>
    <row r="16" spans="1:16" x14ac:dyDescent="0.15">
      <c r="A16" t="s">
        <v>19</v>
      </c>
    </row>
    <row r="19" spans="1:3" x14ac:dyDescent="0.15">
      <c r="A19" t="s">
        <v>20</v>
      </c>
    </row>
    <row r="20" spans="1:3" x14ac:dyDescent="0.15">
      <c r="A20">
        <v>31</v>
      </c>
      <c r="B20">
        <v>26</v>
      </c>
      <c r="C20">
        <v>31</v>
      </c>
    </row>
    <row r="25" spans="1:3" x14ac:dyDescent="0.15">
      <c r="A25" s="3" t="s">
        <v>21</v>
      </c>
    </row>
    <row r="26" spans="1:3" x14ac:dyDescent="0.15">
      <c r="A26" s="4" t="s">
        <v>40</v>
      </c>
      <c r="C26" s="4" t="s">
        <v>40</v>
      </c>
    </row>
    <row r="27" spans="1:3" x14ac:dyDescent="0.15">
      <c r="A27" t="s">
        <v>41</v>
      </c>
      <c r="C27" t="s">
        <v>45</v>
      </c>
    </row>
    <row r="28" spans="1:3" x14ac:dyDescent="0.15">
      <c r="A28" s="4" t="s">
        <v>39</v>
      </c>
      <c r="C28" s="4" t="s">
        <v>39</v>
      </c>
    </row>
    <row r="29" spans="1:3" x14ac:dyDescent="0.15">
      <c r="A29" s="4" t="s">
        <v>42</v>
      </c>
      <c r="C29" s="4" t="s">
        <v>46</v>
      </c>
    </row>
    <row r="30" spans="1:3" x14ac:dyDescent="0.15">
      <c r="A30" t="s">
        <v>43</v>
      </c>
      <c r="C30" t="s">
        <v>48</v>
      </c>
    </row>
    <row r="31" spans="1:3" x14ac:dyDescent="0.15">
      <c r="A31" s="4" t="s">
        <v>44</v>
      </c>
      <c r="C31" s="4" t="s">
        <v>47</v>
      </c>
    </row>
    <row r="10000" spans="1:1" x14ac:dyDescent="0.15">
      <c r="A10000" t="s">
        <v>32</v>
      </c>
    </row>
    <row r="10001" spans="1:4" x14ac:dyDescent="0.15">
      <c r="A10001" t="str">
        <f>"{0.MEAN}"</f>
        <v>{0.MEAN}</v>
      </c>
    </row>
    <row r="10002" spans="1:4" x14ac:dyDescent="0.15">
      <c r="A10002" t="b">
        <f>Model!F4 &gt;= 0.5</f>
        <v>1</v>
      </c>
      <c r="B10002" t="b">
        <f>$C$10002 &gt;= $D$10002</f>
        <v>1</v>
      </c>
      <c r="C10002" s="11">
        <f>Model!F4</f>
        <v>0.5</v>
      </c>
      <c r="D10002">
        <f>0.5</f>
        <v>0.5</v>
      </c>
    </row>
    <row r="10003" spans="1:4" x14ac:dyDescent="0.15">
      <c r="A10003" t="b">
        <f>Model!F7 &gt;= 0.6</f>
        <v>0</v>
      </c>
      <c r="B10003" t="b">
        <f>$C$10003 &gt;= $D$10003</f>
        <v>0</v>
      </c>
      <c r="C10003" s="11">
        <f>Model!F7</f>
        <v>0.44444444444444442</v>
      </c>
      <c r="D10003">
        <f>0.6</f>
        <v>0.6</v>
      </c>
    </row>
    <row r="10004" spans="1:4" x14ac:dyDescent="0.15">
      <c r="A10004" t="b">
        <f>Model!D9 &lt;= Model!C11</f>
        <v>1</v>
      </c>
      <c r="B10004" t="b">
        <f>$C$10004 &lt;= $D$10004</f>
        <v>1</v>
      </c>
      <c r="C10004">
        <f>Model!D9</f>
        <v>802</v>
      </c>
      <c r="D10004">
        <f>Model!C11</f>
        <v>1300</v>
      </c>
    </row>
    <row r="10005" spans="1:4" x14ac:dyDescent="0.15">
      <c r="A10005" t="b">
        <f>Model!E9 &lt;= Model!C6</f>
        <v>0</v>
      </c>
      <c r="B10005" t="b">
        <f>$C$10005 &lt;= $D$10005</f>
        <v>0</v>
      </c>
      <c r="C10005">
        <f>Model!E9</f>
        <v>1002</v>
      </c>
      <c r="D10005">
        <f>Model!C6</f>
        <v>1000</v>
      </c>
    </row>
    <row r="10006" spans="1:4" x14ac:dyDescent="0.15">
      <c r="C10006" s="11"/>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26"/>
  <sheetViews>
    <sheetView showGridLines="0" tabSelected="1" workbookViewId="0">
      <selection activeCell="G23" sqref="G23"/>
    </sheetView>
  </sheetViews>
  <sheetFormatPr defaultRowHeight="12.75" x14ac:dyDescent="0.2"/>
  <cols>
    <col min="1" max="1" width="14.375" style="12" customWidth="1"/>
    <col min="2" max="3" width="12.375" style="12" bestFit="1" customWidth="1"/>
    <col min="4" max="5" width="10.5" style="13" bestFit="1" customWidth="1"/>
    <col min="6" max="250" width="9" style="13"/>
    <col min="251" max="251" width="3.375" style="13" customWidth="1"/>
    <col min="252" max="252" width="15.5" style="13" customWidth="1"/>
    <col min="253" max="253" width="17.75" style="13" customWidth="1"/>
    <col min="254" max="257" width="14.375" style="13" customWidth="1"/>
    <col min="258" max="506" width="9" style="13"/>
    <col min="507" max="507" width="3.375" style="13" customWidth="1"/>
    <col min="508" max="508" width="15.5" style="13" customWidth="1"/>
    <col min="509" max="509" width="17.75" style="13" customWidth="1"/>
    <col min="510" max="513" width="14.375" style="13" customWidth="1"/>
    <col min="514" max="762" width="9" style="13"/>
    <col min="763" max="763" width="3.375" style="13" customWidth="1"/>
    <col min="764" max="764" width="15.5" style="13" customWidth="1"/>
    <col min="765" max="765" width="17.75" style="13" customWidth="1"/>
    <col min="766" max="769" width="14.375" style="13" customWidth="1"/>
    <col min="770" max="1018" width="9" style="13"/>
    <col min="1019" max="1019" width="3.375" style="13" customWidth="1"/>
    <col min="1020" max="1020" width="15.5" style="13" customWidth="1"/>
    <col min="1021" max="1021" width="17.75" style="13" customWidth="1"/>
    <col min="1022" max="1025" width="14.375" style="13" customWidth="1"/>
    <col min="1026" max="1274" width="9" style="13"/>
    <col min="1275" max="1275" width="3.375" style="13" customWidth="1"/>
    <col min="1276" max="1276" width="15.5" style="13" customWidth="1"/>
    <col min="1277" max="1277" width="17.75" style="13" customWidth="1"/>
    <col min="1278" max="1281" width="14.375" style="13" customWidth="1"/>
    <col min="1282" max="1530" width="9" style="13"/>
    <col min="1531" max="1531" width="3.375" style="13" customWidth="1"/>
    <col min="1532" max="1532" width="15.5" style="13" customWidth="1"/>
    <col min="1533" max="1533" width="17.75" style="13" customWidth="1"/>
    <col min="1534" max="1537" width="14.375" style="13" customWidth="1"/>
    <col min="1538" max="1786" width="9" style="13"/>
    <col min="1787" max="1787" width="3.375" style="13" customWidth="1"/>
    <col min="1788" max="1788" width="15.5" style="13" customWidth="1"/>
    <col min="1789" max="1789" width="17.75" style="13" customWidth="1"/>
    <col min="1790" max="1793" width="14.375" style="13" customWidth="1"/>
    <col min="1794" max="2042" width="9" style="13"/>
    <col min="2043" max="2043" width="3.375" style="13" customWidth="1"/>
    <col min="2044" max="2044" width="15.5" style="13" customWidth="1"/>
    <col min="2045" max="2045" width="17.75" style="13" customWidth="1"/>
    <col min="2046" max="2049" width="14.375" style="13" customWidth="1"/>
    <col min="2050" max="2298" width="9" style="13"/>
    <col min="2299" max="2299" width="3.375" style="13" customWidth="1"/>
    <col min="2300" max="2300" width="15.5" style="13" customWidth="1"/>
    <col min="2301" max="2301" width="17.75" style="13" customWidth="1"/>
    <col min="2302" max="2305" width="14.375" style="13" customWidth="1"/>
    <col min="2306" max="2554" width="9" style="13"/>
    <col min="2555" max="2555" width="3.375" style="13" customWidth="1"/>
    <col min="2556" max="2556" width="15.5" style="13" customWidth="1"/>
    <col min="2557" max="2557" width="17.75" style="13" customWidth="1"/>
    <col min="2558" max="2561" width="14.375" style="13" customWidth="1"/>
    <col min="2562" max="2810" width="9" style="13"/>
    <col min="2811" max="2811" width="3.375" style="13" customWidth="1"/>
    <col min="2812" max="2812" width="15.5" style="13" customWidth="1"/>
    <col min="2813" max="2813" width="17.75" style="13" customWidth="1"/>
    <col min="2814" max="2817" width="14.375" style="13" customWidth="1"/>
    <col min="2818" max="3066" width="9" style="13"/>
    <col min="3067" max="3067" width="3.375" style="13" customWidth="1"/>
    <col min="3068" max="3068" width="15.5" style="13" customWidth="1"/>
    <col min="3069" max="3069" width="17.75" style="13" customWidth="1"/>
    <col min="3070" max="3073" width="14.375" style="13" customWidth="1"/>
    <col min="3074" max="3322" width="9" style="13"/>
    <col min="3323" max="3323" width="3.375" style="13" customWidth="1"/>
    <col min="3324" max="3324" width="15.5" style="13" customWidth="1"/>
    <col min="3325" max="3325" width="17.75" style="13" customWidth="1"/>
    <col min="3326" max="3329" width="14.375" style="13" customWidth="1"/>
    <col min="3330" max="3578" width="9" style="13"/>
    <col min="3579" max="3579" width="3.375" style="13" customWidth="1"/>
    <col min="3580" max="3580" width="15.5" style="13" customWidth="1"/>
    <col min="3581" max="3581" width="17.75" style="13" customWidth="1"/>
    <col min="3582" max="3585" width="14.375" style="13" customWidth="1"/>
    <col min="3586" max="3834" width="9" style="13"/>
    <col min="3835" max="3835" width="3.375" style="13" customWidth="1"/>
    <col min="3836" max="3836" width="15.5" style="13" customWidth="1"/>
    <col min="3837" max="3837" width="17.75" style="13" customWidth="1"/>
    <col min="3838" max="3841" width="14.375" style="13" customWidth="1"/>
    <col min="3842" max="4090" width="9" style="13"/>
    <col min="4091" max="4091" width="3.375" style="13" customWidth="1"/>
    <col min="4092" max="4092" width="15.5" style="13" customWidth="1"/>
    <col min="4093" max="4093" width="17.75" style="13" customWidth="1"/>
    <col min="4094" max="4097" width="14.375" style="13" customWidth="1"/>
    <col min="4098" max="4346" width="9" style="13"/>
    <col min="4347" max="4347" width="3.375" style="13" customWidth="1"/>
    <col min="4348" max="4348" width="15.5" style="13" customWidth="1"/>
    <col min="4349" max="4349" width="17.75" style="13" customWidth="1"/>
    <col min="4350" max="4353" width="14.375" style="13" customWidth="1"/>
    <col min="4354" max="4602" width="9" style="13"/>
    <col min="4603" max="4603" width="3.375" style="13" customWidth="1"/>
    <col min="4604" max="4604" width="15.5" style="13" customWidth="1"/>
    <col min="4605" max="4605" width="17.75" style="13" customWidth="1"/>
    <col min="4606" max="4609" width="14.375" style="13" customWidth="1"/>
    <col min="4610" max="4858" width="9" style="13"/>
    <col min="4859" max="4859" width="3.375" style="13" customWidth="1"/>
    <col min="4860" max="4860" width="15.5" style="13" customWidth="1"/>
    <col min="4861" max="4861" width="17.75" style="13" customWidth="1"/>
    <col min="4862" max="4865" width="14.375" style="13" customWidth="1"/>
    <col min="4866" max="5114" width="9" style="13"/>
    <col min="5115" max="5115" width="3.375" style="13" customWidth="1"/>
    <col min="5116" max="5116" width="15.5" style="13" customWidth="1"/>
    <col min="5117" max="5117" width="17.75" style="13" customWidth="1"/>
    <col min="5118" max="5121" width="14.375" style="13" customWidth="1"/>
    <col min="5122" max="5370" width="9" style="13"/>
    <col min="5371" max="5371" width="3.375" style="13" customWidth="1"/>
    <col min="5372" max="5372" width="15.5" style="13" customWidth="1"/>
    <col min="5373" max="5373" width="17.75" style="13" customWidth="1"/>
    <col min="5374" max="5377" width="14.375" style="13" customWidth="1"/>
    <col min="5378" max="5626" width="9" style="13"/>
    <col min="5627" max="5627" width="3.375" style="13" customWidth="1"/>
    <col min="5628" max="5628" width="15.5" style="13" customWidth="1"/>
    <col min="5629" max="5629" width="17.75" style="13" customWidth="1"/>
    <col min="5630" max="5633" width="14.375" style="13" customWidth="1"/>
    <col min="5634" max="5882" width="9" style="13"/>
    <col min="5883" max="5883" width="3.375" style="13" customWidth="1"/>
    <col min="5884" max="5884" width="15.5" style="13" customWidth="1"/>
    <col min="5885" max="5885" width="17.75" style="13" customWidth="1"/>
    <col min="5886" max="5889" width="14.375" style="13" customWidth="1"/>
    <col min="5890" max="6138" width="9" style="13"/>
    <col min="6139" max="6139" width="3.375" style="13" customWidth="1"/>
    <col min="6140" max="6140" width="15.5" style="13" customWidth="1"/>
    <col min="6141" max="6141" width="17.75" style="13" customWidth="1"/>
    <col min="6142" max="6145" width="14.375" style="13" customWidth="1"/>
    <col min="6146" max="6394" width="9" style="13"/>
    <col min="6395" max="6395" width="3.375" style="13" customWidth="1"/>
    <col min="6396" max="6396" width="15.5" style="13" customWidth="1"/>
    <col min="6397" max="6397" width="17.75" style="13" customWidth="1"/>
    <col min="6398" max="6401" width="14.375" style="13" customWidth="1"/>
    <col min="6402" max="6650" width="9" style="13"/>
    <col min="6651" max="6651" width="3.375" style="13" customWidth="1"/>
    <col min="6652" max="6652" width="15.5" style="13" customWidth="1"/>
    <col min="6653" max="6653" width="17.75" style="13" customWidth="1"/>
    <col min="6654" max="6657" width="14.375" style="13" customWidth="1"/>
    <col min="6658" max="6906" width="9" style="13"/>
    <col min="6907" max="6907" width="3.375" style="13" customWidth="1"/>
    <col min="6908" max="6908" width="15.5" style="13" customWidth="1"/>
    <col min="6909" max="6909" width="17.75" style="13" customWidth="1"/>
    <col min="6910" max="6913" width="14.375" style="13" customWidth="1"/>
    <col min="6914" max="7162" width="9" style="13"/>
    <col min="7163" max="7163" width="3.375" style="13" customWidth="1"/>
    <col min="7164" max="7164" width="15.5" style="13" customWidth="1"/>
    <col min="7165" max="7165" width="17.75" style="13" customWidth="1"/>
    <col min="7166" max="7169" width="14.375" style="13" customWidth="1"/>
    <col min="7170" max="7418" width="9" style="13"/>
    <col min="7419" max="7419" width="3.375" style="13" customWidth="1"/>
    <col min="7420" max="7420" width="15.5" style="13" customWidth="1"/>
    <col min="7421" max="7421" width="17.75" style="13" customWidth="1"/>
    <col min="7422" max="7425" width="14.375" style="13" customWidth="1"/>
    <col min="7426" max="7674" width="9" style="13"/>
    <col min="7675" max="7675" width="3.375" style="13" customWidth="1"/>
    <col min="7676" max="7676" width="15.5" style="13" customWidth="1"/>
    <col min="7677" max="7677" width="17.75" style="13" customWidth="1"/>
    <col min="7678" max="7681" width="14.375" style="13" customWidth="1"/>
    <col min="7682" max="7930" width="9" style="13"/>
    <col min="7931" max="7931" width="3.375" style="13" customWidth="1"/>
    <col min="7932" max="7932" width="15.5" style="13" customWidth="1"/>
    <col min="7933" max="7933" width="17.75" style="13" customWidth="1"/>
    <col min="7934" max="7937" width="14.375" style="13" customWidth="1"/>
    <col min="7938" max="8186" width="9" style="13"/>
    <col min="8187" max="8187" width="3.375" style="13" customWidth="1"/>
    <col min="8188" max="8188" width="15.5" style="13" customWidth="1"/>
    <col min="8189" max="8189" width="17.75" style="13" customWidth="1"/>
    <col min="8190" max="8193" width="14.375" style="13" customWidth="1"/>
    <col min="8194" max="8442" width="9" style="13"/>
    <col min="8443" max="8443" width="3.375" style="13" customWidth="1"/>
    <col min="8444" max="8444" width="15.5" style="13" customWidth="1"/>
    <col min="8445" max="8445" width="17.75" style="13" customWidth="1"/>
    <col min="8446" max="8449" width="14.375" style="13" customWidth="1"/>
    <col min="8450" max="8698" width="9" style="13"/>
    <col min="8699" max="8699" width="3.375" style="13" customWidth="1"/>
    <col min="8700" max="8700" width="15.5" style="13" customWidth="1"/>
    <col min="8701" max="8701" width="17.75" style="13" customWidth="1"/>
    <col min="8702" max="8705" width="14.375" style="13" customWidth="1"/>
    <col min="8706" max="8954" width="9" style="13"/>
    <col min="8955" max="8955" width="3.375" style="13" customWidth="1"/>
    <col min="8956" max="8956" width="15.5" style="13" customWidth="1"/>
    <col min="8957" max="8957" width="17.75" style="13" customWidth="1"/>
    <col min="8958" max="8961" width="14.375" style="13" customWidth="1"/>
    <col min="8962" max="9210" width="9" style="13"/>
    <col min="9211" max="9211" width="3.375" style="13" customWidth="1"/>
    <col min="9212" max="9212" width="15.5" style="13" customWidth="1"/>
    <col min="9213" max="9213" width="17.75" style="13" customWidth="1"/>
    <col min="9214" max="9217" width="14.375" style="13" customWidth="1"/>
    <col min="9218" max="9466" width="9" style="13"/>
    <col min="9467" max="9467" width="3.375" style="13" customWidth="1"/>
    <col min="9468" max="9468" width="15.5" style="13" customWidth="1"/>
    <col min="9469" max="9469" width="17.75" style="13" customWidth="1"/>
    <col min="9470" max="9473" width="14.375" style="13" customWidth="1"/>
    <col min="9474" max="9722" width="9" style="13"/>
    <col min="9723" max="9723" width="3.375" style="13" customWidth="1"/>
    <col min="9724" max="9724" width="15.5" style="13" customWidth="1"/>
    <col min="9725" max="9725" width="17.75" style="13" customWidth="1"/>
    <col min="9726" max="9729" width="14.375" style="13" customWidth="1"/>
    <col min="9730" max="9978" width="9" style="13"/>
    <col min="9979" max="9979" width="3.375" style="13" customWidth="1"/>
    <col min="9980" max="9980" width="15.5" style="13" customWidth="1"/>
    <col min="9981" max="9981" width="17.75" style="13" customWidth="1"/>
    <col min="9982" max="9985" width="14.375" style="13" customWidth="1"/>
    <col min="9986" max="10234" width="9" style="13"/>
    <col min="10235" max="10235" width="3.375" style="13" customWidth="1"/>
    <col min="10236" max="10236" width="15.5" style="13" customWidth="1"/>
    <col min="10237" max="10237" width="17.75" style="13" customWidth="1"/>
    <col min="10238" max="10241" width="14.375" style="13" customWidth="1"/>
    <col min="10242" max="10490" width="9" style="13"/>
    <col min="10491" max="10491" width="3.375" style="13" customWidth="1"/>
    <col min="10492" max="10492" width="15.5" style="13" customWidth="1"/>
    <col min="10493" max="10493" width="17.75" style="13" customWidth="1"/>
    <col min="10494" max="10497" width="14.375" style="13" customWidth="1"/>
    <col min="10498" max="10746" width="9" style="13"/>
    <col min="10747" max="10747" width="3.375" style="13" customWidth="1"/>
    <col min="10748" max="10748" width="15.5" style="13" customWidth="1"/>
    <col min="10749" max="10749" width="17.75" style="13" customWidth="1"/>
    <col min="10750" max="10753" width="14.375" style="13" customWidth="1"/>
    <col min="10754" max="11002" width="9" style="13"/>
    <col min="11003" max="11003" width="3.375" style="13" customWidth="1"/>
    <col min="11004" max="11004" width="15.5" style="13" customWidth="1"/>
    <col min="11005" max="11005" width="17.75" style="13" customWidth="1"/>
    <col min="11006" max="11009" width="14.375" style="13" customWidth="1"/>
    <col min="11010" max="11258" width="9" style="13"/>
    <col min="11259" max="11259" width="3.375" style="13" customWidth="1"/>
    <col min="11260" max="11260" width="15.5" style="13" customWidth="1"/>
    <col min="11261" max="11261" width="17.75" style="13" customWidth="1"/>
    <col min="11262" max="11265" width="14.375" style="13" customWidth="1"/>
    <col min="11266" max="11514" width="9" style="13"/>
    <col min="11515" max="11515" width="3.375" style="13" customWidth="1"/>
    <col min="11516" max="11516" width="15.5" style="13" customWidth="1"/>
    <col min="11517" max="11517" width="17.75" style="13" customWidth="1"/>
    <col min="11518" max="11521" width="14.375" style="13" customWidth="1"/>
    <col min="11522" max="11770" width="9" style="13"/>
    <col min="11771" max="11771" width="3.375" style="13" customWidth="1"/>
    <col min="11772" max="11772" width="15.5" style="13" customWidth="1"/>
    <col min="11773" max="11773" width="17.75" style="13" customWidth="1"/>
    <col min="11774" max="11777" width="14.375" style="13" customWidth="1"/>
    <col min="11778" max="12026" width="9" style="13"/>
    <col min="12027" max="12027" width="3.375" style="13" customWidth="1"/>
    <col min="12028" max="12028" width="15.5" style="13" customWidth="1"/>
    <col min="12029" max="12029" width="17.75" style="13" customWidth="1"/>
    <col min="12030" max="12033" width="14.375" style="13" customWidth="1"/>
    <col min="12034" max="12282" width="9" style="13"/>
    <col min="12283" max="12283" width="3.375" style="13" customWidth="1"/>
    <col min="12284" max="12284" width="15.5" style="13" customWidth="1"/>
    <col min="12285" max="12285" width="17.75" style="13" customWidth="1"/>
    <col min="12286" max="12289" width="14.375" style="13" customWidth="1"/>
    <col min="12290" max="12538" width="9" style="13"/>
    <col min="12539" max="12539" width="3.375" style="13" customWidth="1"/>
    <col min="12540" max="12540" width="15.5" style="13" customWidth="1"/>
    <col min="12541" max="12541" width="17.75" style="13" customWidth="1"/>
    <col min="12542" max="12545" width="14.375" style="13" customWidth="1"/>
    <col min="12546" max="12794" width="9" style="13"/>
    <col min="12795" max="12795" width="3.375" style="13" customWidth="1"/>
    <col min="12796" max="12796" width="15.5" style="13" customWidth="1"/>
    <col min="12797" max="12797" width="17.75" style="13" customWidth="1"/>
    <col min="12798" max="12801" width="14.375" style="13" customWidth="1"/>
    <col min="12802" max="13050" width="9" style="13"/>
    <col min="13051" max="13051" width="3.375" style="13" customWidth="1"/>
    <col min="13052" max="13052" width="15.5" style="13" customWidth="1"/>
    <col min="13053" max="13053" width="17.75" style="13" customWidth="1"/>
    <col min="13054" max="13057" width="14.375" style="13" customWidth="1"/>
    <col min="13058" max="13306" width="9" style="13"/>
    <col min="13307" max="13307" width="3.375" style="13" customWidth="1"/>
    <col min="13308" max="13308" width="15.5" style="13" customWidth="1"/>
    <col min="13309" max="13309" width="17.75" style="13" customWidth="1"/>
    <col min="13310" max="13313" width="14.375" style="13" customWidth="1"/>
    <col min="13314" max="13562" width="9" style="13"/>
    <col min="13563" max="13563" width="3.375" style="13" customWidth="1"/>
    <col min="13564" max="13564" width="15.5" style="13" customWidth="1"/>
    <col min="13565" max="13565" width="17.75" style="13" customWidth="1"/>
    <col min="13566" max="13569" width="14.375" style="13" customWidth="1"/>
    <col min="13570" max="13818" width="9" style="13"/>
    <col min="13819" max="13819" width="3.375" style="13" customWidth="1"/>
    <col min="13820" max="13820" width="15.5" style="13" customWidth="1"/>
    <col min="13821" max="13821" width="17.75" style="13" customWidth="1"/>
    <col min="13822" max="13825" width="14.375" style="13" customWidth="1"/>
    <col min="13826" max="14074" width="9" style="13"/>
    <col min="14075" max="14075" width="3.375" style="13" customWidth="1"/>
    <col min="14076" max="14076" width="15.5" style="13" customWidth="1"/>
    <col min="14077" max="14077" width="17.75" style="13" customWidth="1"/>
    <col min="14078" max="14081" width="14.375" style="13" customWidth="1"/>
    <col min="14082" max="14330" width="9" style="13"/>
    <col min="14331" max="14331" width="3.375" style="13" customWidth="1"/>
    <col min="14332" max="14332" width="15.5" style="13" customWidth="1"/>
    <col min="14333" max="14333" width="17.75" style="13" customWidth="1"/>
    <col min="14334" max="14337" width="14.375" style="13" customWidth="1"/>
    <col min="14338" max="14586" width="9" style="13"/>
    <col min="14587" max="14587" width="3.375" style="13" customWidth="1"/>
    <col min="14588" max="14588" width="15.5" style="13" customWidth="1"/>
    <col min="14589" max="14589" width="17.75" style="13" customWidth="1"/>
    <col min="14590" max="14593" width="14.375" style="13" customWidth="1"/>
    <col min="14594" max="14842" width="9" style="13"/>
    <col min="14843" max="14843" width="3.375" style="13" customWidth="1"/>
    <col min="14844" max="14844" width="15.5" style="13" customWidth="1"/>
    <col min="14845" max="14845" width="17.75" style="13" customWidth="1"/>
    <col min="14846" max="14849" width="14.375" style="13" customWidth="1"/>
    <col min="14850" max="15098" width="9" style="13"/>
    <col min="15099" max="15099" width="3.375" style="13" customWidth="1"/>
    <col min="15100" max="15100" width="15.5" style="13" customWidth="1"/>
    <col min="15101" max="15101" width="17.75" style="13" customWidth="1"/>
    <col min="15102" max="15105" width="14.375" style="13" customWidth="1"/>
    <col min="15106" max="15354" width="9" style="13"/>
    <col min="15355" max="15355" width="3.375" style="13" customWidth="1"/>
    <col min="15356" max="15356" width="15.5" style="13" customWidth="1"/>
    <col min="15357" max="15357" width="17.75" style="13" customWidth="1"/>
    <col min="15358" max="15361" width="14.375" style="13" customWidth="1"/>
    <col min="15362" max="15610" width="9" style="13"/>
    <col min="15611" max="15611" width="3.375" style="13" customWidth="1"/>
    <col min="15612" max="15612" width="15.5" style="13" customWidth="1"/>
    <col min="15613" max="15613" width="17.75" style="13" customWidth="1"/>
    <col min="15614" max="15617" width="14.375" style="13" customWidth="1"/>
    <col min="15618" max="15866" width="9" style="13"/>
    <col min="15867" max="15867" width="3.375" style="13" customWidth="1"/>
    <col min="15868" max="15868" width="15.5" style="13" customWidth="1"/>
    <col min="15869" max="15869" width="17.75" style="13" customWidth="1"/>
    <col min="15870" max="15873" width="14.375" style="13" customWidth="1"/>
    <col min="15874" max="16122" width="9" style="13"/>
    <col min="16123" max="16123" width="3.375" style="13" customWidth="1"/>
    <col min="16124" max="16124" width="15.5" style="13" customWidth="1"/>
    <col min="16125" max="16125" width="17.75" style="13" customWidth="1"/>
    <col min="16126" max="16129" width="14.375" style="13" customWidth="1"/>
    <col min="16130" max="16384" width="9" style="13"/>
  </cols>
  <sheetData>
    <row r="1" spans="1:9" x14ac:dyDescent="0.2">
      <c r="A1" s="1"/>
      <c r="B1" s="1"/>
      <c r="C1" s="1"/>
      <c r="D1" s="1"/>
      <c r="E1" s="1"/>
      <c r="F1" s="1"/>
      <c r="G1" s="1"/>
      <c r="H1" s="1"/>
      <c r="I1" s="1"/>
    </row>
    <row r="2" spans="1:9" x14ac:dyDescent="0.2">
      <c r="A2" s="1"/>
      <c r="B2" s="18" t="s">
        <v>31</v>
      </c>
      <c r="C2" s="18"/>
      <c r="D2" s="18" t="s">
        <v>5</v>
      </c>
      <c r="E2" s="18"/>
      <c r="F2" s="18"/>
      <c r="G2" s="18"/>
      <c r="H2" s="18"/>
      <c r="I2" s="1"/>
    </row>
    <row r="3" spans="1:9" x14ac:dyDescent="0.2">
      <c r="A3" s="1"/>
      <c r="B3" s="19" t="s">
        <v>0</v>
      </c>
      <c r="C3" s="19" t="s">
        <v>1</v>
      </c>
      <c r="D3" s="20" t="s">
        <v>35</v>
      </c>
      <c r="E3" s="20" t="s">
        <v>38</v>
      </c>
      <c r="F3" s="20" t="s">
        <v>8</v>
      </c>
      <c r="G3" s="20" t="s">
        <v>27</v>
      </c>
      <c r="H3" s="19" t="s">
        <v>25</v>
      </c>
      <c r="I3" s="1"/>
    </row>
    <row r="4" spans="1:9" x14ac:dyDescent="0.2">
      <c r="A4" s="1"/>
      <c r="B4" s="14">
        <v>800</v>
      </c>
      <c r="C4" s="2">
        <v>500</v>
      </c>
      <c r="D4" s="15">
        <v>2</v>
      </c>
      <c r="E4" s="15">
        <v>2</v>
      </c>
      <c r="F4" s="9">
        <f>(D4/(D4+E4))</f>
        <v>0.5</v>
      </c>
      <c r="G4" s="7">
        <v>0.5</v>
      </c>
      <c r="H4" s="2">
        <f>D4+E4</f>
        <v>4</v>
      </c>
      <c r="I4" s="1"/>
    </row>
    <row r="5" spans="1:9" x14ac:dyDescent="0.2">
      <c r="A5" s="1"/>
      <c r="B5" s="19" t="s">
        <v>3</v>
      </c>
      <c r="C5" s="19" t="s">
        <v>2</v>
      </c>
      <c r="D5" s="18" t="s">
        <v>24</v>
      </c>
      <c r="E5" s="18"/>
      <c r="F5" s="18"/>
      <c r="G5" s="18"/>
      <c r="H5" s="18"/>
      <c r="I5" s="1"/>
    </row>
    <row r="6" spans="1:9" x14ac:dyDescent="0.2">
      <c r="A6" s="1"/>
      <c r="B6" s="2">
        <v>1500</v>
      </c>
      <c r="C6" s="2">
        <v>1000</v>
      </c>
      <c r="D6" s="20" t="s">
        <v>36</v>
      </c>
      <c r="E6" s="20" t="s">
        <v>37</v>
      </c>
      <c r="F6" s="20" t="s">
        <v>9</v>
      </c>
      <c r="G6" s="20" t="s">
        <v>28</v>
      </c>
      <c r="H6" s="19" t="s">
        <v>26</v>
      </c>
      <c r="I6" s="1"/>
    </row>
    <row r="7" spans="1:9" x14ac:dyDescent="0.2">
      <c r="A7" s="1"/>
      <c r="B7" s="6" t="s">
        <v>4</v>
      </c>
      <c r="C7" s="5">
        <f>IF(B4&lt;=500,B4*10,IF(B4&lt;=1000,1000+8*B4,IF(B4&lt;=1500,3000+6*B4)))</f>
        <v>7400</v>
      </c>
      <c r="D7" s="16">
        <v>800</v>
      </c>
      <c r="E7" s="16">
        <v>1000</v>
      </c>
      <c r="F7" s="10">
        <f>D7/(D7+E7)</f>
        <v>0.44444444444444442</v>
      </c>
      <c r="G7" s="8">
        <v>0.6</v>
      </c>
      <c r="H7" s="2">
        <f>D7+E7</f>
        <v>1800</v>
      </c>
      <c r="I7" s="1"/>
    </row>
    <row r="8" spans="1:9" x14ac:dyDescent="0.2">
      <c r="A8" s="1"/>
      <c r="B8" s="2" t="s">
        <v>29</v>
      </c>
      <c r="C8" s="2">
        <f>4.8*H4+5.6*H7</f>
        <v>10099.200000000001</v>
      </c>
      <c r="D8" s="2" t="s">
        <v>6</v>
      </c>
      <c r="E8" s="2" t="s">
        <v>7</v>
      </c>
      <c r="F8" s="2"/>
      <c r="G8" s="2"/>
      <c r="H8" s="2"/>
      <c r="I8" s="1"/>
    </row>
    <row r="9" spans="1:9" x14ac:dyDescent="0.2">
      <c r="A9" s="1"/>
      <c r="B9" s="2" t="s">
        <v>30</v>
      </c>
      <c r="C9" s="17">
        <f>C8-C7</f>
        <v>2699.2000000000007</v>
      </c>
      <c r="D9" s="2">
        <f>D4+D7</f>
        <v>802</v>
      </c>
      <c r="E9" s="2">
        <f>E4+E7</f>
        <v>1002</v>
      </c>
      <c r="F9" s="2"/>
      <c r="G9" s="2"/>
      <c r="H9" s="2"/>
      <c r="I9" s="1"/>
    </row>
    <row r="10" spans="1:9" x14ac:dyDescent="0.2">
      <c r="A10" s="1"/>
      <c r="B10" s="1"/>
      <c r="C10" s="1"/>
      <c r="D10" s="1"/>
      <c r="E10" s="1"/>
      <c r="F10" s="1"/>
      <c r="G10" s="1"/>
      <c r="H10" s="1"/>
      <c r="I10" s="1"/>
    </row>
    <row r="11" spans="1:9" x14ac:dyDescent="0.2">
      <c r="A11" s="1"/>
      <c r="B11" s="2" t="s">
        <v>33</v>
      </c>
      <c r="C11" s="2">
        <f>B4+C4</f>
        <v>1300</v>
      </c>
      <c r="D11" s="1"/>
      <c r="E11" s="1"/>
      <c r="F11" s="1"/>
      <c r="G11" s="1"/>
      <c r="H11" s="1"/>
      <c r="I11" s="1"/>
    </row>
    <row r="12" spans="1:9" x14ac:dyDescent="0.2">
      <c r="A12" s="1"/>
      <c r="B12" s="1"/>
      <c r="C12" s="1"/>
      <c r="D12" s="1"/>
      <c r="E12" s="1"/>
      <c r="F12" s="1"/>
      <c r="G12" s="1"/>
      <c r="H12" s="1"/>
      <c r="I12" s="1"/>
    </row>
    <row r="13" spans="1:9" x14ac:dyDescent="0.2">
      <c r="A13" s="1"/>
      <c r="B13" s="1"/>
      <c r="C13" s="1"/>
      <c r="D13" s="1"/>
      <c r="E13" s="1"/>
      <c r="F13" s="1"/>
      <c r="G13" s="1"/>
      <c r="H13" s="1"/>
      <c r="I13" s="1"/>
    </row>
    <row r="26" ht="21" customHeight="1" x14ac:dyDescent="0.2"/>
  </sheetData>
  <mergeCells count="3">
    <mergeCell ref="B2:C2"/>
    <mergeCell ref="D2:H2"/>
    <mergeCell ref="D5:H5"/>
  </mergeCells>
  <phoneticPr fontId="2" type="noConversion"/>
  <pageMargins left="0.75" right="0.75" top="1" bottom="1" header="0.5" footer="0.5"/>
  <pageSetup orientation="portrait" r:id="rId1"/>
  <headerFooter alignWithMargins="0"/>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7:E17"/>
  <sheetViews>
    <sheetView workbookViewId="0">
      <selection sqref="A1:I13"/>
    </sheetView>
  </sheetViews>
  <sheetFormatPr defaultRowHeight="12" x14ac:dyDescent="0.15"/>
  <cols>
    <col min="1" max="1" width="9" style="1"/>
    <col min="2" max="2" width="12.125" style="1" bestFit="1" customWidth="1"/>
    <col min="3" max="4" width="14.125" style="1" bestFit="1" customWidth="1"/>
    <col min="5" max="5" width="10.5" style="1" bestFit="1" customWidth="1"/>
    <col min="6" max="7" width="12.125" style="1" bestFit="1" customWidth="1"/>
    <col min="8" max="16384" width="9" style="1"/>
  </cols>
  <sheetData>
    <row r="17" spans="2:5" x14ac:dyDescent="0.15">
      <c r="B17" s="1">
        <v>400</v>
      </c>
      <c r="D17" s="1">
        <v>150</v>
      </c>
      <c r="E17" s="1">
        <v>200</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Model</vt: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2014-09-26T08:49:57Z</dcterms:modified>
</cp:coreProperties>
</file>