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670677C-3DE2-48DD-AE6D-781BF08414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Y503" i="1"/>
  <c r="X503" i="1"/>
  <c r="BP502" i="1"/>
  <c r="BO502" i="1"/>
  <c r="BN502" i="1"/>
  <c r="BM502" i="1"/>
  <c r="Z502" i="1"/>
  <c r="Z503" i="1" s="1"/>
  <c r="Y502" i="1"/>
  <c r="AB515" i="1" s="1"/>
  <c r="X499" i="1"/>
  <c r="X498" i="1"/>
  <c r="BO497" i="1"/>
  <c r="BM497" i="1"/>
  <c r="Y497" i="1"/>
  <c r="BP497" i="1" s="1"/>
  <c r="P497" i="1"/>
  <c r="BO496" i="1"/>
  <c r="BM496" i="1"/>
  <c r="Y496" i="1"/>
  <c r="Y499" i="1" s="1"/>
  <c r="P496" i="1"/>
  <c r="X494" i="1"/>
  <c r="X493" i="1"/>
  <c r="BO492" i="1"/>
  <c r="BM492" i="1"/>
  <c r="Y492" i="1"/>
  <c r="BP492" i="1" s="1"/>
  <c r="P492" i="1"/>
  <c r="BO491" i="1"/>
  <c r="BM491" i="1"/>
  <c r="Y491" i="1"/>
  <c r="Y493" i="1" s="1"/>
  <c r="P491" i="1"/>
  <c r="X489" i="1"/>
  <c r="X488" i="1"/>
  <c r="BO487" i="1"/>
  <c r="BM487" i="1"/>
  <c r="Y487" i="1"/>
  <c r="Y489" i="1" s="1"/>
  <c r="P487" i="1"/>
  <c r="BP486" i="1"/>
  <c r="BO486" i="1"/>
  <c r="BN486" i="1"/>
  <c r="BM486" i="1"/>
  <c r="Z486" i="1"/>
  <c r="Y486" i="1"/>
  <c r="P486" i="1"/>
  <c r="X484" i="1"/>
  <c r="X483" i="1"/>
  <c r="BO482" i="1"/>
  <c r="BM482" i="1"/>
  <c r="Y482" i="1"/>
  <c r="P482" i="1"/>
  <c r="BO481" i="1"/>
  <c r="BM481" i="1"/>
  <c r="Y481" i="1"/>
  <c r="BP481" i="1" s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Y452" i="1" s="1"/>
  <c r="P450" i="1"/>
  <c r="BP449" i="1"/>
  <c r="BO449" i="1"/>
  <c r="BN449" i="1"/>
  <c r="BM449" i="1"/>
  <c r="Z449" i="1"/>
  <c r="Y449" i="1"/>
  <c r="P449" i="1"/>
  <c r="X447" i="1"/>
  <c r="X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Y418" i="1" s="1"/>
  <c r="P413" i="1"/>
  <c r="X411" i="1"/>
  <c r="X410" i="1"/>
  <c r="BO409" i="1"/>
  <c r="BM409" i="1"/>
  <c r="Y409" i="1"/>
  <c r="W515" i="1" s="1"/>
  <c r="P409" i="1"/>
  <c r="X406" i="1"/>
  <c r="X405" i="1"/>
  <c r="BO404" i="1"/>
  <c r="BM404" i="1"/>
  <c r="Y404" i="1"/>
  <c r="BP404" i="1" s="1"/>
  <c r="P404" i="1"/>
  <c r="BO403" i="1"/>
  <c r="BM403" i="1"/>
  <c r="Y403" i="1"/>
  <c r="BP403" i="1" s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BP369" i="1" s="1"/>
  <c r="P369" i="1"/>
  <c r="X366" i="1"/>
  <c r="X365" i="1"/>
  <c r="BO364" i="1"/>
  <c r="BM364" i="1"/>
  <c r="Y364" i="1"/>
  <c r="Y366" i="1" s="1"/>
  <c r="P364" i="1"/>
  <c r="X362" i="1"/>
  <c r="X361" i="1"/>
  <c r="BO360" i="1"/>
  <c r="BM360" i="1"/>
  <c r="Y360" i="1"/>
  <c r="BP360" i="1" s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P336" i="1" s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O515" i="1" s="1"/>
  <c r="P268" i="1"/>
  <c r="X265" i="1"/>
  <c r="X264" i="1"/>
  <c r="BO263" i="1"/>
  <c r="BM263" i="1"/>
  <c r="Y263" i="1"/>
  <c r="BP263" i="1" s="1"/>
  <c r="BO262" i="1"/>
  <c r="BM262" i="1"/>
  <c r="Y262" i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Z190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Y115" i="1" l="1"/>
  <c r="Z22" i="1"/>
  <c r="Z23" i="1" s="1"/>
  <c r="BN22" i="1"/>
  <c r="BP22" i="1"/>
  <c r="Z26" i="1"/>
  <c r="BN26" i="1"/>
  <c r="Y33" i="1"/>
  <c r="Z63" i="1"/>
  <c r="BN63" i="1"/>
  <c r="Z118" i="1"/>
  <c r="BN118" i="1"/>
  <c r="Z158" i="1"/>
  <c r="Z159" i="1" s="1"/>
  <c r="BN158" i="1"/>
  <c r="BP158" i="1"/>
  <c r="Z162" i="1"/>
  <c r="BN162" i="1"/>
  <c r="Z191" i="1"/>
  <c r="BN191" i="1"/>
  <c r="Z213" i="1"/>
  <c r="BN213" i="1"/>
  <c r="Z251" i="1"/>
  <c r="BN251" i="1"/>
  <c r="Y256" i="1"/>
  <c r="Z300" i="1"/>
  <c r="BN300" i="1"/>
  <c r="Y327" i="1"/>
  <c r="Z324" i="1"/>
  <c r="BN324" i="1"/>
  <c r="Z360" i="1"/>
  <c r="BN360" i="1"/>
  <c r="Z364" i="1"/>
  <c r="Z365" i="1" s="1"/>
  <c r="BN364" i="1"/>
  <c r="BP364" i="1"/>
  <c r="Y365" i="1"/>
  <c r="Z369" i="1"/>
  <c r="BN369" i="1"/>
  <c r="Y372" i="1"/>
  <c r="Z403" i="1"/>
  <c r="BN403" i="1"/>
  <c r="Z459" i="1"/>
  <c r="BN459" i="1"/>
  <c r="Y147" i="1"/>
  <c r="BP146" i="1"/>
  <c r="BN146" i="1"/>
  <c r="Z146" i="1"/>
  <c r="Z147" i="1" s="1"/>
  <c r="BP150" i="1"/>
  <c r="BN150" i="1"/>
  <c r="Z150" i="1"/>
  <c r="BP176" i="1"/>
  <c r="BN176" i="1"/>
  <c r="Z176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294" i="1"/>
  <c r="BN294" i="1"/>
  <c r="Z294" i="1"/>
  <c r="BP316" i="1"/>
  <c r="BN316" i="1"/>
  <c r="Z316" i="1"/>
  <c r="Z319" i="1" s="1"/>
  <c r="BP350" i="1"/>
  <c r="BN350" i="1"/>
  <c r="Z350" i="1"/>
  <c r="BP397" i="1"/>
  <c r="BN397" i="1"/>
  <c r="Z397" i="1"/>
  <c r="BP438" i="1"/>
  <c r="BN438" i="1"/>
  <c r="Z438" i="1"/>
  <c r="BP455" i="1"/>
  <c r="BN455" i="1"/>
  <c r="Z455" i="1"/>
  <c r="Z30" i="1"/>
  <c r="BN30" i="1"/>
  <c r="Z57" i="1"/>
  <c r="BN57" i="1"/>
  <c r="Y65" i="1"/>
  <c r="Z75" i="1"/>
  <c r="BN75" i="1"/>
  <c r="Z90" i="1"/>
  <c r="BN90" i="1"/>
  <c r="Z95" i="1"/>
  <c r="BN95" i="1"/>
  <c r="Y100" i="1"/>
  <c r="Z106" i="1"/>
  <c r="BN106" i="1"/>
  <c r="BP124" i="1"/>
  <c r="BN124" i="1"/>
  <c r="Z124" i="1"/>
  <c r="BP166" i="1"/>
  <c r="BN166" i="1"/>
  <c r="Z166" i="1"/>
  <c r="BP197" i="1"/>
  <c r="BN197" i="1"/>
  <c r="Z197" i="1"/>
  <c r="BP224" i="1"/>
  <c r="BN224" i="1"/>
  <c r="Z224" i="1"/>
  <c r="BP255" i="1"/>
  <c r="BN255" i="1"/>
  <c r="Z255" i="1"/>
  <c r="BP304" i="1"/>
  <c r="BN304" i="1"/>
  <c r="Z304" i="1"/>
  <c r="BP338" i="1"/>
  <c r="BN338" i="1"/>
  <c r="Z338" i="1"/>
  <c r="Y377" i="1"/>
  <c r="Y376" i="1"/>
  <c r="BP375" i="1"/>
  <c r="BN375" i="1"/>
  <c r="Z375" i="1"/>
  <c r="Z376" i="1" s="1"/>
  <c r="BP379" i="1"/>
  <c r="BN379" i="1"/>
  <c r="Z379" i="1"/>
  <c r="BP416" i="1"/>
  <c r="BN416" i="1"/>
  <c r="Z416" i="1"/>
  <c r="BP443" i="1"/>
  <c r="BN443" i="1"/>
  <c r="Z443" i="1"/>
  <c r="BP465" i="1"/>
  <c r="BN465" i="1"/>
  <c r="Z465" i="1"/>
  <c r="Y127" i="1"/>
  <c r="G515" i="1"/>
  <c r="Y153" i="1"/>
  <c r="Y231" i="1"/>
  <c r="Y247" i="1"/>
  <c r="Y306" i="1"/>
  <c r="Y314" i="1"/>
  <c r="Y319" i="1"/>
  <c r="Y468" i="1"/>
  <c r="BP312" i="1"/>
  <c r="BN312" i="1"/>
  <c r="Z312" i="1"/>
  <c r="BP330" i="1"/>
  <c r="BN330" i="1"/>
  <c r="Z330" i="1"/>
  <c r="BP348" i="1"/>
  <c r="BN348" i="1"/>
  <c r="Z348" i="1"/>
  <c r="BP371" i="1"/>
  <c r="BN371" i="1"/>
  <c r="Z371" i="1"/>
  <c r="BP395" i="1"/>
  <c r="BN395" i="1"/>
  <c r="Z395" i="1"/>
  <c r="BP414" i="1"/>
  <c r="BN414" i="1"/>
  <c r="Z414" i="1"/>
  <c r="BP436" i="1"/>
  <c r="BN436" i="1"/>
  <c r="Z436" i="1"/>
  <c r="BP441" i="1"/>
  <c r="BN441" i="1"/>
  <c r="Z441" i="1"/>
  <c r="BP451" i="1"/>
  <c r="BN451" i="1"/>
  <c r="Z451" i="1"/>
  <c r="BP461" i="1"/>
  <c r="BN461" i="1"/>
  <c r="Z461" i="1"/>
  <c r="BP475" i="1"/>
  <c r="BN475" i="1"/>
  <c r="Z475" i="1"/>
  <c r="X505" i="1"/>
  <c r="Y32" i="1"/>
  <c r="Z28" i="1"/>
  <c r="BN28" i="1"/>
  <c r="Z42" i="1"/>
  <c r="BN42" i="1"/>
  <c r="D515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15" i="1"/>
  <c r="Y101" i="1"/>
  <c r="Z97" i="1"/>
  <c r="BN97" i="1"/>
  <c r="Z104" i="1"/>
  <c r="BN104" i="1"/>
  <c r="Y109" i="1"/>
  <c r="Z112" i="1"/>
  <c r="BN112" i="1"/>
  <c r="Y121" i="1"/>
  <c r="Z120" i="1"/>
  <c r="BN120" i="1"/>
  <c r="Y126" i="1"/>
  <c r="Z131" i="1"/>
  <c r="BN131" i="1"/>
  <c r="Y137" i="1"/>
  <c r="Z141" i="1"/>
  <c r="BN141" i="1"/>
  <c r="Y154" i="1"/>
  <c r="Z152" i="1"/>
  <c r="BN152" i="1"/>
  <c r="Y171" i="1"/>
  <c r="Z164" i="1"/>
  <c r="BN164" i="1"/>
  <c r="Z168" i="1"/>
  <c r="BN168" i="1"/>
  <c r="Z174" i="1"/>
  <c r="BN174" i="1"/>
  <c r="BP174" i="1"/>
  <c r="Y177" i="1"/>
  <c r="Z180" i="1"/>
  <c r="Z181" i="1" s="1"/>
  <c r="BN180" i="1"/>
  <c r="BP180" i="1"/>
  <c r="Y181" i="1"/>
  <c r="Z185" i="1"/>
  <c r="BN185" i="1"/>
  <c r="Y188" i="1"/>
  <c r="Z192" i="1"/>
  <c r="Z195" i="1"/>
  <c r="BN195" i="1"/>
  <c r="Y204" i="1"/>
  <c r="Z199" i="1"/>
  <c r="BN199" i="1"/>
  <c r="Z207" i="1"/>
  <c r="BN207" i="1"/>
  <c r="Z211" i="1"/>
  <c r="BN211" i="1"/>
  <c r="Z219" i="1"/>
  <c r="BN219" i="1"/>
  <c r="Z226" i="1"/>
  <c r="BN226" i="1"/>
  <c r="Z230" i="1"/>
  <c r="BN230" i="1"/>
  <c r="Z246" i="1"/>
  <c r="BN246" i="1"/>
  <c r="Z253" i="1"/>
  <c r="BN253" i="1"/>
  <c r="Z260" i="1"/>
  <c r="BN260" i="1"/>
  <c r="Z261" i="1"/>
  <c r="BN261" i="1"/>
  <c r="Y265" i="1"/>
  <c r="Z269" i="1"/>
  <c r="BN269" i="1"/>
  <c r="R515" i="1"/>
  <c r="Z292" i="1"/>
  <c r="BN292" i="1"/>
  <c r="Z298" i="1"/>
  <c r="BN298" i="1"/>
  <c r="BP298" i="1"/>
  <c r="Y305" i="1"/>
  <c r="Z302" i="1"/>
  <c r="BN302" i="1"/>
  <c r="Z308" i="1"/>
  <c r="BN308" i="1"/>
  <c r="BP308" i="1"/>
  <c r="BP318" i="1"/>
  <c r="BN318" i="1"/>
  <c r="Z318" i="1"/>
  <c r="BP344" i="1"/>
  <c r="BN344" i="1"/>
  <c r="Z344" i="1"/>
  <c r="Y356" i="1"/>
  <c r="BP354" i="1"/>
  <c r="BN354" i="1"/>
  <c r="Z354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0" i="1"/>
  <c r="BN440" i="1"/>
  <c r="Z440" i="1"/>
  <c r="BP445" i="1"/>
  <c r="BN445" i="1"/>
  <c r="Z445" i="1"/>
  <c r="BP457" i="1"/>
  <c r="BN457" i="1"/>
  <c r="Z457" i="1"/>
  <c r="BP467" i="1"/>
  <c r="BN467" i="1"/>
  <c r="Z467" i="1"/>
  <c r="BP482" i="1"/>
  <c r="BN482" i="1"/>
  <c r="Z482" i="1"/>
  <c r="Y313" i="1"/>
  <c r="Y320" i="1"/>
  <c r="Y351" i="1"/>
  <c r="Y381" i="1"/>
  <c r="Y405" i="1"/>
  <c r="Y453" i="1"/>
  <c r="Y462" i="1"/>
  <c r="Y469" i="1"/>
  <c r="Y478" i="1"/>
  <c r="Y483" i="1"/>
  <c r="Y488" i="1"/>
  <c r="H9" i="1"/>
  <c r="A10" i="1"/>
  <c r="B515" i="1"/>
  <c r="X506" i="1"/>
  <c r="X507" i="1"/>
  <c r="X509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5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BN125" i="1"/>
  <c r="BP125" i="1"/>
  <c r="Z130" i="1"/>
  <c r="BN130" i="1"/>
  <c r="BP130" i="1"/>
  <c r="Y133" i="1"/>
  <c r="Z136" i="1"/>
  <c r="Z137" i="1" s="1"/>
  <c r="BN136" i="1"/>
  <c r="BP136" i="1"/>
  <c r="Z140" i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BN163" i="1"/>
  <c r="Z165" i="1"/>
  <c r="BN165" i="1"/>
  <c r="Z167" i="1"/>
  <c r="BN167" i="1"/>
  <c r="Z169" i="1"/>
  <c r="BN169" i="1"/>
  <c r="Y172" i="1"/>
  <c r="Z175" i="1"/>
  <c r="BN175" i="1"/>
  <c r="BP175" i="1"/>
  <c r="J515" i="1"/>
  <c r="Z186" i="1"/>
  <c r="BN186" i="1"/>
  <c r="BP186" i="1"/>
  <c r="Y187" i="1"/>
  <c r="Y203" i="1"/>
  <c r="BP198" i="1"/>
  <c r="BN198" i="1"/>
  <c r="Z198" i="1"/>
  <c r="BP202" i="1"/>
  <c r="BN202" i="1"/>
  <c r="Z202" i="1"/>
  <c r="Y216" i="1"/>
  <c r="Y215" i="1"/>
  <c r="BP206" i="1"/>
  <c r="BN206" i="1"/>
  <c r="Z206" i="1"/>
  <c r="BP210" i="1"/>
  <c r="BN210" i="1"/>
  <c r="Z210" i="1"/>
  <c r="F9" i="1"/>
  <c r="J9" i="1"/>
  <c r="Y45" i="1"/>
  <c r="Y58" i="1"/>
  <c r="Y93" i="1"/>
  <c r="Y132" i="1"/>
  <c r="Y193" i="1"/>
  <c r="BP190" i="1"/>
  <c r="BN190" i="1"/>
  <c r="Y192" i="1"/>
  <c r="BP196" i="1"/>
  <c r="BN196" i="1"/>
  <c r="Z196" i="1"/>
  <c r="BP200" i="1"/>
  <c r="BN200" i="1"/>
  <c r="Z200" i="1"/>
  <c r="BP208" i="1"/>
  <c r="BN208" i="1"/>
  <c r="Z208" i="1"/>
  <c r="Z212" i="1"/>
  <c r="BN212" i="1"/>
  <c r="Z214" i="1"/>
  <c r="BN214" i="1"/>
  <c r="Z218" i="1"/>
  <c r="BN218" i="1"/>
  <c r="BP218" i="1"/>
  <c r="Y221" i="1"/>
  <c r="K515" i="1"/>
  <c r="Z225" i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5" i="1"/>
  <c r="Z252" i="1"/>
  <c r="BN252" i="1"/>
  <c r="BP252" i="1"/>
  <c r="Z254" i="1"/>
  <c r="BN254" i="1"/>
  <c r="Y257" i="1"/>
  <c r="M515" i="1"/>
  <c r="Z262" i="1"/>
  <c r="BN262" i="1"/>
  <c r="BP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BP299" i="1"/>
  <c r="Z301" i="1"/>
  <c r="BN301" i="1"/>
  <c r="Z303" i="1"/>
  <c r="BN303" i="1"/>
  <c r="Z309" i="1"/>
  <c r="BN309" i="1"/>
  <c r="BP309" i="1"/>
  <c r="Z311" i="1"/>
  <c r="BN311" i="1"/>
  <c r="Z317" i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7" i="1"/>
  <c r="BN337" i="1"/>
  <c r="Z337" i="1"/>
  <c r="BP347" i="1"/>
  <c r="BN347" i="1"/>
  <c r="Z347" i="1"/>
  <c r="BP355" i="1"/>
  <c r="BN355" i="1"/>
  <c r="Z355" i="1"/>
  <c r="Y357" i="1"/>
  <c r="Y362" i="1"/>
  <c r="BP359" i="1"/>
  <c r="BN359" i="1"/>
  <c r="Z359" i="1"/>
  <c r="Z361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Y400" i="1"/>
  <c r="BP394" i="1"/>
  <c r="BN394" i="1"/>
  <c r="Z394" i="1"/>
  <c r="BP398" i="1"/>
  <c r="BN398" i="1"/>
  <c r="Z398" i="1"/>
  <c r="Y272" i="1"/>
  <c r="Y277" i="1"/>
  <c r="Y286" i="1"/>
  <c r="Y295" i="1"/>
  <c r="S515" i="1"/>
  <c r="Y340" i="1"/>
  <c r="Y339" i="1"/>
  <c r="BP345" i="1"/>
  <c r="BN345" i="1"/>
  <c r="Z345" i="1"/>
  <c r="BP349" i="1"/>
  <c r="BN349" i="1"/>
  <c r="Z349" i="1"/>
  <c r="BP370" i="1"/>
  <c r="BN370" i="1"/>
  <c r="Z370" i="1"/>
  <c r="Z372" i="1" s="1"/>
  <c r="BP392" i="1"/>
  <c r="BN392" i="1"/>
  <c r="Z392" i="1"/>
  <c r="BP396" i="1"/>
  <c r="BN396" i="1"/>
  <c r="Z396" i="1"/>
  <c r="Y406" i="1"/>
  <c r="Y411" i="1"/>
  <c r="Y417" i="1"/>
  <c r="BP439" i="1"/>
  <c r="BN439" i="1"/>
  <c r="Z439" i="1"/>
  <c r="T515" i="1"/>
  <c r="Y352" i="1"/>
  <c r="U515" i="1"/>
  <c r="Y373" i="1"/>
  <c r="Z404" i="1"/>
  <c r="BN404" i="1"/>
  <c r="Z409" i="1"/>
  <c r="Z410" i="1" s="1"/>
  <c r="BN409" i="1"/>
  <c r="BP409" i="1"/>
  <c r="Y410" i="1"/>
  <c r="Z413" i="1"/>
  <c r="BN413" i="1"/>
  <c r="BP413" i="1"/>
  <c r="Z415" i="1"/>
  <c r="BN415" i="1"/>
  <c r="Y423" i="1"/>
  <c r="Y428" i="1"/>
  <c r="Z515" i="1"/>
  <c r="Y446" i="1"/>
  <c r="Y447" i="1"/>
  <c r="Z433" i="1"/>
  <c r="BN433" i="1"/>
  <c r="BP435" i="1"/>
  <c r="BN435" i="1"/>
  <c r="BP437" i="1"/>
  <c r="BN437" i="1"/>
  <c r="Z437" i="1"/>
  <c r="BP442" i="1"/>
  <c r="BN442" i="1"/>
  <c r="Z442" i="1"/>
  <c r="Z444" i="1"/>
  <c r="BN444" i="1"/>
  <c r="Z450" i="1"/>
  <c r="BN450" i="1"/>
  <c r="BP450" i="1"/>
  <c r="Z456" i="1"/>
  <c r="BN456" i="1"/>
  <c r="Z458" i="1"/>
  <c r="BN458" i="1"/>
  <c r="Z460" i="1"/>
  <c r="BN460" i="1"/>
  <c r="Y463" i="1"/>
  <c r="Z466" i="1"/>
  <c r="BN466" i="1"/>
  <c r="BP466" i="1"/>
  <c r="Z474" i="1"/>
  <c r="BN474" i="1"/>
  <c r="Z476" i="1"/>
  <c r="BN476" i="1"/>
  <c r="Y477" i="1"/>
  <c r="Z480" i="1"/>
  <c r="BN480" i="1"/>
  <c r="BP480" i="1"/>
  <c r="Z481" i="1"/>
  <c r="BN481" i="1"/>
  <c r="Y484" i="1"/>
  <c r="Z487" i="1"/>
  <c r="Z488" i="1" s="1"/>
  <c r="BN487" i="1"/>
  <c r="BP487" i="1"/>
  <c r="Z491" i="1"/>
  <c r="BN491" i="1"/>
  <c r="BP491" i="1"/>
  <c r="Y494" i="1"/>
  <c r="Z497" i="1"/>
  <c r="BN497" i="1"/>
  <c r="Y498" i="1"/>
  <c r="Y504" i="1"/>
  <c r="AA515" i="1"/>
  <c r="Z492" i="1"/>
  <c r="BN492" i="1"/>
  <c r="Z496" i="1"/>
  <c r="BN496" i="1"/>
  <c r="BP496" i="1"/>
  <c r="Z468" i="1" l="1"/>
  <c r="Z452" i="1"/>
  <c r="Z405" i="1"/>
  <c r="Z351" i="1"/>
  <c r="Z356" i="1"/>
  <c r="Z332" i="1"/>
  <c r="Z326" i="1"/>
  <c r="Z313" i="1"/>
  <c r="Z264" i="1"/>
  <c r="Z256" i="1"/>
  <c r="Z220" i="1"/>
  <c r="Z132" i="1"/>
  <c r="Z32" i="1"/>
  <c r="Z493" i="1"/>
  <c r="Z446" i="1"/>
  <c r="Z126" i="1"/>
  <c r="Z477" i="1"/>
  <c r="Z462" i="1"/>
  <c r="Z231" i="1"/>
  <c r="Y506" i="1"/>
  <c r="Y509" i="1"/>
  <c r="Z171" i="1"/>
  <c r="Y507" i="1"/>
  <c r="Z305" i="1"/>
  <c r="Z203" i="1"/>
  <c r="Z187" i="1"/>
  <c r="Z177" i="1"/>
  <c r="Z142" i="1"/>
  <c r="Z108" i="1"/>
  <c r="Z100" i="1"/>
  <c r="Z92" i="1"/>
  <c r="Z65" i="1"/>
  <c r="Z58" i="1"/>
  <c r="Z44" i="1"/>
  <c r="Z400" i="1"/>
  <c r="Z295" i="1"/>
  <c r="Z271" i="1"/>
  <c r="Z247" i="1"/>
  <c r="Z121" i="1"/>
  <c r="Z114" i="1"/>
  <c r="Y505" i="1"/>
  <c r="Z498" i="1"/>
  <c r="Z483" i="1"/>
  <c r="Z417" i="1"/>
  <c r="Z339" i="1"/>
  <c r="Z215" i="1"/>
  <c r="Z80" i="1"/>
  <c r="Z71" i="1"/>
  <c r="X508" i="1"/>
  <c r="Z510" i="1" l="1"/>
  <c r="Y508" i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<sst xmlns="http://schemas.openxmlformats.org/spreadsheetml/2006/main" count="2234" uniqueCount="811">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</sst>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6" zoomScaleNormal="100" zoomScaleSheetLayoutView="100" workbookViewId="0">
      <selection activeCell="Z511" sqref="Z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40</v>
      </c>
      <c r="Y41" s="55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3.7037037037037033</v>
      </c>
      <c r="Y44" s="559">
        <f>IFERROR(Y41/H41,"0")+IFERROR(Y42/H42,"0")+IFERROR(Y43/H43,"0")</f>
        <v>4</v>
      </c>
      <c r="Z44" s="559">
        <f>IFERROR(IF(Z41="",0,Z41),"0")+IFERROR(IF(Z42="",0,Z42),"0")+IFERROR(IF(Z43="",0,Z43),"0")</f>
        <v>7.5920000000000001E-2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40</v>
      </c>
      <c r="Y45" s="559">
        <f>IFERROR(SUM(Y41:Y43),"0")</f>
        <v>43.2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6</v>
      </c>
      <c r="Y52" s="55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6.2330357142857151</v>
      </c>
      <c r="BN52" s="64">
        <f t="shared" ref="BN52:BN57" si="8">IFERROR(Y52*I52/H52,"0")</f>
        <v>11.635</v>
      </c>
      <c r="BO52" s="64">
        <f t="shared" ref="BO52:BO57" si="9">IFERROR(1/J52*(X52/H52),"0")</f>
        <v>8.370535714285714E-3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14</v>
      </c>
      <c r="Y55" s="558">
        <f t="shared" si="6"/>
        <v>16</v>
      </c>
      <c r="Z55" s="36">
        <f>IFERROR(IF(Y55=0,"",ROUNDUP(Y55/H55,0)*0.00902),"")</f>
        <v>3.6080000000000001E-2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14.734999999999999</v>
      </c>
      <c r="BN55" s="64">
        <f t="shared" si="8"/>
        <v>16.84</v>
      </c>
      <c r="BO55" s="64">
        <f t="shared" si="9"/>
        <v>2.6515151515151516E-2</v>
      </c>
      <c r="BP55" s="64">
        <f t="shared" si="10"/>
        <v>3.0303030303030304E-2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4.0357142857142856</v>
      </c>
      <c r="Y58" s="559">
        <f>IFERROR(Y52/H52,"0")+IFERROR(Y53/H53,"0")+IFERROR(Y54/H54,"0")+IFERROR(Y55/H55,"0")+IFERROR(Y56/H56,"0")+IFERROR(Y57/H57,"0")</f>
        <v>5</v>
      </c>
      <c r="Z58" s="559">
        <f>IFERROR(IF(Z52="",0,Z52),"0")+IFERROR(IF(Z53="",0,Z53),"0")+IFERROR(IF(Z54="",0,Z54),"0")+IFERROR(IF(Z55="",0,Z55),"0")+IFERROR(IF(Z56="",0,Z56),"0")+IFERROR(IF(Z57="",0,Z57),"0")</f>
        <v>5.5059999999999998E-2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20</v>
      </c>
      <c r="Y59" s="559">
        <f>IFERROR(SUM(Y52:Y57),"0")</f>
        <v>27.2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16</v>
      </c>
      <c r="Y61" s="55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16.644444444444442</v>
      </c>
      <c r="BN61" s="64">
        <f>IFERROR(Y61*I61/H61,"0")</f>
        <v>22.47</v>
      </c>
      <c r="BO61" s="64">
        <f>IFERROR(1/J61*(X61/H61),"0")</f>
        <v>2.3148148148148147E-2</v>
      </c>
      <c r="BP61" s="64">
        <f>IFERROR(1/J61*(Y61/H61),"0")</f>
        <v>3.125E-2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1.4814814814814814</v>
      </c>
      <c r="Y65" s="559">
        <f>IFERROR(Y61/H61,"0")+IFERROR(Y62/H62,"0")+IFERROR(Y63/H63,"0")+IFERROR(Y64/H64,"0")</f>
        <v>2</v>
      </c>
      <c r="Z65" s="559">
        <f>IFERROR(IF(Z61="",0,Z61),"0")+IFERROR(IF(Z62="",0,Z62),"0")+IFERROR(IF(Z63="",0,Z63),"0")+IFERROR(IF(Z64="",0,Z64),"0")</f>
        <v>3.7960000000000001E-2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16</v>
      </c>
      <c r="Y66" s="559">
        <f>IFERROR(SUM(Y61:Y64),"0")</f>
        <v>21.6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69</v>
      </c>
      <c r="Y89" s="558">
        <f>IFERROR(IF(X89="",0,CEILING((X89/$H89),1)*$H89),"")</f>
        <v>75.600000000000009</v>
      </c>
      <c r="Z89" s="36">
        <f>IFERROR(IF(Y89=0,"",ROUNDUP(Y89/H89,0)*0.01898),"")</f>
        <v>0.13286000000000001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71.779166666666654</v>
      </c>
      <c r="BN89" s="64">
        <f>IFERROR(Y89*I89/H89,"0")</f>
        <v>78.64500000000001</v>
      </c>
      <c r="BO89" s="64">
        <f>IFERROR(1/J89*(X89/H89),"0")</f>
        <v>9.9826388888888881E-2</v>
      </c>
      <c r="BP89" s="64">
        <f>IFERROR(1/J89*(Y89/H89),"0")</f>
        <v>0.109375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33</v>
      </c>
      <c r="Y91" s="558">
        <f>IFERROR(IF(X91="",0,CEILING((X91/$H91),1)*$H91),"")</f>
        <v>36</v>
      </c>
      <c r="Z91" s="36">
        <f>IFERROR(IF(Y91=0,"",ROUNDUP(Y91/H91,0)*0.00902),"")</f>
        <v>7.2160000000000002E-2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34.54</v>
      </c>
      <c r="BN91" s="64">
        <f>IFERROR(Y91*I91/H91,"0")</f>
        <v>37.68</v>
      </c>
      <c r="BO91" s="64">
        <f>IFERROR(1/J91*(X91/H91),"0")</f>
        <v>5.5555555555555552E-2</v>
      </c>
      <c r="BP91" s="64">
        <f>IFERROR(1/J91*(Y91/H91),"0")</f>
        <v>6.0606060606060608E-2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13.722222222222221</v>
      </c>
      <c r="Y92" s="559">
        <f>IFERROR(Y89/H89,"0")+IFERROR(Y90/H90,"0")+IFERROR(Y91/H91,"0")</f>
        <v>15</v>
      </c>
      <c r="Z92" s="559">
        <f>IFERROR(IF(Z89="",0,Z89),"0")+IFERROR(IF(Z90="",0,Z90),"0")+IFERROR(IF(Z91="",0,Z91),"0")</f>
        <v>0.20502000000000001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102</v>
      </c>
      <c r="Y93" s="559">
        <f>IFERROR(SUM(Y89:Y91),"0")</f>
        <v>111.60000000000001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24</v>
      </c>
      <c r="Y98" s="558">
        <f>IFERROR(IF(X98="",0,CEILING((X98/$H98),1)*$H98),"")</f>
        <v>24.3</v>
      </c>
      <c r="Z98" s="36">
        <f>IFERROR(IF(Y98=0,"",ROUNDUP(Y98/H98,0)*0.00651),"")</f>
        <v>5.8590000000000003E-2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26.24</v>
      </c>
      <c r="BN98" s="64">
        <f>IFERROR(Y98*I98/H98,"0")</f>
        <v>26.567999999999998</v>
      </c>
      <c r="BO98" s="64">
        <f>IFERROR(1/J98*(X98/H98),"0")</f>
        <v>4.8840048840048833E-2</v>
      </c>
      <c r="BP98" s="64">
        <f>IFERROR(1/J98*(Y98/H98),"0")</f>
        <v>4.9450549450549455E-2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8.8888888888888875</v>
      </c>
      <c r="Y100" s="559">
        <f>IFERROR(Y95/H95,"0")+IFERROR(Y96/H96,"0")+IFERROR(Y97/H97,"0")+IFERROR(Y98/H98,"0")+IFERROR(Y99/H99,"0")</f>
        <v>9</v>
      </c>
      <c r="Z100" s="559">
        <f>IFERROR(IF(Z95="",0,Z95),"0")+IFERROR(IF(Z96="",0,Z96),"0")+IFERROR(IF(Z97="",0,Z97),"0")+IFERROR(IF(Z98="",0,Z98),"0")+IFERROR(IF(Z99="",0,Z99),"0")</f>
        <v>5.8590000000000003E-2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24</v>
      </c>
      <c r="Y101" s="559">
        <f>IFERROR(SUM(Y95:Y99),"0")</f>
        <v>24.3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7</v>
      </c>
      <c r="Y104" s="558">
        <f>IFERROR(IF(X104="",0,CEILING((X104/$H104),1)*$H104),"")</f>
        <v>10.8</v>
      </c>
      <c r="Z104" s="36">
        <f>IFERROR(IF(Y104=0,"",ROUNDUP(Y104/H104,0)*0.01898),"")</f>
        <v>1.898E-2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7.2819444444444432</v>
      </c>
      <c r="BN104" s="64">
        <f>IFERROR(Y104*I104/H104,"0")</f>
        <v>11.234999999999999</v>
      </c>
      <c r="BO104" s="64">
        <f>IFERROR(1/J104*(X104/H104),"0")</f>
        <v>1.0127314814814815E-2</v>
      </c>
      <c r="BP104" s="64">
        <f>IFERROR(1/J104*(Y104/H104),"0")</f>
        <v>1.5625E-2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0.64814814814814814</v>
      </c>
      <c r="Y108" s="559">
        <f>IFERROR(Y104/H104,"0")+IFERROR(Y105/H105,"0")+IFERROR(Y106/H106,"0")+IFERROR(Y107/H107,"0")</f>
        <v>1</v>
      </c>
      <c r="Z108" s="559">
        <f>IFERROR(IF(Z104="",0,Z104),"0")+IFERROR(IF(Z105="",0,Z105),"0")+IFERROR(IF(Z106="",0,Z106),"0")+IFERROR(IF(Z107="",0,Z107),"0")</f>
        <v>1.898E-2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7</v>
      </c>
      <c r="Y109" s="559">
        <f>IFERROR(SUM(Y104:Y107),"0")</f>
        <v>10.8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15</v>
      </c>
      <c r="Y111" s="558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15.604166666666664</v>
      </c>
      <c r="BN111" s="64">
        <f>IFERROR(Y111*I111/H111,"0")</f>
        <v>22.47</v>
      </c>
      <c r="BO111" s="64">
        <f>IFERROR(1/J111*(X111/H111),"0")</f>
        <v>2.1701388888888888E-2</v>
      </c>
      <c r="BP111" s="64">
        <f>IFERROR(1/J111*(Y111/H111),"0")</f>
        <v>3.125E-2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1.3888888888888888</v>
      </c>
      <c r="Y114" s="559">
        <f>IFERROR(Y111/H111,"0")+IFERROR(Y112/H112,"0")+IFERROR(Y113/H113,"0")</f>
        <v>2</v>
      </c>
      <c r="Z114" s="559">
        <f>IFERROR(IF(Z111="",0,Z111),"0")+IFERROR(IF(Z112="",0,Z112),"0")+IFERROR(IF(Z113="",0,Z113),"0")</f>
        <v>3.7960000000000001E-2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15</v>
      </c>
      <c r="Y115" s="559">
        <f>IFERROR(SUM(Y111:Y113),"0")</f>
        <v>21.6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55</v>
      </c>
      <c r="Y119" s="558">
        <f>IFERROR(IF(X119="",0,CEILING((X119/$H119),1)*$H119),"")</f>
        <v>56.7</v>
      </c>
      <c r="Z119" s="36">
        <f>IFERROR(IF(Y119=0,"",ROUNDUP(Y119/H119,0)*0.00651),"")</f>
        <v>0.13671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60.133333333333326</v>
      </c>
      <c r="BN119" s="64">
        <f>IFERROR(Y119*I119/H119,"0")</f>
        <v>61.991999999999997</v>
      </c>
      <c r="BO119" s="64">
        <f>IFERROR(1/J119*(X119/H119),"0")</f>
        <v>0.11192511192511194</v>
      </c>
      <c r="BP119" s="64">
        <f>IFERROR(1/J119*(Y119/H119),"0")</f>
        <v>0.11538461538461539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20.37037037037037</v>
      </c>
      <c r="Y121" s="559">
        <f>IFERROR(Y117/H117,"0")+IFERROR(Y118/H118,"0")+IFERROR(Y119/H119,"0")+IFERROR(Y120/H120,"0")</f>
        <v>21</v>
      </c>
      <c r="Z121" s="559">
        <f>IFERROR(IF(Z117="",0,Z117),"0")+IFERROR(IF(Z118="",0,Z118),"0")+IFERROR(IF(Z119="",0,Z119),"0")+IFERROR(IF(Z120="",0,Z120),"0")</f>
        <v>0.13671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55</v>
      </c>
      <c r="Y122" s="559">
        <f>IFERROR(SUM(Y117:Y120),"0")</f>
        <v>56.7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33</v>
      </c>
      <c r="Y162" s="558">
        <f t="shared" ref="Y162:Y170" si="16">IFERROR(IF(X162="",0,CEILING((X162/$H162),1)*$H162),"")</f>
        <v>33.6</v>
      </c>
      <c r="Z162" s="36">
        <f>IFERROR(IF(Y162=0,"",ROUNDUP(Y162/H162,0)*0.00902),"")</f>
        <v>7.2160000000000002E-2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35.121428571428567</v>
      </c>
      <c r="BN162" s="64">
        <f t="shared" ref="BN162:BN170" si="18">IFERROR(Y162*I162/H162,"0")</f>
        <v>35.76</v>
      </c>
      <c r="BO162" s="64">
        <f t="shared" ref="BO162:BO170" si="19">IFERROR(1/J162*(X162/H162),"0")</f>
        <v>5.9523809523809521E-2</v>
      </c>
      <c r="BP162" s="64">
        <f t="shared" ref="BP162:BP170" si="20">IFERROR(1/J162*(Y162/H162),"0")</f>
        <v>6.0606060606060608E-2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57</v>
      </c>
      <c r="Y164" s="558">
        <f t="shared" si="16"/>
        <v>58.800000000000004</v>
      </c>
      <c r="Z164" s="36">
        <f>IFERROR(IF(Y164=0,"",ROUNDUP(Y164/H164,0)*0.00902),"")</f>
        <v>0.12628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59.85</v>
      </c>
      <c r="BN164" s="64">
        <f t="shared" si="18"/>
        <v>61.740000000000009</v>
      </c>
      <c r="BO164" s="64">
        <f t="shared" si="19"/>
        <v>0.10281385281385282</v>
      </c>
      <c r="BP164" s="64">
        <f t="shared" si="20"/>
        <v>0.10606060606060606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6</v>
      </c>
      <c r="Y167" s="558">
        <f t="shared" si="16"/>
        <v>7.2</v>
      </c>
      <c r="Z167" s="36">
        <f>IFERROR(IF(Y167=0,"",ROUNDUP(Y167/H167,0)*0.00502),"")</f>
        <v>2.0080000000000001E-2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6.4333333333333336</v>
      </c>
      <c r="BN167" s="64">
        <f t="shared" si="18"/>
        <v>7.7199999999999989</v>
      </c>
      <c r="BO167" s="64">
        <f t="shared" si="19"/>
        <v>1.4245014245014245E-2</v>
      </c>
      <c r="BP167" s="64">
        <f t="shared" si="20"/>
        <v>1.7094017094017096E-2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13</v>
      </c>
      <c r="Y168" s="558">
        <f t="shared" si="16"/>
        <v>14.700000000000001</v>
      </c>
      <c r="Z168" s="36">
        <f>IFERROR(IF(Y168=0,"",ROUNDUP(Y168/H168,0)*0.00502),"")</f>
        <v>3.5140000000000005E-2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13.619047619047619</v>
      </c>
      <c r="BN168" s="64">
        <f t="shared" si="18"/>
        <v>15.4</v>
      </c>
      <c r="BO168" s="64">
        <f t="shared" si="19"/>
        <v>2.6455026455026454E-2</v>
      </c>
      <c r="BP168" s="64">
        <f t="shared" si="20"/>
        <v>2.9914529914529919E-2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30.952380952380949</v>
      </c>
      <c r="Y171" s="559">
        <f>IFERROR(Y162/H162,"0")+IFERROR(Y163/H163,"0")+IFERROR(Y164/H164,"0")+IFERROR(Y165/H165,"0")+IFERROR(Y166/H166,"0")+IFERROR(Y167/H167,"0")+IFERROR(Y168/H168,"0")+IFERROR(Y169/H169,"0")+IFERROR(Y170/H170,"0")</f>
        <v>33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0.25366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109</v>
      </c>
      <c r="Y172" s="559">
        <f>IFERROR(SUM(Y162:Y170),"0")</f>
        <v>114.30000000000001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7</v>
      </c>
      <c r="Y195" s="558">
        <f t="shared" ref="Y195:Y202" si="21">IFERROR(IF(X195="",0,CEILING((X195/$H195),1)*$H195),"")</f>
        <v>10.8</v>
      </c>
      <c r="Z195" s="36">
        <f>IFERROR(IF(Y195=0,"",ROUNDUP(Y195/H195,0)*0.00902),"")</f>
        <v>1.804E-2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7.2722222222222221</v>
      </c>
      <c r="BN195" s="64">
        <f t="shared" ref="BN195:BN202" si="23">IFERROR(Y195*I195/H195,"0")</f>
        <v>11.22</v>
      </c>
      <c r="BO195" s="64">
        <f t="shared" ref="BO195:BO202" si="24">IFERROR(1/J195*(X195/H195),"0")</f>
        <v>9.8204264870931542E-3</v>
      </c>
      <c r="BP195" s="64">
        <f t="shared" ref="BP195:BP202" si="25">IFERROR(1/J195*(Y195/H195),"0")</f>
        <v>1.5151515151515152E-2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260</v>
      </c>
      <c r="Y198" s="558">
        <f t="shared" si="21"/>
        <v>264.60000000000002</v>
      </c>
      <c r="Z198" s="36">
        <f>IFERROR(IF(Y198=0,"",ROUNDUP(Y198/H198,0)*0.00902),"")</f>
        <v>0.44198000000000004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270.11111111111114</v>
      </c>
      <c r="BN198" s="64">
        <f t="shared" si="23"/>
        <v>274.89</v>
      </c>
      <c r="BO198" s="64">
        <f t="shared" si="24"/>
        <v>0.36475869809203143</v>
      </c>
      <c r="BP198" s="64">
        <f t="shared" si="25"/>
        <v>0.37121212121212122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25</v>
      </c>
      <c r="Y199" s="558">
        <f t="shared" si="21"/>
        <v>25.2</v>
      </c>
      <c r="Z199" s="36">
        <f>IFERROR(IF(Y199=0,"",ROUNDUP(Y199/H199,0)*0.00502),"")</f>
        <v>7.0280000000000009E-2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26.805555555555554</v>
      </c>
      <c r="BN199" s="64">
        <f t="shared" si="23"/>
        <v>27.019999999999996</v>
      </c>
      <c r="BO199" s="64">
        <f t="shared" si="24"/>
        <v>5.9354226020892693E-2</v>
      </c>
      <c r="BP199" s="64">
        <f t="shared" si="25"/>
        <v>5.9829059829059839E-2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17</v>
      </c>
      <c r="Y200" s="558">
        <f t="shared" si="21"/>
        <v>18</v>
      </c>
      <c r="Z200" s="36">
        <f>IFERROR(IF(Y200=0,"",ROUNDUP(Y200/H200,0)*0.00502),"")</f>
        <v>5.0200000000000002E-2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17.944444444444443</v>
      </c>
      <c r="BN200" s="64">
        <f t="shared" si="23"/>
        <v>18.999999999999996</v>
      </c>
      <c r="BO200" s="64">
        <f t="shared" si="24"/>
        <v>4.0360873694207031E-2</v>
      </c>
      <c r="BP200" s="64">
        <f t="shared" si="25"/>
        <v>4.2735042735042736E-2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16</v>
      </c>
      <c r="Y202" s="558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16.888888888888889</v>
      </c>
      <c r="BN202" s="64">
        <f t="shared" si="23"/>
        <v>17.099999999999998</v>
      </c>
      <c r="BO202" s="64">
        <f t="shared" si="24"/>
        <v>3.7986704653371325E-2</v>
      </c>
      <c r="BP202" s="64">
        <f t="shared" si="25"/>
        <v>3.8461538461538464E-2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81.666666666666657</v>
      </c>
      <c r="Y203" s="559">
        <f>IFERROR(Y195/H195,"0")+IFERROR(Y196/H196,"0")+IFERROR(Y197/H197,"0")+IFERROR(Y198/H198,"0")+IFERROR(Y199/H199,"0")+IFERROR(Y200/H200,"0")+IFERROR(Y201/H201,"0")+IFERROR(Y202/H202,"0")</f>
        <v>84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0.62568000000000001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325</v>
      </c>
      <c r="Y204" s="559">
        <f>IFERROR(SUM(Y195:Y202),"0")</f>
        <v>334.8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4</v>
      </c>
      <c r="Y208" s="558">
        <f t="shared" si="26"/>
        <v>8.6999999999999993</v>
      </c>
      <c r="Z208" s="36">
        <f>IFERROR(IF(Y208=0,"",ROUNDUP(Y208/H208,0)*0.01898),"")</f>
        <v>1.898E-2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4.2386206896551721</v>
      </c>
      <c r="BN208" s="64">
        <f t="shared" si="28"/>
        <v>9.2189999999999994</v>
      </c>
      <c r="BO208" s="64">
        <f t="shared" si="29"/>
        <v>7.1839080459770123E-3</v>
      </c>
      <c r="BP208" s="64">
        <f t="shared" si="30"/>
        <v>1.5625E-2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53</v>
      </c>
      <c r="Y209" s="558">
        <f t="shared" si="26"/>
        <v>55.199999999999996</v>
      </c>
      <c r="Z209" s="36">
        <f t="shared" ref="Z209:Z214" si="31">IFERROR(IF(Y209=0,"",ROUNDUP(Y209/H209,0)*0.00651),"")</f>
        <v>0.14973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58.962499999999999</v>
      </c>
      <c r="BN209" s="64">
        <f t="shared" si="28"/>
        <v>61.41</v>
      </c>
      <c r="BO209" s="64">
        <f t="shared" si="29"/>
        <v>0.12133699633699636</v>
      </c>
      <c r="BP209" s="64">
        <f t="shared" si="30"/>
        <v>0.1263736263736264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75</v>
      </c>
      <c r="Y212" s="558">
        <f t="shared" si="26"/>
        <v>76.8</v>
      </c>
      <c r="Z212" s="36">
        <f t="shared" si="31"/>
        <v>0.20832000000000001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82.875</v>
      </c>
      <c r="BN212" s="64">
        <f t="shared" si="28"/>
        <v>84.864000000000004</v>
      </c>
      <c r="BO212" s="64">
        <f t="shared" si="29"/>
        <v>0.1717032967032967</v>
      </c>
      <c r="BP212" s="64">
        <f t="shared" si="30"/>
        <v>0.17582417582417584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30</v>
      </c>
      <c r="Y214" s="558">
        <f t="shared" si="26"/>
        <v>31.2</v>
      </c>
      <c r="Z214" s="36">
        <f t="shared" si="31"/>
        <v>8.4629999999999997E-2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33.225000000000001</v>
      </c>
      <c r="BN214" s="64">
        <f t="shared" si="28"/>
        <v>34.554000000000002</v>
      </c>
      <c r="BO214" s="64">
        <f t="shared" si="29"/>
        <v>6.8681318681318687E-2</v>
      </c>
      <c r="BP214" s="64">
        <f t="shared" si="30"/>
        <v>7.1428571428571438E-2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66.293103448275872</v>
      </c>
      <c r="Y215" s="559">
        <f>IFERROR(Y206/H206,"0")+IFERROR(Y207/H207,"0")+IFERROR(Y208/H208,"0")+IFERROR(Y209/H209,"0")+IFERROR(Y210/H210,"0")+IFERROR(Y211/H211,"0")+IFERROR(Y212/H212,"0")+IFERROR(Y213/H213,"0")+IFERROR(Y214/H214,"0")</f>
        <v>69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0.46165999999999996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162</v>
      </c>
      <c r="Y216" s="559">
        <f>IFERROR(SUM(Y206:Y214),"0")</f>
        <v>171.89999999999998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2</v>
      </c>
      <c r="Y238" s="558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2.1944444444444446</v>
      </c>
      <c r="BN238" s="64">
        <f>IFERROR(Y238*I238/H238,"0")</f>
        <v>3.95</v>
      </c>
      <c r="BO238" s="64">
        <f>IFERROR(1/J238*(X238/H238),"0")</f>
        <v>5.1440329218106996E-3</v>
      </c>
      <c r="BP238" s="64">
        <f>IFERROR(1/J238*(Y238/H238),"0")</f>
        <v>9.2592592592592587E-3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1.1111111111111112</v>
      </c>
      <c r="Y239" s="559">
        <f>IFERROR(Y238/H238,"0")</f>
        <v>2</v>
      </c>
      <c r="Z239" s="559">
        <f>IFERROR(IF(Z238="",0,Z238),"0")</f>
        <v>1.18E-2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2</v>
      </c>
      <c r="Y240" s="559">
        <f>IFERROR(SUM(Y238:Y238),"0")</f>
        <v>3.6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49</v>
      </c>
      <c r="Y317" s="558">
        <f>IFERROR(IF(X317="",0,CEILING((X317/$H317),1)*$H317),"")</f>
        <v>54.6</v>
      </c>
      <c r="Z317" s="36">
        <f>IFERROR(IF(Y317=0,"",ROUNDUP(Y317/H317,0)*0.01898),"")</f>
        <v>0.13286000000000001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52.260384615384623</v>
      </c>
      <c r="BN317" s="64">
        <f>IFERROR(Y317*I317/H317,"0")</f>
        <v>58.233000000000011</v>
      </c>
      <c r="BO317" s="64">
        <f>IFERROR(1/J317*(X317/H317),"0")</f>
        <v>9.815705128205128E-2</v>
      </c>
      <c r="BP317" s="64">
        <f>IFERROR(1/J317*(Y317/H317),"0")</f>
        <v>0.109375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23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24.421071428571427</v>
      </c>
      <c r="BN318" s="64">
        <f>IFERROR(Y318*I318/H318,"0")</f>
        <v>26.757000000000001</v>
      </c>
      <c r="BO318" s="64">
        <f>IFERROR(1/J318*(X318/H318),"0")</f>
        <v>4.2782738095238096E-2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9.0201465201465201</v>
      </c>
      <c r="Y319" s="559">
        <f>IFERROR(Y316/H316,"0")+IFERROR(Y317/H317,"0")+IFERROR(Y318/H318,"0")</f>
        <v>10</v>
      </c>
      <c r="Z319" s="559">
        <f>IFERROR(IF(Z316="",0,Z316),"0")+IFERROR(IF(Z317="",0,Z317),"0")+IFERROR(IF(Z318="",0,Z318),"0")</f>
        <v>0.18980000000000002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72</v>
      </c>
      <c r="Y320" s="559">
        <f>IFERROR(SUM(Y316:Y318),"0")</f>
        <v>79.800000000000011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3</v>
      </c>
      <c r="Y324" s="55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3.4764705882352946</v>
      </c>
      <c r="BN324" s="64">
        <f>IFERROR(Y324*I324/H324,"0")</f>
        <v>5.91</v>
      </c>
      <c r="BO324" s="64">
        <f>IFERROR(1/J324*(X324/H324),"0")</f>
        <v>6.4641241111829352E-3</v>
      </c>
      <c r="BP324" s="64">
        <f>IFERROR(1/J324*(Y324/H324),"0")</f>
        <v>1.098901098901099E-2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11</v>
      </c>
      <c r="Y325" s="558">
        <f>IFERROR(IF(X325="",0,CEILING((X325/$H325),1)*$H325),"")</f>
        <v>12.75</v>
      </c>
      <c r="Z325" s="36">
        <f>IFERROR(IF(Y325=0,"",ROUNDUP(Y325/H325,0)*0.00651),"")</f>
        <v>3.2550000000000003E-2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12.423529411764706</v>
      </c>
      <c r="BN325" s="64">
        <f>IFERROR(Y325*I325/H325,"0")</f>
        <v>14.4</v>
      </c>
      <c r="BO325" s="64">
        <f>IFERROR(1/J325*(X325/H325),"0")</f>
        <v>2.3701788407670767E-2</v>
      </c>
      <c r="BP325" s="64">
        <f>IFERROR(1/J325*(Y325/H325),"0")</f>
        <v>2.7472527472527476E-2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5.4901960784313735</v>
      </c>
      <c r="Y326" s="559">
        <f>IFERROR(Y322/H322,"0")+IFERROR(Y323/H323,"0")+IFERROR(Y324/H324,"0")+IFERROR(Y325/H325,"0")</f>
        <v>7</v>
      </c>
      <c r="Z326" s="559">
        <f>IFERROR(IF(Z322="",0,Z322),"0")+IFERROR(IF(Z323="",0,Z323),"0")+IFERROR(IF(Z324="",0,Z324),"0")+IFERROR(IF(Z325="",0,Z325),"0")</f>
        <v>4.5569999999999999E-2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14</v>
      </c>
      <c r="Y327" s="559">
        <f>IFERROR(SUM(Y322:Y325),"0")</f>
        <v>17.850000000000001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517</v>
      </c>
      <c r="Y344" s="558">
        <f t="shared" ref="Y344:Y350" si="47">IFERROR(IF(X344="",0,CEILING((X344/$H344),1)*$H344),"")</f>
        <v>525</v>
      </c>
      <c r="Z344" s="36">
        <f>IFERROR(IF(Y344=0,"",ROUNDUP(Y344/H344,0)*0.02175),"")</f>
        <v>0.76124999999999998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533.54399999999998</v>
      </c>
      <c r="BN344" s="64">
        <f t="shared" ref="BN344:BN350" si="49">IFERROR(Y344*I344/H344,"0")</f>
        <v>541.79999999999995</v>
      </c>
      <c r="BO344" s="64">
        <f t="shared" ref="BO344:BO350" si="50">IFERROR(1/J344*(X344/H344),"0")</f>
        <v>0.71805555555555556</v>
      </c>
      <c r="BP344" s="64">
        <f t="shared" ref="BP344:BP350" si="51">IFERROR(1/J344*(Y344/H344),"0")</f>
        <v>0.72916666666666663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249</v>
      </c>
      <c r="Y345" s="558">
        <f t="shared" si="47"/>
        <v>255</v>
      </c>
      <c r="Z345" s="36">
        <f>IFERROR(IF(Y345=0,"",ROUNDUP(Y345/H345,0)*0.02175),"")</f>
        <v>0.36974999999999997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256.96800000000002</v>
      </c>
      <c r="BN345" s="64">
        <f t="shared" si="49"/>
        <v>263.16000000000003</v>
      </c>
      <c r="BO345" s="64">
        <f t="shared" si="50"/>
        <v>0.34583333333333333</v>
      </c>
      <c r="BP345" s="64">
        <f t="shared" si="51"/>
        <v>0.35416666666666663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375</v>
      </c>
      <c r="Y346" s="558">
        <f t="shared" si="47"/>
        <v>375</v>
      </c>
      <c r="Z346" s="36">
        <f>IFERROR(IF(Y346=0,"",ROUNDUP(Y346/H346,0)*0.02175),"")</f>
        <v>0.54374999999999996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387</v>
      </c>
      <c r="BN346" s="64">
        <f t="shared" si="49"/>
        <v>387</v>
      </c>
      <c r="BO346" s="64">
        <f t="shared" si="50"/>
        <v>0.52083333333333326</v>
      </c>
      <c r="BP346" s="64">
        <f t="shared" si="51"/>
        <v>0.52083333333333326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243</v>
      </c>
      <c r="Y347" s="558">
        <f t="shared" si="47"/>
        <v>255</v>
      </c>
      <c r="Z347" s="36">
        <f>IFERROR(IF(Y347=0,"",ROUNDUP(Y347/H347,0)*0.02175),"")</f>
        <v>0.36974999999999997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250.77600000000001</v>
      </c>
      <c r="BN347" s="64">
        <f t="shared" si="49"/>
        <v>263.16000000000003</v>
      </c>
      <c r="BO347" s="64">
        <f t="shared" si="50"/>
        <v>0.33749999999999997</v>
      </c>
      <c r="BP347" s="64">
        <f t="shared" si="51"/>
        <v>0.35416666666666663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92.266666666666666</v>
      </c>
      <c r="Y351" s="559">
        <f>IFERROR(Y344/H344,"0")+IFERROR(Y345/H345,"0")+IFERROR(Y346/H346,"0")+IFERROR(Y347/H347,"0")+IFERROR(Y348/H348,"0")+IFERROR(Y349/H349,"0")+IFERROR(Y350/H350,"0")</f>
        <v>94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2.0444999999999998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1384</v>
      </c>
      <c r="Y352" s="559">
        <f>IFERROR(SUM(Y344:Y350),"0")</f>
        <v>1410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447</v>
      </c>
      <c r="Y354" s="558">
        <f>IFERROR(IF(X354="",0,CEILING((X354/$H354),1)*$H354),"")</f>
        <v>450</v>
      </c>
      <c r="Z354" s="36">
        <f>IFERROR(IF(Y354=0,"",ROUNDUP(Y354/H354,0)*0.02175),"")</f>
        <v>0.65249999999999997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461.30400000000003</v>
      </c>
      <c r="BN354" s="64">
        <f>IFERROR(Y354*I354/H354,"0")</f>
        <v>464.4</v>
      </c>
      <c r="BO354" s="64">
        <f>IFERROR(1/J354*(X354/H354),"0")</f>
        <v>0.62083333333333335</v>
      </c>
      <c r="BP354" s="64">
        <f>IFERROR(1/J354*(Y354/H354),"0")</f>
        <v>0.625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29.8</v>
      </c>
      <c r="Y356" s="559">
        <f>IFERROR(Y354/H354,"0")+IFERROR(Y355/H355,"0")</f>
        <v>30</v>
      </c>
      <c r="Z356" s="559">
        <f>IFERROR(IF(Z354="",0,Z354),"0")+IFERROR(IF(Z355="",0,Z355),"0")</f>
        <v>0.65249999999999997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447</v>
      </c>
      <c r="Y357" s="559">
        <f>IFERROR(SUM(Y354:Y355),"0")</f>
        <v>450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165</v>
      </c>
      <c r="Y379" s="558">
        <f>IFERROR(IF(X379="",0,CEILING((X379/$H379),1)*$H379),"")</f>
        <v>171</v>
      </c>
      <c r="Z379" s="36">
        <f>IFERROR(IF(Y379=0,"",ROUNDUP(Y379/H379,0)*0.01898),"")</f>
        <v>0.36062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174.51499999999999</v>
      </c>
      <c r="BN379" s="64">
        <f>IFERROR(Y379*I379/H379,"0")</f>
        <v>180.86099999999999</v>
      </c>
      <c r="BO379" s="64">
        <f>IFERROR(1/J379*(X379/H379),"0")</f>
        <v>0.28645833333333331</v>
      </c>
      <c r="BP379" s="64">
        <f>IFERROR(1/J379*(Y379/H379),"0")</f>
        <v>0.296875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18.333333333333332</v>
      </c>
      <c r="Y381" s="559">
        <f>IFERROR(Y379/H379,"0")+IFERROR(Y380/H380,"0")</f>
        <v>19</v>
      </c>
      <c r="Z381" s="559">
        <f>IFERROR(IF(Z379="",0,Z379),"0")+IFERROR(IF(Z380="",0,Z380),"0")</f>
        <v>0.36062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165</v>
      </c>
      <c r="Y382" s="559">
        <f>IFERROR(SUM(Y379:Y380),"0")</f>
        <v>171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12</v>
      </c>
      <c r="Y390" s="558">
        <f t="shared" ref="Y390:Y399" si="52">IFERROR(IF(X390="",0,CEILING((X390/$H390),1)*$H390),"")</f>
        <v>16.200000000000003</v>
      </c>
      <c r="Z390" s="36">
        <f>IFERROR(IF(Y390=0,"",ROUNDUP(Y390/H390,0)*0.00902),"")</f>
        <v>2.7060000000000001E-2</v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12.466666666666667</v>
      </c>
      <c r="BN390" s="64">
        <f t="shared" ref="BN390:BN399" si="54">IFERROR(Y390*I390/H390,"0")</f>
        <v>16.830000000000002</v>
      </c>
      <c r="BO390" s="64">
        <f t="shared" ref="BO390:BO399" si="55">IFERROR(1/J390*(X390/H390),"0")</f>
        <v>1.6835016835016831E-2</v>
      </c>
      <c r="BP390" s="64">
        <f t="shared" ref="BP390:BP399" si="56">IFERROR(1/J390*(Y390/H390),"0")</f>
        <v>2.2727272727272731E-2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3</v>
      </c>
      <c r="Y398" s="558">
        <f t="shared" si="52"/>
        <v>4.2</v>
      </c>
      <c r="Z398" s="36">
        <f t="shared" si="57"/>
        <v>1.004E-2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3.1857142857142855</v>
      </c>
      <c r="BN398" s="64">
        <f t="shared" si="54"/>
        <v>4.46</v>
      </c>
      <c r="BO398" s="64">
        <f t="shared" si="55"/>
        <v>6.1050061050061059E-3</v>
      </c>
      <c r="BP398" s="64">
        <f t="shared" si="56"/>
        <v>8.5470085470085479E-3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3.6507936507936503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3.7100000000000001E-2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15</v>
      </c>
      <c r="Y401" s="559">
        <f>IFERROR(SUM(Y390:Y399),"0")</f>
        <v>20.400000000000002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15</v>
      </c>
      <c r="Y413" s="558">
        <f>IFERROR(IF(X413="",0,CEILING((X413/$H413),1)*$H413),"")</f>
        <v>16.200000000000003</v>
      </c>
      <c r="Z413" s="36">
        <f>IFERROR(IF(Y413=0,"",ROUNDUP(Y413/H413,0)*0.00902),"")</f>
        <v>2.7060000000000001E-2</v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15.583333333333334</v>
      </c>
      <c r="BN413" s="64">
        <f>IFERROR(Y413*I413/H413,"0")</f>
        <v>16.830000000000002</v>
      </c>
      <c r="BO413" s="64">
        <f>IFERROR(1/J413*(X413/H413),"0")</f>
        <v>2.1043771043771045E-2</v>
      </c>
      <c r="BP413" s="64">
        <f>IFERROR(1/J413*(Y413/H413),"0")</f>
        <v>2.2727272727272731E-2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2.7777777777777777</v>
      </c>
      <c r="Y417" s="559">
        <f>IFERROR(Y413/H413,"0")+IFERROR(Y414/H414,"0")+IFERROR(Y415/H415,"0")+IFERROR(Y416/H416,"0")</f>
        <v>3.0000000000000004</v>
      </c>
      <c r="Z417" s="559">
        <f>IFERROR(IF(Z413="",0,Z413),"0")+IFERROR(IF(Z414="",0,Z414),"0")+IFERROR(IF(Z415="",0,Z415),"0")+IFERROR(IF(Z416="",0,Z416),"0")</f>
        <v>2.7060000000000001E-2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15</v>
      </c>
      <c r="Y418" s="559">
        <f>IFERROR(SUM(Y413:Y416),"0")</f>
        <v>16.200000000000003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7</v>
      </c>
      <c r="Y432" s="558">
        <f t="shared" ref="Y432:Y445" si="58">IFERROR(IF(X432="",0,CEILING((X432/$H432),1)*$H432),"")</f>
        <v>10.56</v>
      </c>
      <c r="Z432" s="36">
        <f t="shared" ref="Z432:Z438" si="59">IFERROR(IF(Y432=0,"",ROUNDUP(Y432/H432,0)*0.01196),"")</f>
        <v>2.392E-2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7.4772727272727266</v>
      </c>
      <c r="BN432" s="64">
        <f t="shared" ref="BN432:BN445" si="61">IFERROR(Y432*I432/H432,"0")</f>
        <v>11.28</v>
      </c>
      <c r="BO432" s="64">
        <f t="shared" ref="BO432:BO445" si="62">IFERROR(1/J432*(X432/H432),"0")</f>
        <v>1.2747668997668998E-2</v>
      </c>
      <c r="BP432" s="64">
        <f t="shared" ref="BP432:BP445" si="63">IFERROR(1/J432*(Y432/H432),"0")</f>
        <v>1.9230769230769232E-2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20</v>
      </c>
      <c r="Y434" s="558">
        <f t="shared" si="58"/>
        <v>21.12</v>
      </c>
      <c r="Z434" s="36">
        <f t="shared" si="59"/>
        <v>4.7840000000000001E-2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21.363636363636363</v>
      </c>
      <c r="BN434" s="64">
        <f t="shared" si="61"/>
        <v>22.56</v>
      </c>
      <c r="BO434" s="64">
        <f t="shared" si="62"/>
        <v>3.6421911421911424E-2</v>
      </c>
      <c r="BP434" s="64">
        <f t="shared" si="63"/>
        <v>3.8461538461538464E-2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53</v>
      </c>
      <c r="Y437" s="558">
        <f t="shared" si="58"/>
        <v>58.080000000000005</v>
      </c>
      <c r="Z437" s="36">
        <f t="shared" si="59"/>
        <v>0.13156000000000001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56.613636363636353</v>
      </c>
      <c r="BN437" s="64">
        <f t="shared" si="61"/>
        <v>62.040000000000006</v>
      </c>
      <c r="BO437" s="64">
        <f t="shared" si="62"/>
        <v>9.6518065268065265E-2</v>
      </c>
      <c r="BP437" s="64">
        <f t="shared" si="63"/>
        <v>0.10576923076923078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15.15151515151515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0.20332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80</v>
      </c>
      <c r="Y447" s="559">
        <f>IFERROR(SUM(Y432:Y445),"0")</f>
        <v>89.76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105</v>
      </c>
      <c r="Y449" s="558">
        <f>IFERROR(IF(X449="",0,CEILING((X449/$H449),1)*$H449),"")</f>
        <v>105.60000000000001</v>
      </c>
      <c r="Z449" s="36">
        <f>IFERROR(IF(Y449=0,"",ROUNDUP(Y449/H449,0)*0.01196),"")</f>
        <v>0.2392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112.15909090909089</v>
      </c>
      <c r="BN449" s="64">
        <f>IFERROR(Y449*I449/H449,"0")</f>
        <v>112.80000000000001</v>
      </c>
      <c r="BO449" s="64">
        <f>IFERROR(1/J449*(X449/H449),"0")</f>
        <v>0.19121503496503497</v>
      </c>
      <c r="BP449" s="64">
        <f>IFERROR(1/J449*(Y449/H449),"0")</f>
        <v>0.19230769230769232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19.886363636363637</v>
      </c>
      <c r="Y452" s="559">
        <f>IFERROR(Y449/H449,"0")+IFERROR(Y450/H450,"0")+IFERROR(Y451/H451,"0")</f>
        <v>20</v>
      </c>
      <c r="Z452" s="559">
        <f>IFERROR(IF(Z449="",0,Z449),"0")+IFERROR(IF(Z450="",0,Z450),"0")+IFERROR(IF(Z451="",0,Z451),"0")</f>
        <v>0.2392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105</v>
      </c>
      <c r="Y453" s="559">
        <f>IFERROR(SUM(Y449:Y451),"0")</f>
        <v>105.60000000000001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15</v>
      </c>
      <c r="Y455" s="558">
        <f t="shared" ref="Y455:Y461" si="64">IFERROR(IF(X455="",0,CEILING((X455/$H455),1)*$H455),"")</f>
        <v>15.84</v>
      </c>
      <c r="Z455" s="36">
        <f>IFERROR(IF(Y455=0,"",ROUNDUP(Y455/H455,0)*0.01196),"")</f>
        <v>3.5880000000000002E-2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16.02272727272727</v>
      </c>
      <c r="BN455" s="64">
        <f t="shared" ref="BN455:BN461" si="66">IFERROR(Y455*I455/H455,"0")</f>
        <v>16.919999999999998</v>
      </c>
      <c r="BO455" s="64">
        <f t="shared" ref="BO455:BO461" si="67">IFERROR(1/J455*(X455/H455),"0")</f>
        <v>2.7316433566433568E-2</v>
      </c>
      <c r="BP455" s="64">
        <f t="shared" ref="BP455:BP461" si="68">IFERROR(1/J455*(Y455/H455),"0")</f>
        <v>2.8846153846153848E-2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16</v>
      </c>
      <c r="Y456" s="558">
        <f t="shared" si="64"/>
        <v>21.12</v>
      </c>
      <c r="Z456" s="36">
        <f>IFERROR(IF(Y456=0,"",ROUNDUP(Y456/H456,0)*0.01196),"")</f>
        <v>4.7840000000000001E-2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17.09090909090909</v>
      </c>
      <c r="BN456" s="64">
        <f t="shared" si="66"/>
        <v>22.56</v>
      </c>
      <c r="BO456" s="64">
        <f t="shared" si="67"/>
        <v>2.913752913752914E-2</v>
      </c>
      <c r="BP456" s="64">
        <f t="shared" si="68"/>
        <v>3.8461538461538464E-2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27</v>
      </c>
      <c r="Y457" s="558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28.84090909090909</v>
      </c>
      <c r="BN457" s="64">
        <f t="shared" si="66"/>
        <v>33.839999999999996</v>
      </c>
      <c r="BO457" s="64">
        <f t="shared" si="67"/>
        <v>4.9169580419580416E-2</v>
      </c>
      <c r="BP457" s="64">
        <f t="shared" si="68"/>
        <v>5.7692307692307696E-2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10.984848484848484</v>
      </c>
      <c r="Y462" s="559">
        <f>IFERROR(Y455/H455,"0")+IFERROR(Y456/H456,"0")+IFERROR(Y457/H457,"0")+IFERROR(Y458/H458,"0")+IFERROR(Y459/H459,"0")+IFERROR(Y460/H460,"0")+IFERROR(Y461/H461,"0")</f>
        <v>13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0.15548000000000001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58</v>
      </c>
      <c r="Y463" s="559">
        <f>IFERROR(SUM(Y455:Y461),"0")</f>
        <v>68.64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16</v>
      </c>
      <c r="Y491" s="558">
        <f>IFERROR(IF(X491="",0,CEILING((X491/$H491),1)*$H491),"")</f>
        <v>18</v>
      </c>
      <c r="Z491" s="36">
        <f>IFERROR(IF(Y491=0,"",ROUNDUP(Y491/H491,0)*0.01898),"")</f>
        <v>3.7960000000000001E-2</v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16.922666666666668</v>
      </c>
      <c r="BN491" s="64">
        <f>IFERROR(Y491*I491/H491,"0")</f>
        <v>19.038</v>
      </c>
      <c r="BO491" s="64">
        <f>IFERROR(1/J491*(X491/H491),"0")</f>
        <v>2.7777777777777776E-2</v>
      </c>
      <c r="BP491" s="64">
        <f>IFERROR(1/J491*(Y491/H491),"0")</f>
        <v>3.125E-2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1.7777777777777777</v>
      </c>
      <c r="Y493" s="559">
        <f>IFERROR(Y491/H491,"0")+IFERROR(Y492/H492,"0")</f>
        <v>2</v>
      </c>
      <c r="Z493" s="559">
        <f>IFERROR(IF(Z491="",0,Z491),"0")+IFERROR(IF(Z492="",0,Z492),"0")</f>
        <v>3.7960000000000001E-2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16</v>
      </c>
      <c r="Y494" s="559">
        <f>IFERROR(SUM(Y491:Y492),"0")</f>
        <v>18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3248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3388.85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3394.7588180756029</v>
      </c>
      <c r="Y506" s="559">
        <f>IFERROR(SUM(BN22:BN502),"0")</f>
        <v>3543.1610000000005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6</v>
      </c>
      <c r="Y507" s="38">
        <f>ROUNDUP(SUM(BP22:BP502),0)</f>
        <v>6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3544.7588180756029</v>
      </c>
      <c r="Y508" s="559">
        <f>GrossWeightTotalR+PalletQtyTotalR*25</f>
        <v>3693.1610000000005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443.40209924550692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467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5.9721099999999989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43.2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48.8</v>
      </c>
      <c r="E515" s="46">
        <f>IFERROR(Y89*1,"0")+IFERROR(Y90*1,"0")+IFERROR(Y91*1,"0")+IFERROR(Y95*1,"0")+IFERROR(Y96*1,"0")+IFERROR(Y97*1,"0")+IFERROR(Y98*1,"0")+IFERROR(Y99*1,"0")</f>
        <v>135.9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89.100000000000009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114.30000000000001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506.7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3.6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97.65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1860</v>
      </c>
      <c r="U515" s="46">
        <f>IFERROR(Y369*1,"0")+IFERROR(Y370*1,"0")+IFERROR(Y371*1,"0")+IFERROR(Y375*1,"0")+IFERROR(Y379*1,"0")+IFERROR(Y380*1,"0")+IFERROR(Y384*1,"0")</f>
        <v>171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20.400000000000002</v>
      </c>
      <c r="W515" s="46">
        <f>IFERROR(Y409*1,"0")+IFERROR(Y413*1,"0")+IFERROR(Y414*1,"0")+IFERROR(Y415*1,"0")+IFERROR(Y416*1,"0")</f>
        <v>16.200000000000003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264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18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2025-08-22T07:48:01Z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