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НОРД\"/>
    </mc:Choice>
  </mc:AlternateContent>
  <xr:revisionPtr revIDLastSave="0" documentId="13_ncr:1_{22388709-6DE2-4509-8AF8-CE6A5BC2ED3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Sheet!$A$3:$AJ$16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" i="1" l="1"/>
  <c r="AJ9" i="1"/>
  <c r="AJ10" i="1"/>
  <c r="AJ11" i="1"/>
  <c r="AJ12" i="1"/>
  <c r="AJ13" i="1"/>
  <c r="AJ14" i="1"/>
  <c r="AJ16" i="1"/>
  <c r="AJ6" i="1"/>
  <c r="T15" i="1"/>
  <c r="AJ15" i="1" s="1"/>
  <c r="T8" i="1"/>
  <c r="AJ8" i="1" s="1"/>
  <c r="T5" i="1" l="1"/>
  <c r="P7" i="1"/>
  <c r="P8" i="1"/>
  <c r="P9" i="1"/>
  <c r="P10" i="1"/>
  <c r="P11" i="1"/>
  <c r="P12" i="1"/>
  <c r="P13" i="1"/>
  <c r="P14" i="1"/>
  <c r="P15" i="1"/>
  <c r="P16" i="1"/>
  <c r="P6" i="1"/>
  <c r="R7" i="1" l="1"/>
  <c r="W7" i="1" s="1"/>
  <c r="R8" i="1"/>
  <c r="W8" i="1" s="1"/>
  <c r="R9" i="1"/>
  <c r="W9" i="1" s="1"/>
  <c r="R10" i="1"/>
  <c r="W10" i="1" s="1"/>
  <c r="R11" i="1"/>
  <c r="W11" i="1" s="1"/>
  <c r="R12" i="1"/>
  <c r="W12" i="1" s="1"/>
  <c r="R13" i="1"/>
  <c r="W13" i="1" s="1"/>
  <c r="R14" i="1"/>
  <c r="W14" i="1" s="1"/>
  <c r="R15" i="1"/>
  <c r="W15" i="1" s="1"/>
  <c r="R16" i="1"/>
  <c r="W16" i="1" s="1"/>
  <c r="R6" i="1"/>
  <c r="L16" i="1"/>
  <c r="L15" i="1"/>
  <c r="L14" i="1"/>
  <c r="L13" i="1"/>
  <c r="L12" i="1"/>
  <c r="L11" i="1"/>
  <c r="L10" i="1"/>
  <c r="L9" i="1"/>
  <c r="L8" i="1"/>
  <c r="L7" i="1"/>
  <c r="L6" i="1"/>
  <c r="AJ5" i="1"/>
  <c r="AH5" i="1"/>
  <c r="AG5" i="1"/>
  <c r="AF5" i="1"/>
  <c r="AE5" i="1"/>
  <c r="AD5" i="1"/>
  <c r="AC5" i="1"/>
  <c r="AB5" i="1"/>
  <c r="AA5" i="1"/>
  <c r="Z5" i="1"/>
  <c r="Y5" i="1"/>
  <c r="U5" i="1"/>
  <c r="S5" i="1"/>
  <c r="O5" i="1"/>
  <c r="N5" i="1"/>
  <c r="M5" i="1"/>
  <c r="K5" i="1"/>
  <c r="F5" i="1"/>
  <c r="E5" i="1"/>
  <c r="X6" i="1" l="1"/>
  <c r="W6" i="1"/>
  <c r="L5" i="1"/>
  <c r="X15" i="1"/>
  <c r="X11" i="1"/>
  <c r="X8" i="1"/>
  <c r="X13" i="1"/>
  <c r="X9" i="1"/>
  <c r="X7" i="1"/>
  <c r="X16" i="1"/>
  <c r="X14" i="1"/>
  <c r="X12" i="1"/>
  <c r="X10" i="1"/>
  <c r="R5" i="1"/>
</calcChain>
</file>

<file path=xl/sharedStrings.xml><?xml version="1.0" encoding="utf-8"?>
<sst xmlns="http://schemas.openxmlformats.org/spreadsheetml/2006/main" count="83" uniqueCount="56">
  <si>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</si>
  <si>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</si>
  <si>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</si>
  <si>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</si>
  <si>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</si>
  <si>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</si>
  <si>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</si>
  <si>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</si>
  <si>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</si>
  <si>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</si>
  <si>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</si>
  <si>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</si>
  <si>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</si>
  <si>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</si>
  <si>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</si>
  <si>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</si>
  <si>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</si>
  <si>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</si>
  <si>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</si>
  <si>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</si>
  <si>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</si>
  <si>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</si>
  <si>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</si>
  <si>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</si>
  <si>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26,05,</t>
  </si>
  <si>
    <t>19,05,</t>
  </si>
  <si>
    <t>12,05,</t>
  </si>
  <si>
    <t>05,05,</t>
  </si>
  <si>
    <t>28,04,</t>
  </si>
  <si>
    <t>21,04,</t>
  </si>
  <si>
    <t>14,04,</t>
  </si>
  <si>
    <t>07,04,</t>
  </si>
  <si>
    <t>28,03,</t>
  </si>
  <si>
    <t>24,03,</t>
  </si>
  <si>
    <t>17,03,</t>
  </si>
  <si>
    <t>Горбуша б/г "Скит" 1/22  Норд</t>
  </si>
  <si>
    <t>кг</t>
  </si>
  <si>
    <t>нужно увеличить продажи!!!</t>
  </si>
  <si>
    <t>Креветка ВАННАМЕЙ 50-60 1/5  Норд</t>
  </si>
  <si>
    <t>Креветки Королевские 50-70 1/5  Норд</t>
  </si>
  <si>
    <t>Минтай б/г L КТФ 1/18  Норд</t>
  </si>
  <si>
    <t>Мойва сахалин "Доримп" 1/20  Норд</t>
  </si>
  <si>
    <t>Путассу н/р " Механик Сергей Агапов" 1/33  Норд</t>
  </si>
  <si>
    <t>Сельдь "ФОР" 300+ 1/30  Норд</t>
  </si>
  <si>
    <t>Сельдь н/р ФОР 300+ 1/24  Норд</t>
  </si>
  <si>
    <t>Скумбрия н/р 500+ Чили 1/20  Норд</t>
  </si>
  <si>
    <t>Филе пангасиуса 220+ 5% 1/10  Норд</t>
  </si>
  <si>
    <t>Форель н/р 800-1200 Турция (вес)  Норд</t>
  </si>
  <si>
    <t>нет в бланке</t>
  </si>
  <si>
    <t>Скумбрия н/р 400-600 1/25 Норд</t>
  </si>
  <si>
    <t>нужно увеличить продажи</t>
  </si>
  <si>
    <t>заказ</t>
  </si>
  <si>
    <t>29,05,</t>
  </si>
  <si>
    <t>цена стар</t>
  </si>
  <si>
    <t>цена нов</t>
  </si>
  <si>
    <t>метка2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</si>
</sst>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2" fontId="1" fillId="5" borderId="1" xfId="1" applyNumberFormat="1" applyFill="1"/>
    <xf numFmtId="164" fontId="4" fillId="5" borderId="1" xfId="1" applyNumberFormat="1" applyFont="1" applyFill="1"/>
    <xf numFmtId="2" fontId="1" fillId="6" borderId="1" xfId="1" applyNumberFormat="1" applyFill="1"/>
    <xf numFmtId="2" fontId="4" fillId="6" borderId="1" xfId="1" applyNumberFormat="1" applyFont="1" applyFill="1"/>
    <xf numFmtId="164" fontId="5" fillId="7" borderId="1" xfId="1" applyNumberFormat="1" applyFont="1" applyFill="1"/>
    <xf numFmtId="164" fontId="4" fillId="7" borderId="1" xfId="1" applyNumberFormat="1" applyFont="1" applyFill="1"/>
    <xf numFmtId="164" fontId="6" fillId="0" borderId="2" xfId="1" applyNumberFormat="1" applyFont="1" applyBorder="1" applyAlignment="1">
      <alignment horizontal="center" vertic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ther\Work\2025_05\&#1047;&#1040;&#1042;&#1054;&#1044;&#1067;\&#1053;&#1054;&#1056;&#1044;\2025\05,25\26,05,25%20&#1053;&#1054;&#1056;&#1044;\&#1094;&#1077;&#1085;&#1099;%20&#1053;&#1054;&#1056;&#1044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580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50-70 1/5  Норд</v>
          </cell>
          <cell r="G38">
            <v>605</v>
          </cell>
        </row>
        <row r="39">
          <cell r="F39" t="str">
            <v>Минтай  б/г "Гаврилов" L 1/24  НОРД</v>
          </cell>
          <cell r="G39">
            <v>125</v>
          </cell>
        </row>
        <row r="40">
          <cell r="F40" t="str">
            <v>Минтай б/г " Св.Владимир" 1/26  Норд</v>
          </cell>
          <cell r="G40">
            <v>178</v>
          </cell>
        </row>
        <row r="41">
          <cell r="F41" t="str">
            <v>Минтай б/г "Алаид" L 1/18  Норд</v>
          </cell>
          <cell r="G41">
            <v>146</v>
          </cell>
        </row>
        <row r="42">
          <cell r="F42" t="str">
            <v>Минтай б/г "Алайд" L 1/22  Норд</v>
          </cell>
          <cell r="G42">
            <v>145</v>
          </cell>
        </row>
        <row r="43">
          <cell r="F43" t="str">
            <v>Минтай б/г "Гидрострой" 30-35 1/20  Норд</v>
          </cell>
          <cell r="G43">
            <v>150</v>
          </cell>
        </row>
        <row r="44">
          <cell r="F44" t="str">
            <v>Минтай б/г "Город 415" 30+ 1/24  Норд</v>
          </cell>
          <cell r="G44">
            <v>155</v>
          </cell>
        </row>
        <row r="45">
          <cell r="F45" t="str">
            <v>Минтай б/г "Елизово" 30+ 1/17  Норд</v>
          </cell>
          <cell r="G45">
            <v>148</v>
          </cell>
        </row>
        <row r="46">
          <cell r="F46" t="str">
            <v>Минтай б/г "Кайтес" 30+ 1/24  Норд</v>
          </cell>
          <cell r="G46">
            <v>195</v>
          </cell>
        </row>
        <row r="47">
          <cell r="F47" t="str">
            <v>Минтай б/г "Камчатские промыслы" 30+ 1/24  Норд</v>
          </cell>
          <cell r="G47">
            <v>210</v>
          </cell>
        </row>
        <row r="48">
          <cell r="F48" t="str">
            <v>Минтай б/г "Командор" 2Л 1/24  Норд</v>
          </cell>
          <cell r="G48">
            <v>150</v>
          </cell>
        </row>
        <row r="49">
          <cell r="F49" t="str">
            <v>Минтай б/г "Океанрыбфлот" 30+ 1/22  Норд</v>
          </cell>
          <cell r="G49">
            <v>178</v>
          </cell>
        </row>
        <row r="50">
          <cell r="F50" t="str">
            <v>Минтай б/г "Октябрьский-1" 30+ 1/24  Норд</v>
          </cell>
          <cell r="G50">
            <v>155</v>
          </cell>
        </row>
        <row r="51">
          <cell r="F51" t="str">
            <v>Минтай б/г "Остров Монеров" 25+ 1/25  Норд</v>
          </cell>
          <cell r="G51">
            <v>130</v>
          </cell>
        </row>
        <row r="52">
          <cell r="F52" t="str">
            <v>Минтай б/г "С.Новоселов" L 1/22  Норд</v>
          </cell>
          <cell r="G52">
            <v>135</v>
          </cell>
        </row>
        <row r="53">
          <cell r="F53" t="str">
            <v>Минтай б/г "СКБСФ" L 30-35 1/24  Норд</v>
          </cell>
          <cell r="G53">
            <v>205</v>
          </cell>
        </row>
        <row r="54">
          <cell r="F54" t="str">
            <v>Минтай б/г "Тенор" 25+ 1/22  Норд</v>
          </cell>
          <cell r="G54">
            <v>135</v>
          </cell>
        </row>
        <row r="55">
          <cell r="F55" t="str">
            <v>Минтай б/г "Теплюков" 30+ 1/22  Норд</v>
          </cell>
          <cell r="G55">
            <v>145</v>
          </cell>
        </row>
        <row r="56">
          <cell r="F56" t="str">
            <v>Минтай б/г 25-30+Крабозаводск 1/20  Норд</v>
          </cell>
          <cell r="G56">
            <v>125</v>
          </cell>
        </row>
        <row r="57">
          <cell r="F57" t="str">
            <v>Минтай б/г 25+ СРТМ "Герои Даманского" 1/24  Норд</v>
          </cell>
          <cell r="G57">
            <v>135</v>
          </cell>
        </row>
        <row r="58">
          <cell r="F58" t="str">
            <v>Минтай б/г 30+ "Колхоз Октябрьский" 1/22  Норд</v>
          </cell>
          <cell r="G58">
            <v>140</v>
          </cell>
        </row>
        <row r="59">
          <cell r="F59" t="str">
            <v>Минтай б/г 30+ "Мыс Чупрова" 1/15  Норд</v>
          </cell>
          <cell r="G59">
            <v>150</v>
          </cell>
        </row>
        <row r="60">
          <cell r="F60" t="str">
            <v>Минтай б/г 30+ "Укинский лиман" 1/24  Норд</v>
          </cell>
          <cell r="G60">
            <v>198</v>
          </cell>
        </row>
        <row r="61">
          <cell r="F61" t="str">
            <v>Минтай б/г 30+ Озерновский РК 1/20  Норд</v>
          </cell>
          <cell r="G61">
            <v>178</v>
          </cell>
        </row>
        <row r="62">
          <cell r="F62" t="str">
            <v>Минтай б/г L КТФ 1/18  Норд</v>
          </cell>
          <cell r="G62">
            <v>205</v>
          </cell>
        </row>
        <row r="63">
          <cell r="F63" t="str">
            <v>Минтай б/т 30-35 "Укинский лиман" 1/24  Норд</v>
          </cell>
          <cell r="G63">
            <v>183</v>
          </cell>
        </row>
        <row r="64">
          <cell r="F64" t="str">
            <v>Мойва "Карелия" 1/33  Норд</v>
          </cell>
          <cell r="G64">
            <v>95</v>
          </cell>
        </row>
        <row r="65">
          <cell r="F65" t="str">
            <v>Мойва "МТФ" 1/24  Норд</v>
          </cell>
          <cell r="G65">
            <v>95</v>
          </cell>
        </row>
        <row r="66">
          <cell r="F66" t="str">
            <v>Мойва "ФОР" 1/30  Норд</v>
          </cell>
          <cell r="G66">
            <v>100</v>
          </cell>
        </row>
        <row r="67">
          <cell r="F67" t="str">
            <v>Мойва ИП Хон 1/20  Норд</v>
          </cell>
          <cell r="G67">
            <v>175</v>
          </cell>
        </row>
        <row r="68">
          <cell r="F68" t="str">
            <v>Мойва сахалин "Доримп" 1/20  Норд</v>
          </cell>
          <cell r="G68">
            <v>385</v>
          </cell>
        </row>
        <row r="69">
          <cell r="F69" t="str">
            <v>Окунь 150-300 "Мыс Слепиковского" 1/24  Норд</v>
          </cell>
          <cell r="G69">
            <v>370</v>
          </cell>
        </row>
        <row r="70">
          <cell r="F70" t="str">
            <v>Окунь б/г 300-500 "Запморфлот" 1/27  Норд</v>
          </cell>
          <cell r="G70">
            <v>360</v>
          </cell>
        </row>
        <row r="71">
          <cell r="F71" t="str">
            <v>Путассу "ВРФ" 1/30  Норд</v>
          </cell>
          <cell r="G71">
            <v>90</v>
          </cell>
        </row>
        <row r="72">
          <cell r="F72" t="str">
            <v>Путассу "ФОР" 1/30  Норд</v>
          </cell>
          <cell r="G72">
            <v>70</v>
          </cell>
        </row>
        <row r="73">
          <cell r="F73" t="str">
            <v>Путассу н/р " Механик Сергей Агапов" 1/33  Норд</v>
          </cell>
          <cell r="G73">
            <v>105</v>
          </cell>
        </row>
        <row r="74">
          <cell r="F74" t="str">
            <v>Путассу н/р "Карелия" 1/30  Норд</v>
          </cell>
          <cell r="G74">
            <v>80</v>
          </cell>
        </row>
        <row r="75">
          <cell r="F75" t="str">
            <v>Путассу н/р "Карелия" 21+ 1/33  Норд</v>
          </cell>
          <cell r="G75">
            <v>95</v>
          </cell>
        </row>
        <row r="76">
          <cell r="F76" t="str">
            <v>Путассу н/р 21+ МТФ 1/24  Норд</v>
          </cell>
          <cell r="G76">
            <v>88</v>
          </cell>
        </row>
        <row r="77">
          <cell r="F77" t="str">
            <v>Путассу Робинзон Сулимов 1/30  Норд</v>
          </cell>
          <cell r="G77">
            <v>83</v>
          </cell>
        </row>
        <row r="78">
          <cell r="F78" t="str">
            <v>Сельдь "Карелия" 300+ 1/30  Норд</v>
          </cell>
          <cell r="G78">
            <v>125</v>
          </cell>
        </row>
        <row r="79">
          <cell r="F79" t="str">
            <v>Сельдь "КРФ Арктика" 300+1/24  Норд</v>
          </cell>
          <cell r="G79">
            <v>135</v>
          </cell>
        </row>
        <row r="80">
          <cell r="F80" t="str">
            <v>Сельдь "МТФ" 300+ 1/22  Норд</v>
          </cell>
          <cell r="G80">
            <v>135</v>
          </cell>
        </row>
        <row r="81">
          <cell r="F81" t="str">
            <v>Сельдь "Робинзон Агапов" 300+ 1/30  Норд</v>
          </cell>
          <cell r="G81">
            <v>155</v>
          </cell>
        </row>
        <row r="82">
          <cell r="F82" t="str">
            <v>Сельдь "Фареры" 350+ 1/29  Норд</v>
          </cell>
          <cell r="G82">
            <v>165</v>
          </cell>
        </row>
        <row r="83">
          <cell r="F83" t="str">
            <v>Сельдь "ФОР" 300+ 1/30  Норд</v>
          </cell>
          <cell r="G83">
            <v>240</v>
          </cell>
        </row>
        <row r="84">
          <cell r="F84" t="str">
            <v>Сельдь 300+ "Солидарность" эл.вес  Норд</v>
          </cell>
          <cell r="G84">
            <v>120</v>
          </cell>
        </row>
        <row r="85">
          <cell r="F85" t="str">
            <v>Сельдь 300+"ВРФ" 1/30  Норд</v>
          </cell>
          <cell r="G85">
            <v>240</v>
          </cell>
        </row>
        <row r="86">
          <cell r="F86" t="str">
            <v>Сельдь 300+"Мурманфлот" вес  Норд</v>
          </cell>
          <cell r="G86">
            <v>213</v>
          </cell>
        </row>
        <row r="87">
          <cell r="F87" t="str">
            <v>Сельдь МТФ 300+ 1/33  Норд</v>
          </cell>
          <cell r="G87">
            <v>155</v>
          </cell>
        </row>
        <row r="88">
          <cell r="F88" t="str">
            <v>Сельдь н/р 300-400 L ФБОР 1/20,5  Норд</v>
          </cell>
          <cell r="G88">
            <v>150</v>
          </cell>
        </row>
        <row r="89">
          <cell r="F89" t="str">
            <v>Сельдь н/р ФОР 300+ 1/24  Норд</v>
          </cell>
          <cell r="G89">
            <v>230</v>
          </cell>
        </row>
        <row r="90">
          <cell r="F90" t="str">
            <v>Сельдь т/о н/р 300+ Механик Ковтун 1/18  Норд</v>
          </cell>
          <cell r="G90">
            <v>163</v>
          </cell>
        </row>
        <row r="91">
          <cell r="F91" t="str">
            <v>Скумбрия н/р "ВРФ" 300-600 Июль 1/30  Норд</v>
          </cell>
          <cell r="G91">
            <v>338</v>
          </cell>
        </row>
        <row r="92">
          <cell r="F92" t="str">
            <v>Скумбрия н/р "ВРФ" 400-600 1/30  Норд</v>
          </cell>
          <cell r="G92">
            <v>275</v>
          </cell>
        </row>
        <row r="93">
          <cell r="F93" t="str">
            <v>Скумбрия н/р "Запморфлот" 300-600 июль 1/27  Норд</v>
          </cell>
          <cell r="G93">
            <v>225</v>
          </cell>
        </row>
        <row r="94">
          <cell r="F94" t="str">
            <v>Скумбрия н/р "МТФ" 400-600 1/30  Норд</v>
          </cell>
          <cell r="G94">
            <v>275</v>
          </cell>
        </row>
        <row r="95">
          <cell r="F95" t="str">
            <v>Скумбрия н/р "Робинзон Агапов" 300-600 1/27  Норд</v>
          </cell>
          <cell r="G95">
            <v>305</v>
          </cell>
        </row>
        <row r="96">
          <cell r="F96" t="str">
            <v>Скумбрия н/р "Янтарный" 300-600 1/30  Норд</v>
          </cell>
          <cell r="G96">
            <v>240</v>
          </cell>
        </row>
        <row r="97">
          <cell r="F97" t="str">
            <v>Скумбрия н/р 300-600 "ВРФ" Август 1/30  Норд</v>
          </cell>
          <cell r="G97">
            <v>250</v>
          </cell>
        </row>
        <row r="98">
          <cell r="F98" t="str">
            <v>Скумбрия н/р 400-600 КРФ 1/30  Норд</v>
          </cell>
          <cell r="G98">
            <v>270</v>
          </cell>
        </row>
        <row r="99">
          <cell r="F99" t="str">
            <v>Скумбрия н/р 500-700 Китай 1/10  Норд</v>
          </cell>
          <cell r="G99">
            <v>285</v>
          </cell>
        </row>
        <row r="100">
          <cell r="F100" t="str">
            <v>Скумбрия н/р 500+ Корея 1/20  Норд</v>
          </cell>
          <cell r="G100">
            <v>270</v>
          </cell>
        </row>
        <row r="101">
          <cell r="F101" t="str">
            <v>Скумбрия н/р 500+ Чили 1/20  Норд</v>
          </cell>
          <cell r="G101">
            <v>285</v>
          </cell>
        </row>
        <row r="102">
          <cell r="F102" t="str">
            <v>Скумбрия н/р 500+"Фареры" Июль 1/25  Норд</v>
          </cell>
          <cell r="G102">
            <v>365</v>
          </cell>
        </row>
        <row r="103">
          <cell r="F103" t="str">
            <v>Филе пангасиуса 220+ 5% 1/10  Норд</v>
          </cell>
          <cell r="G103">
            <v>283</v>
          </cell>
        </row>
        <row r="104">
          <cell r="F104" t="str">
            <v>Форель н/р 0,8-1,2 (вес) Турция  НОРД</v>
          </cell>
          <cell r="G104">
            <v>530</v>
          </cell>
        </row>
        <row r="105">
          <cell r="F105" t="str">
            <v>Форель н/р 800-1200 Турция (вес)  Норд</v>
          </cell>
          <cell r="G105">
            <v>757</v>
          </cell>
        </row>
        <row r="106">
          <cell r="F106" t="str">
            <v>Хек тушка 300-500 1/10  Норд</v>
          </cell>
          <cell r="G106">
            <v>345</v>
          </cell>
        </row>
        <row r="107">
          <cell r="F107" t="str">
            <v>Хек тушка 500-800 Аргентина вес  Норд</v>
          </cell>
          <cell r="G107">
            <v>380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25" sqref="S2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42578125" customWidth="1"/>
    <col min="9" max="9" width="9.28515625" bestFit="1" customWidth="1"/>
    <col min="10" max="10" width="9.28515625" customWidth="1"/>
    <col min="11" max="12" width="7" customWidth="1"/>
    <col min="13" max="15" width="0.5703125" customWidth="1"/>
    <col min="16" max="16" width="10.140625" style="9" customWidth="1"/>
    <col min="17" max="17" width="11.7109375" style="9" customWidth="1"/>
    <col min="18" max="21" width="7" customWidth="1"/>
    <col min="22" max="22" width="17" customWidth="1"/>
    <col min="23" max="24" width="5" customWidth="1"/>
    <col min="25" max="34" width="6" customWidth="1"/>
    <col min="35" max="35" width="30" customWidth="1"/>
    <col min="36" max="36" width="7" customWidth="1"/>
    <col min="37" max="55" width="8" customWidth="1"/>
  </cols>
  <sheetData>
    <row r="1" spans="1:5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7"/>
      <c r="Q1" s="7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7"/>
      <c r="Q2" s="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55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8" t="s">
        <v>53</v>
      </c>
      <c r="Q3" s="8" t="s">
        <v>54</v>
      </c>
      <c r="R3" s="2" t="s">
        <v>14</v>
      </c>
      <c r="S3" s="3" t="s">
        <v>15</v>
      </c>
      <c r="T3" s="3" t="s">
        <v>51</v>
      </c>
      <c r="U3" s="6" t="s">
        <v>16</v>
      </c>
      <c r="V3" s="6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21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23</v>
      </c>
      <c r="P4" s="7"/>
      <c r="Q4" s="7"/>
      <c r="R4" s="1" t="s">
        <v>24</v>
      </c>
      <c r="S4" s="1"/>
      <c r="T4" s="1" t="s">
        <v>52</v>
      </c>
      <c r="U4" s="1"/>
      <c r="V4" s="1"/>
      <c r="W4" s="1"/>
      <c r="X4" s="1"/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 x14ac:dyDescent="0.25">
      <c r="A5" s="1"/>
      <c r="B5" s="1"/>
      <c r="C5" s="1"/>
      <c r="D5" s="1"/>
      <c r="E5" s="4">
        <f>SUM(E6:E498)</f>
        <v>160.6</v>
      </c>
      <c r="F5" s="4">
        <f>SUM(F6:F498)</f>
        <v>1970.4</v>
      </c>
      <c r="G5" s="7"/>
      <c r="H5" s="1"/>
      <c r="I5" s="1"/>
      <c r="J5" s="1"/>
      <c r="K5" s="4">
        <f>SUM(K6:K498)</f>
        <v>158</v>
      </c>
      <c r="L5" s="4">
        <f>SUM(L6:L498)</f>
        <v>2.6000000000000014</v>
      </c>
      <c r="M5" s="4">
        <f>SUM(M6:M498)</f>
        <v>0</v>
      </c>
      <c r="N5" s="4">
        <f>SUM(N6:N498)</f>
        <v>0</v>
      </c>
      <c r="O5" s="4">
        <f>SUM(O6:O498)</f>
        <v>0</v>
      </c>
      <c r="P5" s="7"/>
      <c r="Q5" s="7"/>
      <c r="R5" s="4">
        <f>SUM(R6:R498)</f>
        <v>32.120000000000005</v>
      </c>
      <c r="S5" s="4">
        <f>SUM(S6:S498)</f>
        <v>220</v>
      </c>
      <c r="T5" s="4">
        <f>SUM(T6:T498)</f>
        <v>240</v>
      </c>
      <c r="U5" s="4">
        <f>SUM(U6:U498)</f>
        <v>240</v>
      </c>
      <c r="V5" s="1"/>
      <c r="W5" s="1"/>
      <c r="X5" s="1"/>
      <c r="Y5" s="4">
        <f t="shared" ref="Y5:AH5" si="0">SUM(Y6:Y498)</f>
        <v>36.480000000000004</v>
      </c>
      <c r="Z5" s="4">
        <f t="shared" si="0"/>
        <v>81.759999999999991</v>
      </c>
      <c r="AA5" s="4">
        <f t="shared" si="0"/>
        <v>54.86</v>
      </c>
      <c r="AB5" s="4">
        <f t="shared" si="0"/>
        <v>76.534400000000005</v>
      </c>
      <c r="AC5" s="4">
        <f t="shared" si="0"/>
        <v>91.103999999999999</v>
      </c>
      <c r="AD5" s="4">
        <f t="shared" si="0"/>
        <v>51.025999999999996</v>
      </c>
      <c r="AE5" s="4">
        <f t="shared" si="0"/>
        <v>46.192</v>
      </c>
      <c r="AF5" s="4">
        <f t="shared" si="0"/>
        <v>49.423999999999999</v>
      </c>
      <c r="AG5" s="4">
        <f t="shared" si="0"/>
        <v>60.120000000000005</v>
      </c>
      <c r="AH5" s="4">
        <f t="shared" si="0"/>
        <v>37.025200000000005</v>
      </c>
      <c r="AI5" s="1"/>
      <c r="AJ5" s="4">
        <f>SUM(AJ6:AJ498)</f>
        <v>240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 ht="15.75" thickBot="1" x14ac:dyDescent="0.3">
      <c r="A6" s="1" t="s">
        <v>35</v>
      </c>
      <c r="B6" s="1" t="s">
        <v>36</v>
      </c>
      <c r="C6" s="1">
        <v>154</v>
      </c>
      <c r="D6" s="1"/>
      <c r="E6" s="1"/>
      <c r="F6" s="1">
        <v>154</v>
      </c>
      <c r="G6" s="7">
        <v>1</v>
      </c>
      <c r="H6" s="1"/>
      <c r="I6" s="1"/>
      <c r="J6" s="1"/>
      <c r="K6" s="1"/>
      <c r="L6" s="1">
        <f t="shared" ref="L6:L16" si="1">E6-K6</f>
        <v>0</v>
      </c>
      <c r="M6" s="1"/>
      <c r="N6" s="1"/>
      <c r="O6" s="1"/>
      <c r="P6" s="7">
        <f>VLOOKUP(A6,[1]TDSheet!$F:$G,2,0)</f>
        <v>465</v>
      </c>
      <c r="Q6" s="7">
        <v>485</v>
      </c>
      <c r="R6" s="1">
        <f>E6/5</f>
        <v>0</v>
      </c>
      <c r="S6" s="5"/>
      <c r="T6" s="5"/>
      <c r="U6" s="22">
        <v>0</v>
      </c>
      <c r="V6" s="1"/>
      <c r="W6" s="1" t="e">
        <f>(F6+T6)/R6</f>
        <v>#DIV/0!</v>
      </c>
      <c r="X6" s="1" t="e">
        <f>F6/R6</f>
        <v>#DIV/0!</v>
      </c>
      <c r="Y6" s="1">
        <v>0</v>
      </c>
      <c r="Z6" s="1">
        <v>9.0599999999999987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4.4000000000000004</v>
      </c>
      <c r="AG6" s="1">
        <v>0</v>
      </c>
      <c r="AH6" s="1">
        <v>4.4700000000000006</v>
      </c>
      <c r="AI6" s="20" t="s">
        <v>37</v>
      </c>
      <c r="AJ6" s="1">
        <f>T6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25">
      <c r="A7" s="10" t="s">
        <v>38</v>
      </c>
      <c r="B7" s="11" t="s">
        <v>36</v>
      </c>
      <c r="C7" s="11">
        <v>20</v>
      </c>
      <c r="D7" s="11"/>
      <c r="E7" s="11">
        <v>5</v>
      </c>
      <c r="F7" s="12">
        <v>15</v>
      </c>
      <c r="G7" s="7">
        <v>1</v>
      </c>
      <c r="H7" s="1"/>
      <c r="I7" s="1"/>
      <c r="J7" s="1"/>
      <c r="K7" s="1">
        <v>5</v>
      </c>
      <c r="L7" s="1">
        <f t="shared" si="1"/>
        <v>0</v>
      </c>
      <c r="M7" s="1"/>
      <c r="N7" s="1"/>
      <c r="O7" s="1"/>
      <c r="P7" s="7">
        <f>VLOOKUP(A7,[1]TDSheet!$F:$G,2,0)</f>
        <v>825</v>
      </c>
      <c r="Q7" s="18" t="s">
        <v>48</v>
      </c>
      <c r="R7" s="1">
        <f t="shared" ref="R7:R16" si="2">E7/5</f>
        <v>1</v>
      </c>
      <c r="S7" s="5"/>
      <c r="T7" s="5"/>
      <c r="U7" s="22">
        <v>0</v>
      </c>
      <c r="V7" s="1"/>
      <c r="W7" s="1">
        <f t="shared" ref="W7:W16" si="3">(F7+T7)/R7</f>
        <v>15</v>
      </c>
      <c r="X7" s="1">
        <f t="shared" ref="X7:X16" si="4">F7/R7</f>
        <v>15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1" t="s">
        <v>50</v>
      </c>
      <c r="AJ7" s="1">
        <f t="shared" ref="AJ7:AJ16" si="5">T7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ht="15.75" thickBot="1" x14ac:dyDescent="0.3">
      <c r="A8" s="13" t="s">
        <v>39</v>
      </c>
      <c r="B8" s="14" t="s">
        <v>36</v>
      </c>
      <c r="C8" s="14">
        <v>10</v>
      </c>
      <c r="D8" s="14"/>
      <c r="E8" s="14">
        <v>10</v>
      </c>
      <c r="F8" s="15"/>
      <c r="G8" s="7">
        <v>1</v>
      </c>
      <c r="H8" s="1"/>
      <c r="I8" s="1"/>
      <c r="J8" s="1"/>
      <c r="K8" s="1">
        <v>10</v>
      </c>
      <c r="L8" s="1">
        <f t="shared" si="1"/>
        <v>0</v>
      </c>
      <c r="M8" s="1"/>
      <c r="N8" s="1"/>
      <c r="O8" s="1"/>
      <c r="P8" s="7">
        <f>VLOOKUP(A8,[1]TDSheet!$F:$G,2,0)</f>
        <v>605</v>
      </c>
      <c r="Q8" s="7">
        <v>605</v>
      </c>
      <c r="R8" s="1">
        <f t="shared" si="2"/>
        <v>2</v>
      </c>
      <c r="S8" s="5">
        <v>60</v>
      </c>
      <c r="T8" s="5">
        <f>U8</f>
        <v>40</v>
      </c>
      <c r="U8" s="22">
        <v>40</v>
      </c>
      <c r="V8" s="1"/>
      <c r="W8" s="1">
        <f t="shared" si="3"/>
        <v>20</v>
      </c>
      <c r="X8" s="1">
        <f t="shared" si="4"/>
        <v>0</v>
      </c>
      <c r="Y8" s="1">
        <v>1</v>
      </c>
      <c r="Z8" s="1">
        <v>5</v>
      </c>
      <c r="AA8" s="1">
        <v>5</v>
      </c>
      <c r="AB8" s="1">
        <v>4</v>
      </c>
      <c r="AC8" s="1">
        <v>4</v>
      </c>
      <c r="AD8" s="1">
        <v>3</v>
      </c>
      <c r="AE8" s="1">
        <v>5</v>
      </c>
      <c r="AF8" s="1">
        <v>0</v>
      </c>
      <c r="AG8" s="1">
        <v>0</v>
      </c>
      <c r="AH8" s="1">
        <v>0</v>
      </c>
      <c r="AI8" s="1"/>
      <c r="AJ8" s="1">
        <f t="shared" si="5"/>
        <v>40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25">
      <c r="A9" s="1" t="s">
        <v>40</v>
      </c>
      <c r="B9" s="1" t="s">
        <v>36</v>
      </c>
      <c r="C9" s="1">
        <v>468</v>
      </c>
      <c r="D9" s="1"/>
      <c r="E9" s="1"/>
      <c r="F9" s="1">
        <v>468</v>
      </c>
      <c r="G9" s="7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7">
        <f>VLOOKUP(A9,[1]TDSheet!$F:$G,2,0)</f>
        <v>205</v>
      </c>
      <c r="Q9" s="7">
        <v>205</v>
      </c>
      <c r="R9" s="1">
        <f t="shared" si="2"/>
        <v>0</v>
      </c>
      <c r="S9" s="5"/>
      <c r="T9" s="5"/>
      <c r="U9" s="22">
        <v>0</v>
      </c>
      <c r="V9" s="1"/>
      <c r="W9" s="1" t="e">
        <f t="shared" si="3"/>
        <v>#DIV/0!</v>
      </c>
      <c r="X9" s="1" t="e">
        <f t="shared" si="4"/>
        <v>#DIV/0!</v>
      </c>
      <c r="Y9" s="1">
        <v>14.74</v>
      </c>
      <c r="Z9" s="1">
        <v>15.28</v>
      </c>
      <c r="AA9" s="1">
        <v>0</v>
      </c>
      <c r="AB9" s="1">
        <v>3.1960000000000002</v>
      </c>
      <c r="AC9" s="1">
        <v>29.47</v>
      </c>
      <c r="AD9" s="1">
        <v>7.38</v>
      </c>
      <c r="AE9" s="1">
        <v>0</v>
      </c>
      <c r="AF9" s="1">
        <v>0</v>
      </c>
      <c r="AG9" s="1">
        <v>0</v>
      </c>
      <c r="AH9" s="1">
        <v>0</v>
      </c>
      <c r="AI9" s="20" t="s">
        <v>37</v>
      </c>
      <c r="AJ9" s="1">
        <f t="shared" si="5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25">
      <c r="A10" s="1" t="s">
        <v>41</v>
      </c>
      <c r="B10" s="1" t="s">
        <v>36</v>
      </c>
      <c r="C10" s="1">
        <v>100</v>
      </c>
      <c r="D10" s="1"/>
      <c r="E10" s="1"/>
      <c r="F10" s="1">
        <v>100</v>
      </c>
      <c r="G10" s="7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7">
        <f>VLOOKUP(A10,[1]TDSheet!$F:$G,2,0)</f>
        <v>385</v>
      </c>
      <c r="Q10" s="7">
        <v>385</v>
      </c>
      <c r="R10" s="1">
        <f t="shared" si="2"/>
        <v>0</v>
      </c>
      <c r="S10" s="5"/>
      <c r="T10" s="5"/>
      <c r="U10" s="22">
        <v>0</v>
      </c>
      <c r="V10" s="1"/>
      <c r="W10" s="1" t="e">
        <f t="shared" si="3"/>
        <v>#DIV/0!</v>
      </c>
      <c r="X10" s="1" t="e">
        <f t="shared" si="4"/>
        <v>#DIV/0!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20" t="s">
        <v>37</v>
      </c>
      <c r="AJ10" s="1">
        <f t="shared" si="5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ht="15.75" thickBot="1" x14ac:dyDescent="0.3">
      <c r="A11" s="1" t="s">
        <v>42</v>
      </c>
      <c r="B11" s="1" t="s">
        <v>36</v>
      </c>
      <c r="C11" s="1">
        <v>396</v>
      </c>
      <c r="D11" s="1"/>
      <c r="E11" s="1">
        <v>35</v>
      </c>
      <c r="F11" s="1">
        <v>361</v>
      </c>
      <c r="G11" s="7">
        <v>1</v>
      </c>
      <c r="H11" s="1"/>
      <c r="I11" s="1"/>
      <c r="J11" s="1"/>
      <c r="K11" s="1">
        <v>33</v>
      </c>
      <c r="L11" s="1">
        <f t="shared" si="1"/>
        <v>2</v>
      </c>
      <c r="M11" s="1"/>
      <c r="N11" s="1"/>
      <c r="O11" s="1"/>
      <c r="P11" s="7">
        <f>VLOOKUP(A11,[1]TDSheet!$F:$G,2,0)</f>
        <v>105</v>
      </c>
      <c r="Q11" s="7">
        <v>105</v>
      </c>
      <c r="R11" s="1">
        <f t="shared" si="2"/>
        <v>7</v>
      </c>
      <c r="S11" s="5"/>
      <c r="T11" s="5"/>
      <c r="U11" s="22">
        <v>0</v>
      </c>
      <c r="V11" s="1"/>
      <c r="W11" s="1">
        <f t="shared" si="3"/>
        <v>51.571428571428569</v>
      </c>
      <c r="X11" s="1">
        <f t="shared" si="4"/>
        <v>51.571428571428569</v>
      </c>
      <c r="Y11" s="1">
        <v>6.74</v>
      </c>
      <c r="Z11" s="1">
        <v>13.2</v>
      </c>
      <c r="AA11" s="1">
        <v>13.56</v>
      </c>
      <c r="AB11" s="1">
        <v>20.2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20" t="s">
        <v>37</v>
      </c>
      <c r="AJ11" s="1">
        <f t="shared" si="5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25">
      <c r="A12" s="10" t="s">
        <v>43</v>
      </c>
      <c r="B12" s="11" t="s">
        <v>36</v>
      </c>
      <c r="C12" s="11">
        <v>390</v>
      </c>
      <c r="D12" s="11"/>
      <c r="E12" s="11"/>
      <c r="F12" s="12">
        <v>390</v>
      </c>
      <c r="G12" s="7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7">
        <f>VLOOKUP(A12,[1]TDSheet!$F:$G,2,0)</f>
        <v>240</v>
      </c>
      <c r="Q12" s="7">
        <v>240</v>
      </c>
      <c r="R12" s="1">
        <f t="shared" si="2"/>
        <v>0</v>
      </c>
      <c r="S12" s="5"/>
      <c r="T12" s="5"/>
      <c r="U12" s="22">
        <v>0</v>
      </c>
      <c r="V12" s="1"/>
      <c r="W12" s="1" t="e">
        <f t="shared" si="3"/>
        <v>#DIV/0!</v>
      </c>
      <c r="X12" s="1" t="e">
        <f t="shared" si="4"/>
        <v>#DIV/0!</v>
      </c>
      <c r="Y12" s="1">
        <v>0</v>
      </c>
      <c r="Z12" s="1">
        <v>6.7200000000000006</v>
      </c>
      <c r="AA12" s="1">
        <v>0</v>
      </c>
      <c r="AB12" s="1">
        <v>12.48</v>
      </c>
      <c r="AC12" s="1">
        <v>6.15</v>
      </c>
      <c r="AD12" s="1">
        <v>0</v>
      </c>
      <c r="AE12" s="1">
        <v>12.092000000000001</v>
      </c>
      <c r="AF12" s="1">
        <v>0</v>
      </c>
      <c r="AG12" s="1">
        <v>6.2</v>
      </c>
      <c r="AH12" s="1">
        <v>6.48</v>
      </c>
      <c r="AI12" s="20" t="s">
        <v>37</v>
      </c>
      <c r="AJ12" s="1">
        <f t="shared" si="5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ht="15.75" thickBot="1" x14ac:dyDescent="0.3">
      <c r="A13" s="13" t="s">
        <v>44</v>
      </c>
      <c r="B13" s="14" t="s">
        <v>36</v>
      </c>
      <c r="C13" s="14">
        <v>24</v>
      </c>
      <c r="D13" s="14"/>
      <c r="E13" s="14"/>
      <c r="F13" s="15">
        <v>24</v>
      </c>
      <c r="G13" s="7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7">
        <f>VLOOKUP(A13,[1]TDSheet!$F:$G,2,0)</f>
        <v>230</v>
      </c>
      <c r="Q13" s="19" t="s">
        <v>48</v>
      </c>
      <c r="R13" s="1">
        <f t="shared" si="2"/>
        <v>0</v>
      </c>
      <c r="S13" s="5"/>
      <c r="T13" s="5"/>
      <c r="U13" s="22">
        <v>0</v>
      </c>
      <c r="V13" s="1"/>
      <c r="W13" s="1" t="e">
        <f t="shared" si="3"/>
        <v>#DIV/0!</v>
      </c>
      <c r="X13" s="1" t="e">
        <f t="shared" si="4"/>
        <v>#DIV/0!</v>
      </c>
      <c r="Y13" s="1">
        <v>0</v>
      </c>
      <c r="Z13" s="1">
        <v>0</v>
      </c>
      <c r="AA13" s="1">
        <v>0</v>
      </c>
      <c r="AB13" s="1">
        <v>3.5064000000000002</v>
      </c>
      <c r="AC13" s="1">
        <v>5.04</v>
      </c>
      <c r="AD13" s="1">
        <v>0</v>
      </c>
      <c r="AE13" s="1">
        <v>5.0999999999999996</v>
      </c>
      <c r="AF13" s="1">
        <v>5</v>
      </c>
      <c r="AG13" s="1">
        <v>9.92</v>
      </c>
      <c r="AH13" s="1">
        <v>0</v>
      </c>
      <c r="AI13" s="20" t="s">
        <v>37</v>
      </c>
      <c r="AJ13" s="1">
        <f t="shared" si="5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25">
      <c r="A14" s="1" t="s">
        <v>45</v>
      </c>
      <c r="B14" s="1" t="s">
        <v>36</v>
      </c>
      <c r="C14" s="1">
        <v>160</v>
      </c>
      <c r="D14" s="1"/>
      <c r="E14" s="1">
        <v>20.6</v>
      </c>
      <c r="F14" s="1">
        <v>139.4</v>
      </c>
      <c r="G14" s="7">
        <v>1</v>
      </c>
      <c r="H14" s="1"/>
      <c r="I14" s="1"/>
      <c r="J14" s="1"/>
      <c r="K14" s="1">
        <v>20</v>
      </c>
      <c r="L14" s="1">
        <f t="shared" si="1"/>
        <v>0.60000000000000142</v>
      </c>
      <c r="M14" s="1"/>
      <c r="N14" s="1"/>
      <c r="O14" s="1"/>
      <c r="P14" s="7">
        <f>VLOOKUP(A14,[1]TDSheet!$F:$G,2,0)</f>
        <v>285</v>
      </c>
      <c r="Q14" s="16">
        <v>435</v>
      </c>
      <c r="R14" s="1">
        <f t="shared" si="2"/>
        <v>4.12</v>
      </c>
      <c r="S14" s="5"/>
      <c r="T14" s="5"/>
      <c r="U14" s="22">
        <v>0</v>
      </c>
      <c r="V14" s="17" t="s">
        <v>49</v>
      </c>
      <c r="W14" s="1">
        <f t="shared" si="3"/>
        <v>33.834951456310677</v>
      </c>
      <c r="X14" s="1">
        <f t="shared" si="4"/>
        <v>33.834951456310677</v>
      </c>
      <c r="Y14" s="1">
        <v>0</v>
      </c>
      <c r="Z14" s="1">
        <v>14.5</v>
      </c>
      <c r="AA14" s="1">
        <v>8.3000000000000007</v>
      </c>
      <c r="AB14" s="1">
        <v>18.690000000000001</v>
      </c>
      <c r="AC14" s="1">
        <v>12.3</v>
      </c>
      <c r="AD14" s="1">
        <v>16.646000000000001</v>
      </c>
      <c r="AE14" s="1">
        <v>12</v>
      </c>
      <c r="AF14" s="1">
        <v>4</v>
      </c>
      <c r="AG14" s="1">
        <v>0</v>
      </c>
      <c r="AH14" s="1">
        <v>0</v>
      </c>
      <c r="AI14" s="21" t="s">
        <v>50</v>
      </c>
      <c r="AJ14" s="1">
        <f t="shared" si="5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25">
      <c r="A15" s="1" t="s">
        <v>46</v>
      </c>
      <c r="B15" s="1" t="s">
        <v>36</v>
      </c>
      <c r="C15" s="1">
        <v>180</v>
      </c>
      <c r="D15" s="1"/>
      <c r="E15" s="1">
        <v>90</v>
      </c>
      <c r="F15" s="1">
        <v>90</v>
      </c>
      <c r="G15" s="7">
        <v>1</v>
      </c>
      <c r="H15" s="1"/>
      <c r="I15" s="1"/>
      <c r="J15" s="1"/>
      <c r="K15" s="1">
        <v>90</v>
      </c>
      <c r="L15" s="1">
        <f t="shared" si="1"/>
        <v>0</v>
      </c>
      <c r="M15" s="1"/>
      <c r="N15" s="1"/>
      <c r="O15" s="1"/>
      <c r="P15" s="7">
        <f>VLOOKUP(A15,[1]TDSheet!$F:$G,2,0)</f>
        <v>283</v>
      </c>
      <c r="Q15" s="7">
        <v>280</v>
      </c>
      <c r="R15" s="1">
        <f t="shared" si="2"/>
        <v>18</v>
      </c>
      <c r="S15" s="5">
        <v>160</v>
      </c>
      <c r="T15" s="5">
        <f>U15</f>
        <v>200</v>
      </c>
      <c r="U15" s="22">
        <v>200</v>
      </c>
      <c r="V15" s="1"/>
      <c r="W15" s="1">
        <f t="shared" si="3"/>
        <v>16.111111111111111</v>
      </c>
      <c r="X15" s="1">
        <f t="shared" si="4"/>
        <v>5</v>
      </c>
      <c r="Y15" s="1">
        <v>14</v>
      </c>
      <c r="Z15" s="1">
        <v>18</v>
      </c>
      <c r="AA15" s="1">
        <v>18</v>
      </c>
      <c r="AB15" s="1">
        <v>12.8</v>
      </c>
      <c r="AC15" s="1">
        <v>28</v>
      </c>
      <c r="AD15" s="1">
        <v>20</v>
      </c>
      <c r="AE15" s="1">
        <v>12</v>
      </c>
      <c r="AF15" s="1">
        <v>22</v>
      </c>
      <c r="AG15" s="1">
        <v>22</v>
      </c>
      <c r="AH15" s="1">
        <v>16</v>
      </c>
      <c r="AI15" s="1"/>
      <c r="AJ15" s="1">
        <f t="shared" si="5"/>
        <v>200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25">
      <c r="A16" s="1" t="s">
        <v>47</v>
      </c>
      <c r="B16" s="1" t="s">
        <v>36</v>
      </c>
      <c r="C16" s="1">
        <v>229</v>
      </c>
      <c r="D16" s="1"/>
      <c r="E16" s="1"/>
      <c r="F16" s="1">
        <v>229</v>
      </c>
      <c r="G16" s="7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7">
        <f>VLOOKUP(A16,[1]TDSheet!$F:$G,2,0)</f>
        <v>757</v>
      </c>
      <c r="Q16" s="7">
        <v>895</v>
      </c>
      <c r="R16" s="1">
        <f t="shared" si="2"/>
        <v>0</v>
      </c>
      <c r="S16" s="5"/>
      <c r="T16" s="5"/>
      <c r="U16" s="22">
        <v>0</v>
      </c>
      <c r="V16" s="1"/>
      <c r="W16" s="1" t="e">
        <f t="shared" si="3"/>
        <v>#DIV/0!</v>
      </c>
      <c r="X16" s="1" t="e">
        <f t="shared" si="4"/>
        <v>#DIV/0!</v>
      </c>
      <c r="Y16" s="1">
        <v>0</v>
      </c>
      <c r="Z16" s="1">
        <v>0</v>
      </c>
      <c r="AA16" s="1">
        <v>10</v>
      </c>
      <c r="AB16" s="1">
        <v>1.6619999999999999</v>
      </c>
      <c r="AC16" s="1">
        <v>6.1440000000000001</v>
      </c>
      <c r="AD16" s="1">
        <v>4</v>
      </c>
      <c r="AE16" s="1">
        <v>0</v>
      </c>
      <c r="AF16" s="1">
        <v>14.023999999999999</v>
      </c>
      <c r="AG16" s="1">
        <v>22</v>
      </c>
      <c r="AH16" s="1">
        <v>10.075200000000001</v>
      </c>
      <c r="AI16" s="20" t="s">
        <v>37</v>
      </c>
      <c r="AJ16" s="1">
        <f t="shared" si="5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7"/>
      <c r="Q17" s="7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7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7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7"/>
      <c r="Q20" s="7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7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7"/>
      <c r="Q22" s="7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7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7"/>
      <c r="Q24" s="7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7"/>
      <c r="Q25" s="7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7"/>
      <c r="Q26" s="7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7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7"/>
      <c r="Q28" s="7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7"/>
      <c r="Q29" s="7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7"/>
      <c r="Q30" s="7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7"/>
      <c r="Q31" s="7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7"/>
      <c r="Q32" s="7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7"/>
      <c r="Q33" s="7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7"/>
      <c r="Q34" s="7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7"/>
      <c r="Q35" s="7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7"/>
      <c r="Q36" s="7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7"/>
      <c r="Q37" s="7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7"/>
      <c r="Q38" s="7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7"/>
      <c r="Q39" s="7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7"/>
      <c r="Q40" s="7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7"/>
      <c r="Q41" s="7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7"/>
      <c r="Q42" s="7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7"/>
      <c r="Q43" s="7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7"/>
      <c r="Q44" s="7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7"/>
      <c r="Q45" s="7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7"/>
      <c r="Q46" s="7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7"/>
      <c r="Q47" s="7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7"/>
      <c r="Q48" s="7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7"/>
      <c r="Q49" s="7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7"/>
      <c r="Q50" s="7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7"/>
      <c r="Q51" s="7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7"/>
      <c r="Q52" s="7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7"/>
      <c r="Q53" s="7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7"/>
      <c r="Q54" s="7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7"/>
      <c r="Q55" s="7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7"/>
      <c r="Q56" s="7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7"/>
      <c r="Q57" s="7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7"/>
      <c r="Q58" s="7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7"/>
      <c r="Q59" s="7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7"/>
      <c r="Q60" s="7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7"/>
      <c r="Q61" s="7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7"/>
      <c r="Q62" s="7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7"/>
      <c r="Q63" s="7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7"/>
      <c r="Q64" s="7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7"/>
      <c r="Q65" s="7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7"/>
      <c r="Q66" s="7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7"/>
      <c r="Q67" s="7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7"/>
      <c r="Q68" s="7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7"/>
      <c r="Q69" s="7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7"/>
      <c r="Q70" s="7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7"/>
      <c r="Q71" s="7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7"/>
      <c r="Q72" s="7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7"/>
      <c r="Q73" s="7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7"/>
      <c r="Q74" s="7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7"/>
      <c r="Q75" s="7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7"/>
      <c r="Q76" s="7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7"/>
      <c r="Q77" s="7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7"/>
      <c r="Q78" s="7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7"/>
      <c r="Q79" s="7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7"/>
      <c r="Q80" s="7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7"/>
      <c r="Q81" s="7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7"/>
      <c r="Q82" s="7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7"/>
      <c r="Q83" s="7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7"/>
      <c r="Q84" s="7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7"/>
      <c r="Q85" s="7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7"/>
      <c r="Q86" s="7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7"/>
      <c r="Q87" s="7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7"/>
      <c r="Q88" s="7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7"/>
      <c r="Q89" s="7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7"/>
      <c r="Q90" s="7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7"/>
      <c r="Q91" s="7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7"/>
      <c r="Q92" s="7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7"/>
      <c r="Q93" s="7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7"/>
      <c r="Q94" s="7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7"/>
      <c r="Q95" s="7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7"/>
      <c r="Q96" s="7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7"/>
      <c r="Q97" s="7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7"/>
      <c r="Q98" s="7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7"/>
      <c r="Q99" s="7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7"/>
      <c r="Q100" s="7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7"/>
      <c r="Q101" s="7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7"/>
      <c r="Q102" s="7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7"/>
      <c r="Q103" s="7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7"/>
      <c r="Q104" s="7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7"/>
      <c r="Q105" s="7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7"/>
      <c r="Q106" s="7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7"/>
      <c r="Q107" s="7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7"/>
      <c r="Q108" s="7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7"/>
      <c r="Q109" s="7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7"/>
      <c r="Q110" s="7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7"/>
      <c r="Q111" s="7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7"/>
      <c r="Q112" s="7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7"/>
      <c r="Q113" s="7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7"/>
      <c r="Q114" s="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7"/>
      <c r="Q115" s="7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7"/>
      <c r="Q116" s="7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7"/>
      <c r="Q117" s="7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7"/>
      <c r="Q118" s="7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7"/>
      <c r="Q119" s="7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7"/>
      <c r="Q120" s="7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7"/>
      <c r="Q121" s="7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7"/>
      <c r="Q122" s="7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7"/>
      <c r="Q123" s="7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7"/>
      <c r="Q124" s="7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7"/>
      <c r="Q125" s="7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7"/>
      <c r="Q126" s="7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7"/>
      <c r="Q127" s="7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7"/>
      <c r="Q128" s="7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7"/>
      <c r="Q129" s="7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7"/>
      <c r="Q130" s="7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7"/>
      <c r="Q131" s="7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7"/>
      <c r="Q132" s="7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7"/>
      <c r="Q133" s="7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7"/>
      <c r="Q134" s="7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7"/>
      <c r="Q135" s="7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7"/>
      <c r="Q136" s="7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7"/>
      <c r="Q137" s="7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7"/>
      <c r="Q138" s="7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7"/>
      <c r="Q139" s="7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7"/>
      <c r="Q140" s="7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7"/>
      <c r="Q141" s="7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7"/>
      <c r="Q142" s="7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7"/>
      <c r="Q143" s="7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7"/>
      <c r="Q144" s="7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7"/>
      <c r="Q145" s="7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7"/>
      <c r="Q146" s="7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7"/>
      <c r="Q147" s="7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7"/>
      <c r="Q148" s="7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7"/>
      <c r="Q149" s="7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7"/>
      <c r="Q150" s="7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7"/>
      <c r="Q151" s="7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7"/>
      <c r="Q152" s="7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7"/>
      <c r="Q153" s="7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7"/>
      <c r="Q154" s="7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7"/>
      <c r="Q155" s="7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7"/>
      <c r="Q156" s="7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7"/>
      <c r="Q157" s="7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7"/>
      <c r="Q158" s="7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7"/>
      <c r="Q159" s="7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7"/>
      <c r="Q160" s="7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7"/>
      <c r="Q161" s="7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7"/>
      <c r="Q162" s="7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7"/>
      <c r="Q163" s="7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7"/>
      <c r="Q164" s="7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7"/>
      <c r="Q165" s="7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7"/>
      <c r="Q166" s="7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7"/>
      <c r="Q167" s="7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7"/>
      <c r="Q168" s="7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7"/>
      <c r="Q169" s="7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7"/>
      <c r="Q170" s="7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7"/>
      <c r="Q171" s="7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7"/>
      <c r="Q172" s="7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7"/>
      <c r="Q173" s="7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7"/>
      <c r="Q174" s="7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7"/>
      <c r="Q175" s="7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7"/>
      <c r="Q176" s="7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7"/>
      <c r="Q177" s="7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7"/>
      <c r="Q178" s="7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7"/>
      <c r="Q179" s="7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7"/>
      <c r="Q180" s="7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7"/>
      <c r="Q181" s="7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7"/>
      <c r="Q182" s="7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7"/>
      <c r="Q183" s="7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7"/>
      <c r="Q184" s="7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7"/>
      <c r="Q185" s="7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7"/>
      <c r="Q186" s="7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7"/>
      <c r="Q187" s="7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7"/>
      <c r="Q188" s="7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7"/>
      <c r="Q189" s="7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7"/>
      <c r="Q190" s="7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7"/>
      <c r="Q191" s="7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7"/>
      <c r="Q192" s="7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7"/>
      <c r="Q193" s="7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7"/>
      <c r="Q194" s="7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7"/>
      <c r="Q195" s="7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7"/>
      <c r="Q196" s="7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7"/>
      <c r="Q197" s="7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7"/>
      <c r="Q198" s="7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7"/>
      <c r="Q199" s="7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7"/>
      <c r="Q200" s="7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7"/>
      <c r="Q201" s="7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7"/>
      <c r="Q202" s="7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7"/>
      <c r="Q203" s="7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7"/>
      <c r="Q204" s="7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7"/>
      <c r="Q205" s="7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7"/>
      <c r="Q206" s="7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7"/>
      <c r="Q207" s="7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7"/>
      <c r="Q208" s="7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7"/>
      <c r="Q209" s="7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7"/>
      <c r="Q210" s="7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7"/>
      <c r="Q211" s="7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7"/>
      <c r="Q212" s="7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7"/>
      <c r="Q213" s="7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7"/>
      <c r="Q214" s="7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7"/>
      <c r="Q215" s="7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7"/>
      <c r="Q216" s="7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7"/>
      <c r="Q217" s="7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7"/>
      <c r="Q218" s="7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7"/>
      <c r="Q219" s="7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7"/>
      <c r="Q220" s="7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7"/>
      <c r="Q221" s="7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7"/>
      <c r="Q222" s="7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7"/>
      <c r="Q223" s="7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7"/>
      <c r="Q224" s="7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7"/>
      <c r="Q225" s="7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7"/>
      <c r="Q226" s="7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7"/>
      <c r="Q227" s="7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7"/>
      <c r="Q228" s="7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7"/>
      <c r="Q229" s="7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7"/>
      <c r="Q230" s="7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7"/>
      <c r="Q231" s="7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7"/>
      <c r="Q232" s="7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7"/>
      <c r="Q233" s="7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7"/>
      <c r="Q234" s="7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7"/>
      <c r="Q235" s="7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7"/>
      <c r="Q236" s="7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7"/>
      <c r="Q237" s="7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7"/>
      <c r="Q238" s="7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7"/>
      <c r="Q239" s="7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7"/>
      <c r="Q240" s="7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7"/>
      <c r="Q241" s="7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7"/>
      <c r="Q242" s="7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7"/>
      <c r="Q243" s="7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7"/>
      <c r="Q244" s="7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7"/>
      <c r="Q245" s="7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7"/>
      <c r="Q246" s="7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7"/>
      <c r="Q247" s="7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7"/>
      <c r="Q248" s="7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7"/>
      <c r="Q249" s="7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7"/>
      <c r="Q250" s="7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7"/>
      <c r="Q251" s="7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7"/>
      <c r="Q252" s="7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7"/>
      <c r="Q253" s="7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7"/>
      <c r="Q254" s="7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7"/>
      <c r="Q255" s="7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7"/>
      <c r="Q256" s="7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7"/>
      <c r="Q257" s="7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7"/>
      <c r="Q258" s="7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7"/>
      <c r="Q259" s="7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7"/>
      <c r="Q260" s="7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7"/>
      <c r="Q261" s="7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7"/>
      <c r="Q262" s="7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7"/>
      <c r="Q263" s="7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7"/>
      <c r="Q264" s="7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7"/>
      <c r="Q265" s="7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7"/>
      <c r="Q266" s="7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7"/>
      <c r="Q267" s="7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7"/>
      <c r="Q268" s="7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7"/>
      <c r="Q269" s="7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7"/>
      <c r="Q270" s="7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7"/>
      <c r="Q271" s="7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7"/>
      <c r="Q272" s="7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7"/>
      <c r="Q273" s="7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7"/>
      <c r="Q274" s="7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7"/>
      <c r="Q275" s="7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7"/>
      <c r="Q276" s="7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7"/>
      <c r="Q277" s="7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7"/>
      <c r="Q278" s="7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7"/>
      <c r="Q279" s="7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7"/>
      <c r="Q280" s="7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7"/>
      <c r="Q281" s="7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7"/>
      <c r="Q282" s="7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7"/>
      <c r="Q283" s="7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7"/>
      <c r="Q284" s="7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7"/>
      <c r="Q285" s="7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7"/>
      <c r="Q286" s="7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7"/>
      <c r="Q287" s="7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7"/>
      <c r="Q288" s="7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7"/>
      <c r="Q289" s="7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7"/>
      <c r="Q290" s="7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7"/>
      <c r="Q291" s="7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7"/>
      <c r="Q292" s="7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7"/>
      <c r="Q293" s="7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7"/>
      <c r="Q294" s="7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7"/>
      <c r="Q295" s="7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7"/>
      <c r="Q296" s="7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7"/>
      <c r="Q297" s="7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7"/>
      <c r="Q298" s="7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7"/>
      <c r="Q299" s="7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7"/>
      <c r="Q300" s="7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7"/>
      <c r="Q301" s="7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7"/>
      <c r="Q302" s="7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7"/>
      <c r="Q303" s="7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7"/>
      <c r="Q304" s="7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7"/>
      <c r="Q305" s="7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7"/>
      <c r="Q306" s="7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7"/>
      <c r="Q307" s="7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</row>
    <row r="308" spans="1:5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7"/>
      <c r="Q308" s="7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</row>
    <row r="309" spans="1:5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7"/>
      <c r="Q309" s="7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</row>
    <row r="310" spans="1:5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7"/>
      <c r="Q310" s="7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</row>
    <row r="311" spans="1:5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7"/>
      <c r="Q311" s="7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</row>
    <row r="312" spans="1:5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7"/>
      <c r="Q312" s="7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</row>
    <row r="313" spans="1:5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7"/>
      <c r="Q313" s="7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</row>
    <row r="314" spans="1:5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7"/>
      <c r="Q314" s="7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</row>
    <row r="315" spans="1:5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7"/>
      <c r="Q315" s="7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</row>
    <row r="316" spans="1:5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7"/>
      <c r="Q316" s="7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</row>
    <row r="317" spans="1:5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7"/>
      <c r="Q317" s="7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</row>
    <row r="318" spans="1:5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7"/>
      <c r="Q318" s="7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</row>
    <row r="319" spans="1:5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7"/>
      <c r="Q319" s="7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</row>
    <row r="320" spans="1:5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7"/>
      <c r="Q320" s="7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</row>
    <row r="321" spans="1:5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7"/>
      <c r="Q321" s="7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</row>
    <row r="322" spans="1:5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7"/>
      <c r="Q322" s="7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</row>
    <row r="323" spans="1:5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7"/>
      <c r="Q323" s="7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</row>
    <row r="324" spans="1:5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7"/>
      <c r="Q324" s="7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</row>
    <row r="325" spans="1:5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7"/>
      <c r="Q325" s="7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</row>
    <row r="326" spans="1:5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7"/>
      <c r="Q326" s="7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</row>
    <row r="327" spans="1:5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7"/>
      <c r="Q327" s="7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</row>
    <row r="328" spans="1:5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7"/>
      <c r="Q328" s="7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</row>
    <row r="329" spans="1:5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7"/>
      <c r="Q329" s="7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</row>
    <row r="330" spans="1:5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7"/>
      <c r="Q330" s="7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</row>
    <row r="331" spans="1:5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7"/>
      <c r="Q331" s="7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</row>
    <row r="332" spans="1:5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7"/>
      <c r="Q332" s="7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</row>
    <row r="333" spans="1:5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7"/>
      <c r="Q333" s="7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</row>
    <row r="334" spans="1:5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7"/>
      <c r="Q334" s="7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</row>
    <row r="335" spans="1:5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7"/>
      <c r="Q335" s="7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</row>
    <row r="336" spans="1:5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7"/>
      <c r="Q336" s="7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</row>
    <row r="337" spans="1:5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7"/>
      <c r="Q337" s="7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</row>
    <row r="338" spans="1:5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7"/>
      <c r="Q338" s="7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</row>
    <row r="339" spans="1:5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7"/>
      <c r="Q339" s="7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</row>
    <row r="340" spans="1:5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7"/>
      <c r="Q340" s="7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</row>
    <row r="341" spans="1:5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7"/>
      <c r="Q341" s="7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</row>
    <row r="342" spans="1:5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7"/>
      <c r="Q342" s="7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</row>
    <row r="343" spans="1:5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7"/>
      <c r="Q343" s="7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</row>
    <row r="344" spans="1:5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7"/>
      <c r="Q344" s="7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</row>
    <row r="345" spans="1:5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7"/>
      <c r="Q345" s="7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</row>
    <row r="346" spans="1:5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7"/>
      <c r="Q346" s="7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</row>
    <row r="347" spans="1:5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7"/>
      <c r="Q347" s="7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</row>
    <row r="348" spans="1:5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7"/>
      <c r="Q348" s="7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</row>
    <row r="349" spans="1:5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7"/>
      <c r="Q349" s="7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</row>
    <row r="350" spans="1:5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7"/>
      <c r="Q350" s="7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</row>
    <row r="351" spans="1:5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7"/>
      <c r="Q351" s="7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</row>
    <row r="352" spans="1:5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7"/>
      <c r="Q352" s="7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</row>
    <row r="353" spans="1:5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7"/>
      <c r="Q353" s="7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</row>
    <row r="354" spans="1:5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7"/>
      <c r="Q354" s="7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</row>
    <row r="355" spans="1:5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7"/>
      <c r="Q355" s="7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</row>
    <row r="356" spans="1:5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7"/>
      <c r="Q356" s="7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</row>
    <row r="357" spans="1:5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7"/>
      <c r="Q357" s="7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</row>
    <row r="358" spans="1:5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7"/>
      <c r="Q358" s="7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</row>
    <row r="359" spans="1:5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7"/>
      <c r="Q359" s="7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</row>
    <row r="360" spans="1:5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7"/>
      <c r="Q360" s="7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</row>
    <row r="361" spans="1:5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7"/>
      <c r="Q361" s="7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</row>
    <row r="362" spans="1:5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7"/>
      <c r="Q362" s="7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</row>
    <row r="363" spans="1:5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7"/>
      <c r="Q363" s="7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</row>
    <row r="364" spans="1:5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7"/>
      <c r="Q364" s="7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</row>
    <row r="365" spans="1:5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7"/>
      <c r="Q365" s="7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</row>
    <row r="366" spans="1:5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7"/>
      <c r="Q366" s="7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</row>
    <row r="367" spans="1:5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7"/>
      <c r="Q367" s="7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</row>
    <row r="368" spans="1:5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7"/>
      <c r="Q368" s="7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</row>
    <row r="369" spans="1:5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7"/>
      <c r="Q369" s="7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</row>
    <row r="370" spans="1:5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7"/>
      <c r="Q370" s="7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</row>
    <row r="371" spans="1:5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7"/>
      <c r="Q371" s="7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</row>
    <row r="372" spans="1:5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7"/>
      <c r="Q372" s="7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</row>
    <row r="373" spans="1:5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7"/>
      <c r="Q373" s="7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</row>
    <row r="374" spans="1:5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7"/>
      <c r="Q374" s="7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</row>
    <row r="375" spans="1:5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7"/>
      <c r="Q375" s="7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</row>
    <row r="376" spans="1:5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7"/>
      <c r="Q376" s="7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</row>
    <row r="377" spans="1:5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7"/>
      <c r="Q377" s="7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</row>
    <row r="378" spans="1:5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7"/>
      <c r="Q378" s="7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</row>
    <row r="379" spans="1:5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7"/>
      <c r="Q379" s="7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</row>
    <row r="380" spans="1:5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7"/>
      <c r="Q380" s="7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</row>
    <row r="381" spans="1:5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7"/>
      <c r="Q381" s="7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</row>
    <row r="382" spans="1:5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7"/>
      <c r="Q382" s="7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</row>
    <row r="383" spans="1:5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7"/>
      <c r="Q383" s="7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</row>
    <row r="384" spans="1:5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7"/>
      <c r="Q384" s="7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</row>
    <row r="385" spans="1:5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7"/>
      <c r="Q385" s="7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</row>
    <row r="386" spans="1:5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7"/>
      <c r="Q386" s="7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</row>
    <row r="387" spans="1:5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7"/>
      <c r="Q387" s="7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</row>
    <row r="388" spans="1:5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7"/>
      <c r="Q388" s="7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</row>
    <row r="389" spans="1:5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7"/>
      <c r="Q389" s="7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</row>
    <row r="390" spans="1:5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7"/>
      <c r="Q390" s="7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</row>
    <row r="391" spans="1:5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7"/>
      <c r="Q391" s="7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</row>
    <row r="392" spans="1:5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7"/>
      <c r="Q392" s="7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</row>
    <row r="393" spans="1:5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7"/>
      <c r="Q393" s="7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</row>
    <row r="394" spans="1:5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7"/>
      <c r="Q394" s="7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</row>
    <row r="395" spans="1:5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7"/>
      <c r="Q395" s="7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</row>
    <row r="396" spans="1:5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7"/>
      <c r="Q396" s="7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</row>
    <row r="397" spans="1:5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7"/>
      <c r="Q397" s="7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</row>
    <row r="398" spans="1:5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7"/>
      <c r="Q398" s="7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</row>
    <row r="399" spans="1:5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7"/>
      <c r="Q399" s="7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</row>
    <row r="400" spans="1:5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7"/>
      <c r="Q400" s="7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</row>
    <row r="401" spans="1:5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7"/>
      <c r="Q401" s="7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</row>
    <row r="402" spans="1:5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7"/>
      <c r="Q402" s="7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</row>
    <row r="403" spans="1:5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7"/>
      <c r="Q403" s="7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</row>
    <row r="404" spans="1:5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7"/>
      <c r="Q404" s="7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</row>
    <row r="405" spans="1:5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7"/>
      <c r="Q405" s="7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</row>
    <row r="406" spans="1:5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7"/>
      <c r="Q406" s="7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</row>
    <row r="407" spans="1:5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7"/>
      <c r="Q407" s="7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</row>
    <row r="408" spans="1:5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7"/>
      <c r="Q408" s="7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</row>
    <row r="409" spans="1:5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7"/>
      <c r="Q409" s="7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</row>
    <row r="410" spans="1:5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7"/>
      <c r="Q410" s="7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</row>
    <row r="411" spans="1:5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7"/>
      <c r="Q411" s="7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</row>
    <row r="412" spans="1:5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7"/>
      <c r="Q412" s="7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</row>
    <row r="413" spans="1:5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7"/>
      <c r="Q413" s="7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</row>
    <row r="414" spans="1:5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7"/>
      <c r="Q414" s="7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</row>
    <row r="415" spans="1:5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7"/>
      <c r="Q415" s="7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</row>
    <row r="416" spans="1:5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7"/>
      <c r="Q416" s="7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</row>
    <row r="417" spans="1:5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7"/>
      <c r="Q417" s="7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</row>
    <row r="418" spans="1:5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7"/>
      <c r="Q418" s="7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</row>
    <row r="419" spans="1:5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7"/>
      <c r="Q419" s="7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</row>
    <row r="420" spans="1:5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7"/>
      <c r="Q420" s="7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</row>
    <row r="421" spans="1:5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7"/>
      <c r="Q421" s="7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</row>
    <row r="422" spans="1:5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7"/>
      <c r="Q422" s="7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</row>
    <row r="423" spans="1:5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7"/>
      <c r="Q423" s="7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</row>
    <row r="424" spans="1:5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7"/>
      <c r="Q424" s="7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</row>
    <row r="425" spans="1:5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7"/>
      <c r="Q425" s="7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</row>
    <row r="426" spans="1:5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7"/>
      <c r="Q426" s="7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</row>
    <row r="427" spans="1:5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7"/>
      <c r="Q427" s="7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</row>
    <row r="428" spans="1:5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7"/>
      <c r="Q428" s="7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</row>
    <row r="429" spans="1:5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7"/>
      <c r="Q429" s="7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</row>
    <row r="430" spans="1:5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7"/>
      <c r="Q430" s="7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</row>
    <row r="431" spans="1:5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7"/>
      <c r="Q431" s="7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</row>
    <row r="432" spans="1:5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7"/>
      <c r="Q432" s="7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</row>
    <row r="433" spans="1:5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7"/>
      <c r="Q433" s="7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</row>
    <row r="434" spans="1:5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7"/>
      <c r="Q434" s="7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</row>
    <row r="435" spans="1:5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7"/>
      <c r="Q435" s="7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</row>
    <row r="436" spans="1:5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7"/>
      <c r="Q436" s="7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</row>
    <row r="437" spans="1:5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7"/>
      <c r="Q437" s="7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</row>
    <row r="438" spans="1:5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7"/>
      <c r="Q438" s="7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</row>
    <row r="439" spans="1:5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7"/>
      <c r="Q439" s="7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</row>
    <row r="440" spans="1:5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7"/>
      <c r="Q440" s="7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</row>
    <row r="441" spans="1:5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7"/>
      <c r="Q441" s="7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</row>
    <row r="442" spans="1:5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7"/>
      <c r="Q442" s="7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</row>
    <row r="443" spans="1:5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7"/>
      <c r="Q443" s="7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</row>
    <row r="444" spans="1:5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7"/>
      <c r="Q444" s="7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</row>
    <row r="445" spans="1:5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7"/>
      <c r="Q445" s="7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</row>
    <row r="446" spans="1:5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7"/>
      <c r="Q446" s="7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</row>
    <row r="447" spans="1:5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7"/>
      <c r="Q447" s="7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</row>
    <row r="448" spans="1:5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7"/>
      <c r="Q448" s="7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</row>
    <row r="449" spans="1:5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7"/>
      <c r="Q449" s="7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</row>
    <row r="450" spans="1:5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7"/>
      <c r="Q450" s="7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</row>
    <row r="451" spans="1:5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7"/>
      <c r="Q451" s="7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</row>
    <row r="452" spans="1:5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7"/>
      <c r="Q452" s="7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</row>
    <row r="453" spans="1:5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7"/>
      <c r="Q453" s="7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</row>
    <row r="454" spans="1:5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7"/>
      <c r="Q454" s="7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</row>
    <row r="455" spans="1:5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7"/>
      <c r="Q455" s="7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</row>
    <row r="456" spans="1:5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7"/>
      <c r="Q456" s="7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</row>
    <row r="457" spans="1:5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7"/>
      <c r="Q457" s="7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</row>
    <row r="458" spans="1:5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7"/>
      <c r="Q458" s="7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</row>
    <row r="459" spans="1:5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7"/>
      <c r="Q459" s="7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</row>
    <row r="460" spans="1:5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7"/>
      <c r="Q460" s="7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</row>
    <row r="461" spans="1:5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7"/>
      <c r="Q461" s="7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</row>
    <row r="462" spans="1:5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7"/>
      <c r="Q462" s="7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</row>
    <row r="463" spans="1:5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7"/>
      <c r="Q463" s="7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</row>
    <row r="464" spans="1:5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7"/>
      <c r="Q464" s="7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</row>
    <row r="465" spans="1:5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7"/>
      <c r="Q465" s="7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</row>
    <row r="466" spans="1:5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7"/>
      <c r="Q466" s="7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</row>
    <row r="467" spans="1:5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7"/>
      <c r="Q467" s="7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</row>
    <row r="468" spans="1:5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7"/>
      <c r="Q468" s="7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</row>
    <row r="469" spans="1:5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7"/>
      <c r="Q469" s="7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</row>
    <row r="470" spans="1:5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7"/>
      <c r="Q470" s="7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</row>
    <row r="471" spans="1:5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7"/>
      <c r="Q471" s="7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</row>
    <row r="472" spans="1:5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7"/>
      <c r="Q472" s="7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</row>
    <row r="473" spans="1:5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7"/>
      <c r="Q473" s="7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</row>
    <row r="474" spans="1:5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7"/>
      <c r="Q474" s="7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</row>
    <row r="475" spans="1:5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7"/>
      <c r="Q475" s="7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</row>
    <row r="476" spans="1:5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7"/>
      <c r="Q476" s="7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</row>
    <row r="477" spans="1:5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7"/>
      <c r="Q477" s="7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</row>
    <row r="478" spans="1:5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7"/>
      <c r="Q478" s="7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</row>
    <row r="479" spans="1:5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7"/>
      <c r="Q479" s="7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</row>
    <row r="480" spans="1:5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7"/>
      <c r="Q480" s="7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</row>
    <row r="481" spans="1:5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7"/>
      <c r="Q481" s="7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</row>
    <row r="482" spans="1:5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7"/>
      <c r="Q482" s="7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</row>
    <row r="483" spans="1:5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7"/>
      <c r="Q483" s="7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</row>
    <row r="484" spans="1:5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7"/>
      <c r="Q484" s="7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</row>
    <row r="485" spans="1:5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7"/>
      <c r="Q485" s="7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</row>
    <row r="486" spans="1:5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7"/>
      <c r="Q486" s="7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</row>
    <row r="487" spans="1:5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7"/>
      <c r="Q487" s="7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</row>
    <row r="488" spans="1:5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7"/>
      <c r="Q488" s="7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</row>
    <row r="489" spans="1:5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7"/>
      <c r="Q489" s="7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</row>
    <row r="490" spans="1:5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7"/>
      <c r="Q490" s="7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</row>
    <row r="491" spans="1:5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7"/>
      <c r="Q491" s="7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</row>
    <row r="492" spans="1:5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7"/>
      <c r="Q492" s="7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</row>
    <row r="493" spans="1:5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7"/>
      <c r="Q493" s="7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</row>
    <row r="494" spans="1:5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7"/>
      <c r="Q494" s="7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</row>
    <row r="495" spans="1:5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7"/>
      <c r="Q495" s="7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</row>
    <row r="496" spans="1:5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7"/>
      <c r="Q496" s="7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</row>
    <row r="497" spans="1:5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7"/>
      <c r="Q497" s="7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</row>
    <row r="498" spans="1:5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7"/>
      <c r="Q498" s="7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</row>
  </sheetData>
  <autoFilter ref="A3:AJ16" xr:uid="{3BC90B64-458D-42EB-BD64-70C9443E6B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2025-05-26T08:18:27Z</dcterms:created>
  <dcterms:modified xsi:type="dcterms:W3CDTF">2025-07-21T08:05:58Z</dcterms:modified>
</cp:coreProperties>
</file>