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НОРД\"/>
    </mc:Choice>
  </mc:AlternateContent>
  <xr:revisionPtr revIDLastSave="0" documentId="13_ncr:1_{4AF7B0AE-889A-40A3-A17C-169C36E80E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11" i="1"/>
  <c r="AJ6" i="1"/>
  <c r="T7" i="1"/>
  <c r="T8" i="1"/>
  <c r="AJ8" i="1" s="1"/>
  <c r="T9" i="1"/>
  <c r="AJ9" i="1" s="1"/>
  <c r="T10" i="1"/>
  <c r="AJ10" i="1" s="1"/>
  <c r="T11" i="1"/>
  <c r="T12" i="1"/>
  <c r="AJ12" i="1" s="1"/>
  <c r="T13" i="1"/>
  <c r="AJ13" i="1" s="1"/>
  <c r="T14" i="1"/>
  <c r="AJ14" i="1" s="1"/>
  <c r="T6" i="1"/>
  <c r="P7" i="1"/>
  <c r="P8" i="1"/>
  <c r="P9" i="1"/>
  <c r="P10" i="1"/>
  <c r="P11" i="1"/>
  <c r="P12" i="1"/>
  <c r="P13" i="1"/>
  <c r="P14" i="1"/>
  <c r="P6" i="1"/>
  <c r="L12" i="1"/>
  <c r="R12" i="1"/>
  <c r="W12" i="1" s="1"/>
  <c r="R7" i="1"/>
  <c r="W7" i="1" s="1"/>
  <c r="R8" i="1"/>
  <c r="W8" i="1" s="1"/>
  <c r="R9" i="1"/>
  <c r="W9" i="1" s="1"/>
  <c r="R10" i="1"/>
  <c r="W10" i="1" s="1"/>
  <c r="R11" i="1"/>
  <c r="W11" i="1" s="1"/>
  <c r="R13" i="1"/>
  <c r="W13" i="1" s="1"/>
  <c r="R14" i="1"/>
  <c r="W14" i="1" s="1"/>
  <c r="R6" i="1"/>
  <c r="X6" i="1" s="1"/>
  <c r="L14" i="1"/>
  <c r="L13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S5" i="1"/>
  <c r="O5" i="1"/>
  <c r="N5" i="1"/>
  <c r="M5" i="1"/>
  <c r="K5" i="1"/>
  <c r="F5" i="1"/>
  <c r="E5" i="1"/>
  <c r="T5" i="1" l="1"/>
  <c r="X13" i="1"/>
  <c r="X8" i="1"/>
  <c r="W6" i="1"/>
  <c r="X10" i="1"/>
  <c r="X14" i="1"/>
  <c r="X12" i="1"/>
  <c r="X11" i="1"/>
  <c r="X9" i="1"/>
  <c r="X7" i="1"/>
  <c r="AJ5" i="1"/>
  <c r="L5" i="1"/>
  <c r="R5" i="1"/>
</calcChain>
</file>

<file path=xl/sharedStrings.xml><?xml version="1.0" encoding="utf-8"?>
<sst xmlns="http://schemas.openxmlformats.org/spreadsheetml/2006/main" count="75" uniqueCount="56">
  <si>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</si>
  <si>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</si>
  <si>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</si>
  <si>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</si>
  <si>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</si>
  <si>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</si>
  <si>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</si>
  <si>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</si>
  <si>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</si>
  <si>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</si>
  <si>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</si>
  <si>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</si>
  <si>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</si>
  <si>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</si>
  <si>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</si>
  <si>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</si>
  <si>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</si>
  <si>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</si>
  <si>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</si>
  <si>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</si>
  <si>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</si>
  <si>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</si>
  <si>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</si>
  <si>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</si>
  <si>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</si>
  <si>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</si>
  <si>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</si>
  <si>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</si>
  <si>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</si>
  <si>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</si>
  <si>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</si>
  <si>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</si>
  <si>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</si>
  <si>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</si>
  <si>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</si>
  <si>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</si>
  <si>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Горбуша б/г "Скит" 1/22  Норд</t>
  </si>
  <si>
    <t>кг</t>
  </si>
  <si>
    <t>нужно увеличить продажи!!!</t>
  </si>
  <si>
    <t>Креветка Ваннамей 50/60 1/5  Норд</t>
  </si>
  <si>
    <t>Минтай б/г L КТФ 1/18  Норд</t>
  </si>
  <si>
    <t>Мойва "МТФ" 1/24  Норд</t>
  </si>
  <si>
    <t>Путассу н/р " Механик Сергей Агапов" 1/33  Норд</t>
  </si>
  <si>
    <t>Сельдь 300+"ВРФ" 1/30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</si>
  <si>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</si>
  <si>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</si>
  <si>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</si>
  <si>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цена стар</t>
  </si>
  <si>
    <t>цена нов</t>
  </si>
  <si>
    <t>Креветки «Ваннамей» 40-50 1/5 Норд</t>
  </si>
  <si>
    <t>Мойва н/р ООО «Восток торг» 1/20 Норд</t>
  </si>
  <si>
    <t>нет в наличии</t>
  </si>
  <si>
    <t>Сельдь Олюторская 400+ «ФБОР» 1/20 Норд</t>
  </si>
  <si>
    <t>Скумбрия н/р 500-900 1/20 Норд</t>
  </si>
  <si>
    <t>заказ</t>
  </si>
  <si>
    <t>24,07,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</si>
</sst>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4" fillId="2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  <xf numFmtId="2" fontId="1" fillId="6" borderId="1" xfId="1" applyNumberFormat="1" applyFill="1"/>
    <xf numFmtId="164" fontId="1" fillId="6" borderId="1" xfId="1" applyNumberFormat="1" applyFill="1"/>
    <xf numFmtId="2" fontId="6" fillId="7" borderId="1" xfId="1" applyNumberFormat="1" applyFont="1" applyFill="1"/>
    <xf numFmtId="164" fontId="6" fillId="6" borderId="1" xfId="1" applyNumberFormat="1" applyFont="1" applyFill="1"/>
    <xf numFmtId="164" fontId="1" fillId="5" borderId="1" xfId="1" applyNumberFormat="1" applyFill="1"/>
    <xf numFmtId="164" fontId="6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4" sqref="V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2" width="7" customWidth="1"/>
    <col min="13" max="15" width="0.7109375" customWidth="1"/>
    <col min="16" max="16" width="10.42578125" style="6" customWidth="1"/>
    <col min="17" max="17" width="13.7109375" style="6" customWidth="1"/>
    <col min="18" max="21" width="7" customWidth="1"/>
    <col min="22" max="22" width="22.5703125" customWidth="1"/>
    <col min="23" max="24" width="5" customWidth="1"/>
    <col min="25" max="34" width="6" customWidth="1"/>
    <col min="35" max="35" width="36.14062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0" t="s">
        <v>47</v>
      </c>
      <c r="Q3" s="10" t="s">
        <v>48</v>
      </c>
      <c r="R3" s="2" t="s">
        <v>15</v>
      </c>
      <c r="S3" s="3" t="s">
        <v>16</v>
      </c>
      <c r="T3" s="3" t="s">
        <v>54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 t="s">
        <v>55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SUM(E6:E494)</f>
        <v>0</v>
      </c>
      <c r="F5" s="4">
        <f>SUM(F6:F494)</f>
        <v>405.57</v>
      </c>
      <c r="G5" s="8"/>
      <c r="H5" s="1"/>
      <c r="I5" s="1"/>
      <c r="J5" s="1"/>
      <c r="K5" s="4">
        <f>SUM(K6:K494)</f>
        <v>0</v>
      </c>
      <c r="L5" s="4">
        <f>SUM(L6:L494)</f>
        <v>0</v>
      </c>
      <c r="M5" s="4">
        <f>SUM(M6:M494)</f>
        <v>0</v>
      </c>
      <c r="N5" s="4">
        <f>SUM(N6:N494)</f>
        <v>0</v>
      </c>
      <c r="O5" s="4">
        <f>SUM(O6:O494)</f>
        <v>0</v>
      </c>
      <c r="P5" s="8"/>
      <c r="Q5" s="8"/>
      <c r="R5" s="4">
        <f>SUM(R6:R494)</f>
        <v>0</v>
      </c>
      <c r="S5" s="4">
        <f>SUM(S6:S494)</f>
        <v>0</v>
      </c>
      <c r="T5" s="4">
        <f>SUM(T6:T494)</f>
        <v>550</v>
      </c>
      <c r="U5" s="4">
        <f>SUM(U6:U494)</f>
        <v>0</v>
      </c>
      <c r="V5" s="17"/>
      <c r="W5" s="1"/>
      <c r="X5" s="1"/>
      <c r="Y5" s="4">
        <f t="shared" ref="Y5:AH5" si="0">SUM(Y6:Y494)</f>
        <v>22.852</v>
      </c>
      <c r="Z5" s="4">
        <f t="shared" si="0"/>
        <v>65.434000000000012</v>
      </c>
      <c r="AA5" s="4">
        <f t="shared" si="0"/>
        <v>36.927999999999997</v>
      </c>
      <c r="AB5" s="4">
        <f t="shared" si="0"/>
        <v>28.968</v>
      </c>
      <c r="AC5" s="4">
        <f t="shared" si="0"/>
        <v>3.7765999999999993</v>
      </c>
      <c r="AD5" s="4">
        <f t="shared" si="0"/>
        <v>46.62</v>
      </c>
      <c r="AE5" s="4">
        <f t="shared" si="0"/>
        <v>41.93</v>
      </c>
      <c r="AF5" s="4">
        <f t="shared" si="0"/>
        <v>18.547999999999998</v>
      </c>
      <c r="AG5" s="4">
        <f t="shared" si="0"/>
        <v>18.308</v>
      </c>
      <c r="AH5" s="4">
        <f t="shared" si="0"/>
        <v>14.984</v>
      </c>
      <c r="AI5" s="1"/>
      <c r="AJ5" s="4">
        <f>SUM(AJ6:AJ494)</f>
        <v>550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153.56800000000001</v>
      </c>
      <c r="D6" s="1"/>
      <c r="E6" s="1"/>
      <c r="F6" s="1">
        <v>147.41</v>
      </c>
      <c r="G6" s="8">
        <v>1</v>
      </c>
      <c r="H6" s="1"/>
      <c r="I6" s="1"/>
      <c r="J6" s="1"/>
      <c r="K6" s="1"/>
      <c r="L6" s="1">
        <f t="shared" ref="L6:L14" si="1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">
        <f t="shared" ref="R6:R14" si="2">E6/5</f>
        <v>0</v>
      </c>
      <c r="S6" s="5"/>
      <c r="T6" s="5">
        <f>V6</f>
        <v>0</v>
      </c>
      <c r="U6" s="5"/>
      <c r="V6" s="17">
        <v>0</v>
      </c>
      <c r="W6" s="1" t="e">
        <f>(F6+S6)/R6</f>
        <v>#DIV/0!</v>
      </c>
      <c r="X6" s="1" t="e">
        <f>F6/R6</f>
        <v>#DIV/0!</v>
      </c>
      <c r="Y6" s="1">
        <v>2.68</v>
      </c>
      <c r="Z6" s="1">
        <v>0</v>
      </c>
      <c r="AA6" s="1">
        <v>0</v>
      </c>
      <c r="AB6" s="1">
        <v>0</v>
      </c>
      <c r="AC6" s="1">
        <v>-4.0773999999999999</v>
      </c>
      <c r="AD6" s="1">
        <v>0</v>
      </c>
      <c r="AE6" s="1">
        <v>2.48</v>
      </c>
      <c r="AF6" s="1">
        <v>0</v>
      </c>
      <c r="AG6" s="1">
        <v>2.2799999999999998</v>
      </c>
      <c r="AH6" s="1">
        <v>2.2799999999999998</v>
      </c>
      <c r="AI6" s="12" t="s">
        <v>38</v>
      </c>
      <c r="AJ6" s="1">
        <f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1" t="s">
        <v>39</v>
      </c>
      <c r="B7" s="1" t="s">
        <v>37</v>
      </c>
      <c r="C7" s="1"/>
      <c r="D7" s="1"/>
      <c r="E7" s="1"/>
      <c r="F7" s="1"/>
      <c r="G7" s="8">
        <v>1</v>
      </c>
      <c r="H7" s="1"/>
      <c r="I7" s="1"/>
      <c r="J7" s="1"/>
      <c r="K7" s="1"/>
      <c r="L7" s="1">
        <f t="shared" si="1"/>
        <v>0</v>
      </c>
      <c r="M7" s="1"/>
      <c r="N7" s="1"/>
      <c r="O7" s="1"/>
      <c r="P7" s="8">
        <f>VLOOKUP(A7,[1]TDSheet!$F:$G,2,0)</f>
        <v>785</v>
      </c>
      <c r="Q7" s="13">
        <v>730</v>
      </c>
      <c r="R7" s="1">
        <f t="shared" si="2"/>
        <v>0</v>
      </c>
      <c r="S7" s="5"/>
      <c r="T7" s="5">
        <f t="shared" ref="T7:T14" si="3">V7</f>
        <v>150</v>
      </c>
      <c r="U7" s="5"/>
      <c r="V7" s="18">
        <v>150</v>
      </c>
      <c r="W7" s="1" t="e">
        <f t="shared" ref="W7:W14" si="4">(F7+S7)/R7</f>
        <v>#DIV/0!</v>
      </c>
      <c r="X7" s="1" t="e">
        <f t="shared" ref="X7:X14" si="5">F7/R7</f>
        <v>#DIV/0!</v>
      </c>
      <c r="Y7" s="1">
        <v>3</v>
      </c>
      <c r="Z7" s="1">
        <v>1</v>
      </c>
      <c r="AA7" s="1">
        <v>5</v>
      </c>
      <c r="AB7" s="1">
        <v>3</v>
      </c>
      <c r="AC7" s="1">
        <v>0.67080000000000006</v>
      </c>
      <c r="AD7" s="1">
        <v>4</v>
      </c>
      <c r="AE7" s="1">
        <v>4</v>
      </c>
      <c r="AF7" s="1">
        <v>4</v>
      </c>
      <c r="AG7" s="1">
        <v>4</v>
      </c>
      <c r="AH7" s="1">
        <v>3</v>
      </c>
      <c r="AI7" s="14" t="s">
        <v>49</v>
      </c>
      <c r="AJ7" s="1">
        <f t="shared" ref="AJ7:AJ14" si="6">G7*T7</f>
        <v>150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1" t="s">
        <v>40</v>
      </c>
      <c r="B8" s="1" t="s">
        <v>37</v>
      </c>
      <c r="C8" s="1"/>
      <c r="D8" s="1"/>
      <c r="E8" s="1"/>
      <c r="F8" s="1"/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205</v>
      </c>
      <c r="Q8" s="15" t="s">
        <v>51</v>
      </c>
      <c r="R8" s="1">
        <f t="shared" si="2"/>
        <v>0</v>
      </c>
      <c r="S8" s="5"/>
      <c r="T8" s="5">
        <f t="shared" si="3"/>
        <v>0</v>
      </c>
      <c r="U8" s="5"/>
      <c r="V8" s="17">
        <v>0</v>
      </c>
      <c r="W8" s="1" t="e">
        <f t="shared" si="4"/>
        <v>#DIV/0!</v>
      </c>
      <c r="X8" s="1" t="e">
        <f t="shared" si="5"/>
        <v>#DIV/0!</v>
      </c>
      <c r="Y8" s="1">
        <v>0</v>
      </c>
      <c r="Z8" s="1">
        <v>10.8</v>
      </c>
      <c r="AA8" s="1">
        <v>7.2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/>
      <c r="AJ8" s="1">
        <f t="shared" si="6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1" t="s">
        <v>41</v>
      </c>
      <c r="B9" s="1" t="s">
        <v>37</v>
      </c>
      <c r="C9" s="1"/>
      <c r="D9" s="1"/>
      <c r="E9" s="1"/>
      <c r="F9" s="1"/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95</v>
      </c>
      <c r="Q9" s="13">
        <v>385</v>
      </c>
      <c r="R9" s="1">
        <f t="shared" si="2"/>
        <v>0</v>
      </c>
      <c r="S9" s="5"/>
      <c r="T9" s="5">
        <f t="shared" si="3"/>
        <v>0</v>
      </c>
      <c r="U9" s="5"/>
      <c r="V9" s="17">
        <v>0</v>
      </c>
      <c r="W9" s="1" t="e">
        <f t="shared" si="4"/>
        <v>#DIV/0!</v>
      </c>
      <c r="X9" s="1" t="e">
        <f t="shared" si="5"/>
        <v>#DIV/0!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6" t="s">
        <v>50</v>
      </c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1" t="s">
        <v>42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105</v>
      </c>
      <c r="Q10" s="15" t="s">
        <v>51</v>
      </c>
      <c r="R10" s="1">
        <f t="shared" si="2"/>
        <v>0</v>
      </c>
      <c r="S10" s="5"/>
      <c r="T10" s="5">
        <f t="shared" si="3"/>
        <v>0</v>
      </c>
      <c r="U10" s="5"/>
      <c r="V10" s="17">
        <v>0</v>
      </c>
      <c r="W10" s="1" t="e">
        <f t="shared" si="4"/>
        <v>#DIV/0!</v>
      </c>
      <c r="X10" s="1" t="e">
        <f t="shared" si="5"/>
        <v>#DIV/0!</v>
      </c>
      <c r="Y10" s="1">
        <v>0</v>
      </c>
      <c r="Z10" s="1">
        <v>8.984</v>
      </c>
      <c r="AA10" s="1">
        <v>2.1680000000000001</v>
      </c>
      <c r="AB10" s="1">
        <v>13.536</v>
      </c>
      <c r="AC10" s="1">
        <v>2.2719999999999998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/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1" t="s">
        <v>43</v>
      </c>
      <c r="B11" s="1" t="s">
        <v>37</v>
      </c>
      <c r="C11" s="1">
        <v>7.46</v>
      </c>
      <c r="D11" s="1"/>
      <c r="E11" s="1"/>
      <c r="F11" s="1">
        <v>7.46</v>
      </c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240</v>
      </c>
      <c r="Q11" s="13">
        <v>270</v>
      </c>
      <c r="R11" s="1">
        <f t="shared" si="2"/>
        <v>0</v>
      </c>
      <c r="S11" s="5"/>
      <c r="T11" s="5">
        <f t="shared" si="3"/>
        <v>0</v>
      </c>
      <c r="U11" s="5"/>
      <c r="V11" s="17">
        <v>0</v>
      </c>
      <c r="W11" s="1" t="e">
        <f t="shared" si="4"/>
        <v>#DIV/0!</v>
      </c>
      <c r="X11" s="1" t="e">
        <f t="shared" si="5"/>
        <v>#DIV/0!</v>
      </c>
      <c r="Y11" s="1">
        <v>8.0239999999999991</v>
      </c>
      <c r="Z11" s="1">
        <v>12</v>
      </c>
      <c r="AA11" s="1">
        <v>4.008</v>
      </c>
      <c r="AB11" s="1">
        <v>0</v>
      </c>
      <c r="AC11" s="1">
        <v>2.0680000000000001</v>
      </c>
      <c r="AD11" s="1">
        <v>12</v>
      </c>
      <c r="AE11" s="1">
        <v>10.311999999999999</v>
      </c>
      <c r="AF11" s="1">
        <v>6.0519999999999996</v>
      </c>
      <c r="AG11" s="1">
        <v>8.0280000000000005</v>
      </c>
      <c r="AH11" s="1">
        <v>6</v>
      </c>
      <c r="AI11" s="16" t="s">
        <v>52</v>
      </c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1" t="s">
        <v>44</v>
      </c>
      <c r="B12" s="1" t="s">
        <v>37</v>
      </c>
      <c r="C12" s="1"/>
      <c r="D12" s="1"/>
      <c r="E12" s="1"/>
      <c r="F12" s="1"/>
      <c r="G12" s="8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8">
        <f>VLOOKUP(A12,[1]TDSheet!$F:$G,2,0)</f>
        <v>285</v>
      </c>
      <c r="Q12" s="13">
        <v>275</v>
      </c>
      <c r="R12" s="1">
        <f t="shared" si="2"/>
        <v>0</v>
      </c>
      <c r="S12" s="5"/>
      <c r="T12" s="5">
        <f t="shared" si="3"/>
        <v>200</v>
      </c>
      <c r="U12" s="5"/>
      <c r="V12" s="17">
        <v>200</v>
      </c>
      <c r="W12" s="1" t="e">
        <f t="shared" si="4"/>
        <v>#DIV/0!</v>
      </c>
      <c r="X12" s="1" t="e">
        <f t="shared" si="5"/>
        <v>#DIV/0!</v>
      </c>
      <c r="Y12" s="1">
        <v>8</v>
      </c>
      <c r="Z12" s="1">
        <v>24</v>
      </c>
      <c r="AA12" s="1">
        <v>16</v>
      </c>
      <c r="AB12" s="1">
        <v>8</v>
      </c>
      <c r="AC12" s="1">
        <v>4</v>
      </c>
      <c r="AD12" s="1">
        <v>12</v>
      </c>
      <c r="AE12" s="1">
        <v>16</v>
      </c>
      <c r="AF12" s="1">
        <v>0</v>
      </c>
      <c r="AG12" s="1">
        <v>4</v>
      </c>
      <c r="AH12" s="1">
        <v>0</v>
      </c>
      <c r="AI12" s="16" t="s">
        <v>53</v>
      </c>
      <c r="AJ12" s="1">
        <f t="shared" si="6"/>
        <v>200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1" t="s">
        <v>45</v>
      </c>
      <c r="B13" s="1" t="s">
        <v>37</v>
      </c>
      <c r="C13" s="1"/>
      <c r="D13" s="1"/>
      <c r="E13" s="1"/>
      <c r="F13" s="1"/>
      <c r="G13" s="8">
        <v>1</v>
      </c>
      <c r="H13" s="1"/>
      <c r="I13" s="1"/>
      <c r="J13" s="1"/>
      <c r="K13" s="1"/>
      <c r="L13" s="1">
        <f t="shared" si="1"/>
        <v>0</v>
      </c>
      <c r="M13" s="1"/>
      <c r="N13" s="1"/>
      <c r="O13" s="1"/>
      <c r="P13" s="8">
        <f>VLOOKUP(A13,[1]TDSheet!$F:$G,2,0)</f>
        <v>283</v>
      </c>
      <c r="Q13" s="8">
        <v>250</v>
      </c>
      <c r="R13" s="1">
        <f t="shared" si="2"/>
        <v>0</v>
      </c>
      <c r="S13" s="5"/>
      <c r="T13" s="5">
        <f t="shared" si="3"/>
        <v>200</v>
      </c>
      <c r="U13" s="5"/>
      <c r="V13" s="17">
        <v>200</v>
      </c>
      <c r="W13" s="1" t="e">
        <f t="shared" si="4"/>
        <v>#DIV/0!</v>
      </c>
      <c r="X13" s="1" t="e">
        <f t="shared" si="5"/>
        <v>#DIV/0!</v>
      </c>
      <c r="Y13" s="1">
        <v>0</v>
      </c>
      <c r="Z13" s="1">
        <v>7.8900000000000006</v>
      </c>
      <c r="AA13" s="1">
        <v>2</v>
      </c>
      <c r="AB13" s="1">
        <v>4</v>
      </c>
      <c r="AC13" s="1">
        <v>-1.8768</v>
      </c>
      <c r="AD13" s="1">
        <v>18</v>
      </c>
      <c r="AE13" s="1">
        <v>8</v>
      </c>
      <c r="AF13" s="1">
        <v>6</v>
      </c>
      <c r="AG13" s="1">
        <v>0</v>
      </c>
      <c r="AH13" s="1">
        <v>2</v>
      </c>
      <c r="AI13" s="1"/>
      <c r="AJ13" s="1">
        <f t="shared" si="6"/>
        <v>200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37</v>
      </c>
      <c r="C14" s="1">
        <v>250.7</v>
      </c>
      <c r="D14" s="1"/>
      <c r="E14" s="1"/>
      <c r="F14" s="1">
        <v>250.7</v>
      </c>
      <c r="G14" s="8">
        <v>1</v>
      </c>
      <c r="H14" s="1"/>
      <c r="I14" s="1"/>
      <c r="J14" s="1"/>
      <c r="K14" s="1"/>
      <c r="L14" s="1">
        <f t="shared" si="1"/>
        <v>0</v>
      </c>
      <c r="M14" s="1"/>
      <c r="N14" s="1"/>
      <c r="O14" s="1"/>
      <c r="P14" s="8">
        <f>VLOOKUP(A14,[1]TDSheet!$F:$G,2,0)</f>
        <v>757</v>
      </c>
      <c r="Q14" s="8">
        <v>705</v>
      </c>
      <c r="R14" s="1">
        <f t="shared" si="2"/>
        <v>0</v>
      </c>
      <c r="S14" s="5"/>
      <c r="T14" s="5">
        <f t="shared" si="3"/>
        <v>0</v>
      </c>
      <c r="U14" s="5"/>
      <c r="V14" s="17">
        <v>0</v>
      </c>
      <c r="W14" s="1" t="e">
        <f t="shared" si="4"/>
        <v>#DIV/0!</v>
      </c>
      <c r="X14" s="1" t="e">
        <f t="shared" si="5"/>
        <v>#DIV/0!</v>
      </c>
      <c r="Y14" s="1">
        <v>1.1479999999999999</v>
      </c>
      <c r="Z14" s="1">
        <v>0.76</v>
      </c>
      <c r="AA14" s="1">
        <v>0.55199999999999994</v>
      </c>
      <c r="AB14" s="1">
        <v>0.43200000000000011</v>
      </c>
      <c r="AC14" s="1">
        <v>0.72</v>
      </c>
      <c r="AD14" s="1">
        <v>0.62</v>
      </c>
      <c r="AE14" s="1">
        <v>1.1379999999999999</v>
      </c>
      <c r="AF14" s="1">
        <v>2.496</v>
      </c>
      <c r="AG14" s="1">
        <v>0</v>
      </c>
      <c r="AH14" s="1">
        <v>1.704</v>
      </c>
      <c r="AI14" s="12" t="s">
        <v>38</v>
      </c>
      <c r="AJ14" s="1">
        <f t="shared" si="6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  <c r="M15" s="1"/>
      <c r="N15" s="1"/>
      <c r="O15" s="1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</sheetData>
  <autoFilter ref="A3:AJ14" xr:uid="{8D0535D5-9CF9-452E-8903-2072D9F401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2025-07-21T08:14:47Z</dcterms:created>
  <dcterms:modified xsi:type="dcterms:W3CDTF">2025-07-21T12:41:53Z</dcterms:modified>
</cp:coreProperties>
</file>