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E5CF577-D939-4FE9-B042-89F48F4A1C9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Y552" i="1" s="1"/>
  <c r="X548" i="1"/>
  <c r="X547" i="1"/>
  <c r="BO546" i="1"/>
  <c r="BM546" i="1"/>
  <c r="Y546" i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P538" i="1"/>
  <c r="BO538" i="1"/>
  <c r="BM538" i="1"/>
  <c r="Y538" i="1"/>
  <c r="BN538" i="1" s="1"/>
  <c r="X536" i="1"/>
  <c r="X535" i="1"/>
  <c r="BO534" i="1"/>
  <c r="BM534" i="1"/>
  <c r="Y534" i="1"/>
  <c r="BP534" i="1" s="1"/>
  <c r="BO533" i="1"/>
  <c r="BM533" i="1"/>
  <c r="Y533" i="1"/>
  <c r="X531" i="1"/>
  <c r="X530" i="1"/>
  <c r="BP529" i="1"/>
  <c r="BO529" i="1"/>
  <c r="BM529" i="1"/>
  <c r="Y529" i="1"/>
  <c r="BN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M521" i="1"/>
  <c r="Z521" i="1"/>
  <c r="Y521" i="1"/>
  <c r="BN521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BN508" i="1" s="1"/>
  <c r="P508" i="1"/>
  <c r="X506" i="1"/>
  <c r="X505" i="1"/>
  <c r="BO504" i="1"/>
  <c r="BM504" i="1"/>
  <c r="Y504" i="1"/>
  <c r="P504" i="1"/>
  <c r="BO503" i="1"/>
  <c r="BM503" i="1"/>
  <c r="Y503" i="1"/>
  <c r="BN503" i="1" s="1"/>
  <c r="P503" i="1"/>
  <c r="BO502" i="1"/>
  <c r="BM502" i="1"/>
  <c r="Y502" i="1"/>
  <c r="BP502" i="1" s="1"/>
  <c r="P502" i="1"/>
  <c r="X500" i="1"/>
  <c r="X499" i="1"/>
  <c r="BP498" i="1"/>
  <c r="BO498" i="1"/>
  <c r="BM498" i="1"/>
  <c r="Y498" i="1"/>
  <c r="Z498" i="1" s="1"/>
  <c r="P498" i="1"/>
  <c r="BO497" i="1"/>
  <c r="BN497" i="1"/>
  <c r="BM497" i="1"/>
  <c r="Z497" i="1"/>
  <c r="Y497" i="1"/>
  <c r="BP497" i="1" s="1"/>
  <c r="P497" i="1"/>
  <c r="BO496" i="1"/>
  <c r="BM496" i="1"/>
  <c r="Y496" i="1"/>
  <c r="P496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Z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Y487" i="1" s="1"/>
  <c r="P485" i="1"/>
  <c r="BO484" i="1"/>
  <c r="BM484" i="1"/>
  <c r="Y484" i="1"/>
  <c r="Z484" i="1" s="1"/>
  <c r="P484" i="1"/>
  <c r="X482" i="1"/>
  <c r="X481" i="1"/>
  <c r="BO480" i="1"/>
  <c r="BM480" i="1"/>
  <c r="Y480" i="1"/>
  <c r="BP480" i="1" s="1"/>
  <c r="P480" i="1"/>
  <c r="BO479" i="1"/>
  <c r="BM479" i="1"/>
  <c r="Y479" i="1"/>
  <c r="BN479" i="1" s="1"/>
  <c r="P479" i="1"/>
  <c r="BO478" i="1"/>
  <c r="BM478" i="1"/>
  <c r="Y478" i="1"/>
  <c r="BP478" i="1" s="1"/>
  <c r="P478" i="1"/>
  <c r="BO477" i="1"/>
  <c r="BM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N473" i="1"/>
  <c r="BM473" i="1"/>
  <c r="Y473" i="1"/>
  <c r="BP473" i="1" s="1"/>
  <c r="P473" i="1"/>
  <c r="BO472" i="1"/>
  <c r="BM472" i="1"/>
  <c r="Y472" i="1"/>
  <c r="BP472" i="1" s="1"/>
  <c r="P472" i="1"/>
  <c r="BP471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N468" i="1"/>
  <c r="BM468" i="1"/>
  <c r="Y468" i="1"/>
  <c r="BP468" i="1" s="1"/>
  <c r="P468" i="1"/>
  <c r="BO467" i="1"/>
  <c r="BN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Z465" i="1" s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Y451" i="1" s="1"/>
  <c r="P449" i="1"/>
  <c r="X446" i="1"/>
  <c r="X445" i="1"/>
  <c r="BP444" i="1"/>
  <c r="BO444" i="1"/>
  <c r="BM444" i="1"/>
  <c r="Y444" i="1"/>
  <c r="BN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P436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M430" i="1"/>
  <c r="Y430" i="1"/>
  <c r="Y433" i="1" s="1"/>
  <c r="P430" i="1"/>
  <c r="X428" i="1"/>
  <c r="X427" i="1"/>
  <c r="BP426" i="1"/>
  <c r="BO426" i="1"/>
  <c r="BM426" i="1"/>
  <c r="Y426" i="1"/>
  <c r="BN426" i="1" s="1"/>
  <c r="P426" i="1"/>
  <c r="BO425" i="1"/>
  <c r="BM425" i="1"/>
  <c r="Y425" i="1"/>
  <c r="BP425" i="1" s="1"/>
  <c r="P425" i="1"/>
  <c r="BO424" i="1"/>
  <c r="BM424" i="1"/>
  <c r="Y424" i="1"/>
  <c r="Z424" i="1" s="1"/>
  <c r="P424" i="1"/>
  <c r="BO423" i="1"/>
  <c r="BN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N419" i="1" s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BP407" i="1" s="1"/>
  <c r="P407" i="1"/>
  <c r="BO406" i="1"/>
  <c r="BN406" i="1"/>
  <c r="BM406" i="1"/>
  <c r="Y406" i="1"/>
  <c r="Z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N400" i="1"/>
  <c r="BM400" i="1"/>
  <c r="Y400" i="1"/>
  <c r="Z400" i="1" s="1"/>
  <c r="Z401" i="1" s="1"/>
  <c r="P400" i="1"/>
  <c r="X398" i="1"/>
  <c r="X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N393" i="1"/>
  <c r="BM393" i="1"/>
  <c r="Y393" i="1"/>
  <c r="BP393" i="1" s="1"/>
  <c r="P393" i="1"/>
  <c r="BO392" i="1"/>
  <c r="BN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X357" i="1"/>
  <c r="X356" i="1"/>
  <c r="BO355" i="1"/>
  <c r="BN355" i="1"/>
  <c r="BM355" i="1"/>
  <c r="Z355" i="1"/>
  <c r="Z356" i="1" s="1"/>
  <c r="Y355" i="1"/>
  <c r="BP355" i="1" s="1"/>
  <c r="P355" i="1"/>
  <c r="X352" i="1"/>
  <c r="X351" i="1"/>
  <c r="BO350" i="1"/>
  <c r="BN350" i="1"/>
  <c r="BM350" i="1"/>
  <c r="Y350" i="1"/>
  <c r="Z350" i="1" s="1"/>
  <c r="P350" i="1"/>
  <c r="BO349" i="1"/>
  <c r="BM349" i="1"/>
  <c r="Y349" i="1"/>
  <c r="BP349" i="1" s="1"/>
  <c r="P349" i="1"/>
  <c r="BP348" i="1"/>
  <c r="BO348" i="1"/>
  <c r="BM348" i="1"/>
  <c r="Y348" i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O341" i="1"/>
  <c r="BM341" i="1"/>
  <c r="Y341" i="1"/>
  <c r="BP341" i="1" s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P314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Y307" i="1"/>
  <c r="X307" i="1"/>
  <c r="BO306" i="1"/>
  <c r="BM306" i="1"/>
  <c r="Y306" i="1"/>
  <c r="S567" i="1" s="1"/>
  <c r="P306" i="1"/>
  <c r="X303" i="1"/>
  <c r="X302" i="1"/>
  <c r="BO301" i="1"/>
  <c r="BM301" i="1"/>
  <c r="Y301" i="1"/>
  <c r="Y302" i="1" s="1"/>
  <c r="P301" i="1"/>
  <c r="BP300" i="1"/>
  <c r="BO300" i="1"/>
  <c r="BM300" i="1"/>
  <c r="Y300" i="1"/>
  <c r="BN300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N281" i="1"/>
  <c r="BM281" i="1"/>
  <c r="Z281" i="1"/>
  <c r="Y281" i="1"/>
  <c r="BP281" i="1" s="1"/>
  <c r="P281" i="1"/>
  <c r="BO280" i="1"/>
  <c r="BM280" i="1"/>
  <c r="Y280" i="1"/>
  <c r="BP280" i="1" s="1"/>
  <c r="P280" i="1"/>
  <c r="BO279" i="1"/>
  <c r="BN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Z264" i="1"/>
  <c r="Y264" i="1"/>
  <c r="BN264" i="1" s="1"/>
  <c r="P264" i="1"/>
  <c r="BO263" i="1"/>
  <c r="BM263" i="1"/>
  <c r="Y263" i="1"/>
  <c r="BP263" i="1" s="1"/>
  <c r="P263" i="1"/>
  <c r="BO262" i="1"/>
  <c r="BN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N255" i="1" s="1"/>
  <c r="BO254" i="1"/>
  <c r="BM254" i="1"/>
  <c r="Y254" i="1"/>
  <c r="BP254" i="1" s="1"/>
  <c r="BP253" i="1"/>
  <c r="BO253" i="1"/>
  <c r="BM253" i="1"/>
  <c r="Y253" i="1"/>
  <c r="Z253" i="1" s="1"/>
  <c r="BO252" i="1"/>
  <c r="BM252" i="1"/>
  <c r="Y252" i="1"/>
  <c r="BO251" i="1"/>
  <c r="BM251" i="1"/>
  <c r="Y251" i="1"/>
  <c r="BP251" i="1" s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N235" i="1"/>
  <c r="BM235" i="1"/>
  <c r="Z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N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Y228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Z220" i="1"/>
  <c r="Y220" i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P208" i="1"/>
  <c r="BO208" i="1"/>
  <c r="BM208" i="1"/>
  <c r="Z208" i="1"/>
  <c r="Y208" i="1"/>
  <c r="BN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N204" i="1"/>
  <c r="BM204" i="1"/>
  <c r="Z204" i="1"/>
  <c r="Y204" i="1"/>
  <c r="BP204" i="1" s="1"/>
  <c r="P204" i="1"/>
  <c r="BO203" i="1"/>
  <c r="BM203" i="1"/>
  <c r="Y203" i="1"/>
  <c r="P203" i="1"/>
  <c r="BO202" i="1"/>
  <c r="BN202" i="1"/>
  <c r="BM202" i="1"/>
  <c r="Y202" i="1"/>
  <c r="BP202" i="1" s="1"/>
  <c r="P202" i="1"/>
  <c r="X200" i="1"/>
  <c r="Y199" i="1"/>
  <c r="X199" i="1"/>
  <c r="BO198" i="1"/>
  <c r="BM198" i="1"/>
  <c r="Y198" i="1"/>
  <c r="BP198" i="1" s="1"/>
  <c r="P198" i="1"/>
  <c r="BO197" i="1"/>
  <c r="BN197" i="1"/>
  <c r="BM197" i="1"/>
  <c r="Z197" i="1"/>
  <c r="Y197" i="1"/>
  <c r="P197" i="1"/>
  <c r="X195" i="1"/>
  <c r="X194" i="1"/>
  <c r="BO193" i="1"/>
  <c r="BM193" i="1"/>
  <c r="Y193" i="1"/>
  <c r="Y194" i="1" s="1"/>
  <c r="P193" i="1"/>
  <c r="BO192" i="1"/>
  <c r="BM192" i="1"/>
  <c r="Y192" i="1"/>
  <c r="BN192" i="1" s="1"/>
  <c r="P192" i="1"/>
  <c r="X189" i="1"/>
  <c r="X188" i="1"/>
  <c r="BO187" i="1"/>
  <c r="BN187" i="1"/>
  <c r="BM187" i="1"/>
  <c r="Z187" i="1"/>
  <c r="Z188" i="1" s="1"/>
  <c r="Y187" i="1"/>
  <c r="Y188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BP181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1" i="1" s="1"/>
  <c r="P159" i="1"/>
  <c r="X157" i="1"/>
  <c r="X156" i="1"/>
  <c r="BO155" i="1"/>
  <c r="BM155" i="1"/>
  <c r="Y155" i="1"/>
  <c r="Z155" i="1" s="1"/>
  <c r="P155" i="1"/>
  <c r="BO154" i="1"/>
  <c r="BM154" i="1"/>
  <c r="Y154" i="1"/>
  <c r="BP154" i="1" s="1"/>
  <c r="P154" i="1"/>
  <c r="BO153" i="1"/>
  <c r="BN153" i="1"/>
  <c r="BM153" i="1"/>
  <c r="Z153" i="1"/>
  <c r="Y153" i="1"/>
  <c r="BP153" i="1" s="1"/>
  <c r="P153" i="1"/>
  <c r="X151" i="1"/>
  <c r="Y150" i="1"/>
  <c r="X150" i="1"/>
  <c r="BO149" i="1"/>
  <c r="BM149" i="1"/>
  <c r="Y149" i="1"/>
  <c r="BP149" i="1" s="1"/>
  <c r="P149" i="1"/>
  <c r="X146" i="1"/>
  <c r="X145" i="1"/>
  <c r="BO144" i="1"/>
  <c r="BM144" i="1"/>
  <c r="Y144" i="1"/>
  <c r="Z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Y141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M98" i="1"/>
  <c r="Y98" i="1"/>
  <c r="Z98" i="1" s="1"/>
  <c r="P98" i="1"/>
  <c r="BO97" i="1"/>
  <c r="BM97" i="1"/>
  <c r="Y97" i="1"/>
  <c r="Z97" i="1" s="1"/>
  <c r="P97" i="1"/>
  <c r="BO96" i="1"/>
  <c r="BM96" i="1"/>
  <c r="Y96" i="1"/>
  <c r="Z96" i="1" s="1"/>
  <c r="P96" i="1"/>
  <c r="BO95" i="1"/>
  <c r="BM95" i="1"/>
  <c r="Y95" i="1"/>
  <c r="BP95" i="1" s="1"/>
  <c r="P95" i="1"/>
  <c r="BP94" i="1"/>
  <c r="BO94" i="1"/>
  <c r="BM94" i="1"/>
  <c r="Y94" i="1"/>
  <c r="BN94" i="1" s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N80" i="1"/>
  <c r="BM80" i="1"/>
  <c r="Y80" i="1"/>
  <c r="Z80" i="1" s="1"/>
  <c r="P80" i="1"/>
  <c r="X78" i="1"/>
  <c r="X77" i="1"/>
  <c r="BO76" i="1"/>
  <c r="BM76" i="1"/>
  <c r="Y76" i="1"/>
  <c r="BP76" i="1" s="1"/>
  <c r="P76" i="1"/>
  <c r="BO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P66" i="1"/>
  <c r="BO66" i="1"/>
  <c r="BM66" i="1"/>
  <c r="Y66" i="1"/>
  <c r="Z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N59" i="1"/>
  <c r="BM59" i="1"/>
  <c r="Y59" i="1"/>
  <c r="BP59" i="1" s="1"/>
  <c r="P59" i="1"/>
  <c r="BO58" i="1"/>
  <c r="BN58" i="1"/>
  <c r="BM58" i="1"/>
  <c r="Y58" i="1"/>
  <c r="P58" i="1"/>
  <c r="X56" i="1"/>
  <c r="X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Z52" i="1" s="1"/>
  <c r="P52" i="1"/>
  <c r="BO51" i="1"/>
  <c r="BN51" i="1"/>
  <c r="BM51" i="1"/>
  <c r="Z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Y45" i="1"/>
  <c r="X45" i="1"/>
  <c r="BO44" i="1"/>
  <c r="BM44" i="1"/>
  <c r="Y44" i="1"/>
  <c r="BP44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Y42" i="1" s="1"/>
  <c r="P37" i="1"/>
  <c r="X33" i="1"/>
  <c r="X32" i="1"/>
  <c r="BO31" i="1"/>
  <c r="BM31" i="1"/>
  <c r="Y31" i="1"/>
  <c r="Y32" i="1" s="1"/>
  <c r="P31" i="1"/>
  <c r="X29" i="1"/>
  <c r="X28" i="1"/>
  <c r="BP27" i="1"/>
  <c r="BO27" i="1"/>
  <c r="BM27" i="1"/>
  <c r="Y27" i="1"/>
  <c r="BN27" i="1" s="1"/>
  <c r="P27" i="1"/>
  <c r="BO26" i="1"/>
  <c r="BM26" i="1"/>
  <c r="Y26" i="1"/>
  <c r="BP26" i="1" s="1"/>
  <c r="P26" i="1"/>
  <c r="BO25" i="1"/>
  <c r="BN25" i="1"/>
  <c r="BM25" i="1"/>
  <c r="Y25" i="1"/>
  <c r="BP25" i="1" s="1"/>
  <c r="P25" i="1"/>
  <c r="BO24" i="1"/>
  <c r="BN24" i="1"/>
  <c r="BM24" i="1"/>
  <c r="Z24" i="1"/>
  <c r="Y24" i="1"/>
  <c r="BP24" i="1" s="1"/>
  <c r="P24" i="1"/>
  <c r="BO23" i="1"/>
  <c r="BM23" i="1"/>
  <c r="Y23" i="1"/>
  <c r="P23" i="1"/>
  <c r="BO22" i="1"/>
  <c r="BM22" i="1"/>
  <c r="Y22" i="1"/>
  <c r="P22" i="1"/>
  <c r="H10" i="1"/>
  <c r="A9" i="1"/>
  <c r="F10" i="1" s="1"/>
  <c r="D7" i="1"/>
  <c r="Q6" i="1"/>
  <c r="P2" i="1"/>
  <c r="Z50" i="1" l="1"/>
  <c r="BN133" i="1"/>
  <c r="Z260" i="1"/>
  <c r="BN290" i="1"/>
  <c r="Y333" i="1"/>
  <c r="BP443" i="1"/>
  <c r="BP492" i="1"/>
  <c r="Z394" i="1"/>
  <c r="BP400" i="1"/>
  <c r="BN465" i="1"/>
  <c r="BP503" i="1"/>
  <c r="BN260" i="1"/>
  <c r="BP290" i="1"/>
  <c r="Z31" i="1"/>
  <c r="Z32" i="1" s="1"/>
  <c r="BN97" i="1"/>
  <c r="Y189" i="1"/>
  <c r="BN198" i="1"/>
  <c r="BN394" i="1"/>
  <c r="Z430" i="1"/>
  <c r="Z444" i="1"/>
  <c r="Y506" i="1"/>
  <c r="Z538" i="1"/>
  <c r="BN50" i="1"/>
  <c r="Y303" i="1"/>
  <c r="BN328" i="1"/>
  <c r="Y402" i="1"/>
  <c r="BN31" i="1"/>
  <c r="BP97" i="1"/>
  <c r="BN105" i="1"/>
  <c r="BN134" i="1"/>
  <c r="Z205" i="1"/>
  <c r="BN253" i="1"/>
  <c r="BP264" i="1"/>
  <c r="Y292" i="1"/>
  <c r="BP419" i="1"/>
  <c r="BN430" i="1"/>
  <c r="Y530" i="1"/>
  <c r="Z76" i="1"/>
  <c r="BN205" i="1"/>
  <c r="Y62" i="1"/>
  <c r="Z113" i="1"/>
  <c r="Y135" i="1"/>
  <c r="BN336" i="1"/>
  <c r="Y456" i="1"/>
  <c r="Z58" i="1"/>
  <c r="BN76" i="1"/>
  <c r="BN98" i="1"/>
  <c r="BP236" i="1"/>
  <c r="Y244" i="1"/>
  <c r="Z392" i="1"/>
  <c r="Y432" i="1"/>
  <c r="Z467" i="1"/>
  <c r="BN550" i="1"/>
  <c r="BN113" i="1"/>
  <c r="Y283" i="1"/>
  <c r="Z567" i="1"/>
  <c r="BP550" i="1"/>
  <c r="Z121" i="1"/>
  <c r="Z255" i="1"/>
  <c r="Z491" i="1"/>
  <c r="Z540" i="1"/>
  <c r="BN52" i="1"/>
  <c r="BN138" i="1"/>
  <c r="BN206" i="1"/>
  <c r="BN449" i="1"/>
  <c r="BP476" i="1"/>
  <c r="BN502" i="1"/>
  <c r="Y511" i="1"/>
  <c r="BP521" i="1"/>
  <c r="BP58" i="1"/>
  <c r="BN218" i="1"/>
  <c r="BP233" i="1"/>
  <c r="BP459" i="1"/>
  <c r="Y536" i="1"/>
  <c r="BN540" i="1"/>
  <c r="BN121" i="1"/>
  <c r="Z27" i="1"/>
  <c r="BP52" i="1"/>
  <c r="BN66" i="1"/>
  <c r="Y200" i="1"/>
  <c r="BP255" i="1"/>
  <c r="Z393" i="1"/>
  <c r="BP449" i="1"/>
  <c r="Y249" i="1"/>
  <c r="Y460" i="1"/>
  <c r="Y115" i="1"/>
  <c r="Z133" i="1"/>
  <c r="Z290" i="1"/>
  <c r="Z291" i="1" s="1"/>
  <c r="BN443" i="1"/>
  <c r="Z503" i="1"/>
  <c r="BP359" i="1"/>
  <c r="BN359" i="1"/>
  <c r="Y125" i="1"/>
  <c r="BN117" i="1"/>
  <c r="BP331" i="1"/>
  <c r="BN331" i="1"/>
  <c r="Z411" i="1"/>
  <c r="Z412" i="1" s="1"/>
  <c r="BN411" i="1"/>
  <c r="BP411" i="1"/>
  <c r="Y129" i="1"/>
  <c r="Z127" i="1"/>
  <c r="BP127" i="1"/>
  <c r="Y130" i="1"/>
  <c r="BN127" i="1"/>
  <c r="Q567" i="1"/>
  <c r="BP295" i="1"/>
  <c r="Y297" i="1"/>
  <c r="BN295" i="1"/>
  <c r="Z295" i="1"/>
  <c r="Z296" i="1" s="1"/>
  <c r="BP74" i="1"/>
  <c r="BN74" i="1"/>
  <c r="Z74" i="1"/>
  <c r="BP119" i="1"/>
  <c r="BN119" i="1"/>
  <c r="Z119" i="1"/>
  <c r="Z331" i="1"/>
  <c r="BP496" i="1"/>
  <c r="Z496" i="1"/>
  <c r="BN496" i="1"/>
  <c r="BP123" i="1"/>
  <c r="BN123" i="1"/>
  <c r="Z421" i="1"/>
  <c r="BN421" i="1"/>
  <c r="BP421" i="1"/>
  <c r="F567" i="1"/>
  <c r="Z123" i="1"/>
  <c r="BP169" i="1"/>
  <c r="BN169" i="1"/>
  <c r="Y179" i="1"/>
  <c r="BP173" i="1"/>
  <c r="BN173" i="1"/>
  <c r="BN175" i="1"/>
  <c r="Z175" i="1"/>
  <c r="BP175" i="1"/>
  <c r="Y222" i="1"/>
  <c r="BN214" i="1"/>
  <c r="BP226" i="1"/>
  <c r="Y227" i="1"/>
  <c r="BN226" i="1"/>
  <c r="Z226" i="1"/>
  <c r="Z252" i="1"/>
  <c r="BN252" i="1"/>
  <c r="BP273" i="1"/>
  <c r="BN273" i="1"/>
  <c r="Z273" i="1"/>
  <c r="Z383" i="1"/>
  <c r="BP383" i="1"/>
  <c r="BN383" i="1"/>
  <c r="BP159" i="1"/>
  <c r="Y160" i="1"/>
  <c r="BN159" i="1"/>
  <c r="Z159" i="1"/>
  <c r="Z160" i="1" s="1"/>
  <c r="BP316" i="1"/>
  <c r="BN316" i="1"/>
  <c r="Y374" i="1"/>
  <c r="BN369" i="1"/>
  <c r="BP373" i="1"/>
  <c r="BN373" i="1"/>
  <c r="BP172" i="1"/>
  <c r="BN172" i="1"/>
  <c r="Z172" i="1"/>
  <c r="Z373" i="1"/>
  <c r="BP23" i="1"/>
  <c r="BN23" i="1"/>
  <c r="Z72" i="1"/>
  <c r="BN72" i="1"/>
  <c r="BP107" i="1"/>
  <c r="BN107" i="1"/>
  <c r="Z107" i="1"/>
  <c r="BP323" i="1"/>
  <c r="BN323" i="1"/>
  <c r="Z323" i="1"/>
  <c r="Z23" i="1"/>
  <c r="BN87" i="1"/>
  <c r="BP87" i="1"/>
  <c r="BP405" i="1"/>
  <c r="BN405" i="1"/>
  <c r="BP554" i="1"/>
  <c r="Y556" i="1"/>
  <c r="Y555" i="1"/>
  <c r="Z87" i="1"/>
  <c r="Y296" i="1"/>
  <c r="BP372" i="1"/>
  <c r="BN372" i="1"/>
  <c r="Z372" i="1"/>
  <c r="BP65" i="1"/>
  <c r="Y69" i="1"/>
  <c r="BP75" i="1"/>
  <c r="BN75" i="1"/>
  <c r="BP96" i="1"/>
  <c r="BN96" i="1"/>
  <c r="Y108" i="1"/>
  <c r="BP220" i="1"/>
  <c r="BN220" i="1"/>
  <c r="BP271" i="1"/>
  <c r="BN271" i="1"/>
  <c r="BP320" i="1"/>
  <c r="BN320" i="1"/>
  <c r="BP330" i="1"/>
  <c r="BN330" i="1"/>
  <c r="Z330" i="1"/>
  <c r="Y345" i="1"/>
  <c r="BP342" i="1"/>
  <c r="BN342" i="1"/>
  <c r="BP39" i="1"/>
  <c r="BN39" i="1"/>
  <c r="Y325" i="1"/>
  <c r="Y380" i="1"/>
  <c r="BN377" i="1"/>
  <c r="BP475" i="1"/>
  <c r="Z475" i="1"/>
  <c r="M567" i="1"/>
  <c r="Y500" i="1"/>
  <c r="D567" i="1"/>
  <c r="I567" i="1"/>
  <c r="Z192" i="1"/>
  <c r="Z270" i="1"/>
  <c r="Z306" i="1"/>
  <c r="Z307" i="1" s="1"/>
  <c r="Z315" i="1"/>
  <c r="Z341" i="1"/>
  <c r="Z344" i="1"/>
  <c r="Y352" i="1"/>
  <c r="Z361" i="1"/>
  <c r="V567" i="1"/>
  <c r="Z368" i="1"/>
  <c r="Z371" i="1"/>
  <c r="Y385" i="1"/>
  <c r="Z420" i="1"/>
  <c r="Y567" i="1"/>
  <c r="Z437" i="1"/>
  <c r="Y439" i="1"/>
  <c r="Z490" i="1"/>
  <c r="Z495" i="1"/>
  <c r="Z504" i="1"/>
  <c r="BN509" i="1"/>
  <c r="Z516" i="1"/>
  <c r="BN524" i="1"/>
  <c r="Y409" i="1"/>
  <c r="Y89" i="1"/>
  <c r="Z480" i="1"/>
  <c r="Z60" i="1"/>
  <c r="H567" i="1"/>
  <c r="Y211" i="1"/>
  <c r="Y239" i="1"/>
  <c r="Z251" i="1"/>
  <c r="Z254" i="1"/>
  <c r="X561" i="1"/>
  <c r="BP31" i="1"/>
  <c r="Z67" i="1"/>
  <c r="Y78" i="1"/>
  <c r="BN86" i="1"/>
  <c r="Y90" i="1"/>
  <c r="Z111" i="1"/>
  <c r="Y114" i="1"/>
  <c r="BN122" i="1"/>
  <c r="Z149" i="1"/>
  <c r="Z150" i="1" s="1"/>
  <c r="BN155" i="1"/>
  <c r="Z177" i="1"/>
  <c r="BP187" i="1"/>
  <c r="BP197" i="1"/>
  <c r="BN219" i="1"/>
  <c r="Z243" i="1"/>
  <c r="R567" i="1"/>
  <c r="Y308" i="1"/>
  <c r="BN312" i="1"/>
  <c r="Z314" i="1"/>
  <c r="Z348" i="1"/>
  <c r="BN349" i="1"/>
  <c r="Y351" i="1"/>
  <c r="Z367" i="1"/>
  <c r="Z382" i="1"/>
  <c r="Y398" i="1"/>
  <c r="Y401" i="1"/>
  <c r="BN404" i="1"/>
  <c r="Z419" i="1"/>
  <c r="BN424" i="1"/>
  <c r="Z426" i="1"/>
  <c r="Z436" i="1"/>
  <c r="Z459" i="1"/>
  <c r="Z460" i="1" s="1"/>
  <c r="Z469" i="1"/>
  <c r="Z474" i="1"/>
  <c r="Z479" i="1"/>
  <c r="BN480" i="1"/>
  <c r="Z508" i="1"/>
  <c r="BN522" i="1"/>
  <c r="Z529" i="1"/>
  <c r="AD567" i="1"/>
  <c r="Z404" i="1"/>
  <c r="Y488" i="1"/>
  <c r="Z171" i="1"/>
  <c r="Z213" i="1"/>
  <c r="Z216" i="1"/>
  <c r="Z237" i="1"/>
  <c r="Y245" i="1"/>
  <c r="Z322" i="1"/>
  <c r="B567" i="1"/>
  <c r="X558" i="1"/>
  <c r="X557" i="1"/>
  <c r="Z59" i="1"/>
  <c r="BN60" i="1"/>
  <c r="Y100" i="1"/>
  <c r="BN106" i="1"/>
  <c r="Y151" i="1"/>
  <c r="BN171" i="1"/>
  <c r="Y184" i="1"/>
  <c r="Y195" i="1"/>
  <c r="BN213" i="1"/>
  <c r="Z218" i="1"/>
  <c r="BN231" i="1"/>
  <c r="Z233" i="1"/>
  <c r="BN237" i="1"/>
  <c r="BN251" i="1"/>
  <c r="BN254" i="1"/>
  <c r="Y267" i="1"/>
  <c r="BN270" i="1"/>
  <c r="Z300" i="1"/>
  <c r="BN306" i="1"/>
  <c r="BN315" i="1"/>
  <c r="BN322" i="1"/>
  <c r="Z329" i="1"/>
  <c r="Z337" i="1"/>
  <c r="BN341" i="1"/>
  <c r="BN344" i="1"/>
  <c r="Y356" i="1"/>
  <c r="BN361" i="1"/>
  <c r="BN368" i="1"/>
  <c r="BN371" i="1"/>
  <c r="BN420" i="1"/>
  <c r="BN431" i="1"/>
  <c r="BN437" i="1"/>
  <c r="Y446" i="1"/>
  <c r="BN455" i="1"/>
  <c r="Y505" i="1"/>
  <c r="BN504" i="1"/>
  <c r="BN516" i="1"/>
  <c r="BN533" i="1"/>
  <c r="Y551" i="1"/>
  <c r="X559" i="1"/>
  <c r="BN67" i="1"/>
  <c r="BP86" i="1"/>
  <c r="Z105" i="1"/>
  <c r="BN111" i="1"/>
  <c r="BP122" i="1"/>
  <c r="BN149" i="1"/>
  <c r="Y178" i="1"/>
  <c r="BN177" i="1"/>
  <c r="BP192" i="1"/>
  <c r="BP216" i="1"/>
  <c r="BP219" i="1"/>
  <c r="BN236" i="1"/>
  <c r="BN243" i="1"/>
  <c r="Y318" i="1"/>
  <c r="Y317" i="1"/>
  <c r="BN348" i="1"/>
  <c r="BN367" i="1"/>
  <c r="BP404" i="1"/>
  <c r="BN436" i="1"/>
  <c r="Z449" i="1"/>
  <c r="BN459" i="1"/>
  <c r="Z468" i="1"/>
  <c r="BN469" i="1"/>
  <c r="Z476" i="1"/>
  <c r="BP484" i="1"/>
  <c r="BP495" i="1"/>
  <c r="Z502" i="1"/>
  <c r="Y525" i="1"/>
  <c r="BP541" i="1"/>
  <c r="Y33" i="1"/>
  <c r="BN92" i="1"/>
  <c r="Z94" i="1"/>
  <c r="BP106" i="1"/>
  <c r="G567" i="1"/>
  <c r="BP270" i="1"/>
  <c r="BP306" i="1"/>
  <c r="Y332" i="1"/>
  <c r="Y357" i="1"/>
  <c r="W567" i="1"/>
  <c r="BP479" i="1"/>
  <c r="BP504" i="1"/>
  <c r="BP508" i="1"/>
  <c r="AC567" i="1"/>
  <c r="Z550" i="1"/>
  <c r="Z551" i="1" s="1"/>
  <c r="Y375" i="1"/>
  <c r="BN498" i="1"/>
  <c r="BN541" i="1"/>
  <c r="J567" i="1"/>
  <c r="Y223" i="1"/>
  <c r="Y240" i="1"/>
  <c r="Z286" i="1"/>
  <c r="Z287" i="1" s="1"/>
  <c r="Z387" i="1"/>
  <c r="Z388" i="1" s="1"/>
  <c r="Z396" i="1"/>
  <c r="Z471" i="1"/>
  <c r="Y531" i="1"/>
  <c r="K567" i="1"/>
  <c r="Z170" i="1"/>
  <c r="Z181" i="1"/>
  <c r="Z203" i="1"/>
  <c r="Z321" i="1"/>
  <c r="L567" i="1"/>
  <c r="Z22" i="1"/>
  <c r="Z40" i="1"/>
  <c r="Z139" i="1"/>
  <c r="Z247" i="1"/>
  <c r="Z248" i="1" s="1"/>
  <c r="Z280" i="1"/>
  <c r="Y324" i="1"/>
  <c r="Y346" i="1"/>
  <c r="Y428" i="1"/>
  <c r="Z25" i="1"/>
  <c r="BN37" i="1"/>
  <c r="Y63" i="1"/>
  <c r="BP72" i="1"/>
  <c r="Z117" i="1"/>
  <c r="Z134" i="1"/>
  <c r="Z135" i="1" s="1"/>
  <c r="BN144" i="1"/>
  <c r="BP155" i="1"/>
  <c r="Z165" i="1"/>
  <c r="Z166" i="1" s="1"/>
  <c r="Z173" i="1"/>
  <c r="Y185" i="1"/>
  <c r="Z198" i="1"/>
  <c r="Z199" i="1" s="1"/>
  <c r="Z206" i="1"/>
  <c r="Z214" i="1"/>
  <c r="Y256" i="1"/>
  <c r="Z262" i="1"/>
  <c r="BP350" i="1"/>
  <c r="Z359" i="1"/>
  <c r="Y362" i="1"/>
  <c r="Z369" i="1"/>
  <c r="Z377" i="1"/>
  <c r="BN387" i="1"/>
  <c r="BN396" i="1"/>
  <c r="BP406" i="1"/>
  <c r="BP424" i="1"/>
  <c r="Z441" i="1"/>
  <c r="Z450" i="1"/>
  <c r="BP465" i="1"/>
  <c r="Z477" i="1"/>
  <c r="Z485" i="1"/>
  <c r="Z493" i="1"/>
  <c r="Z509" i="1"/>
  <c r="Z510" i="1" s="1"/>
  <c r="Z522" i="1"/>
  <c r="Z533" i="1"/>
  <c r="Y274" i="1"/>
  <c r="Z313" i="1"/>
  <c r="Y28" i="1"/>
  <c r="Y46" i="1"/>
  <c r="BN54" i="1"/>
  <c r="BP80" i="1"/>
  <c r="Z92" i="1"/>
  <c r="Z231" i="1"/>
  <c r="BP252" i="1"/>
  <c r="Z271" i="1"/>
  <c r="BN286" i="1"/>
  <c r="Z316" i="1"/>
  <c r="BN22" i="1"/>
  <c r="BN40" i="1"/>
  <c r="Z95" i="1"/>
  <c r="Z104" i="1"/>
  <c r="Z108" i="1" s="1"/>
  <c r="Z112" i="1"/>
  <c r="Z114" i="1" s="1"/>
  <c r="Z120" i="1"/>
  <c r="Z128" i="1"/>
  <c r="Z129" i="1" s="1"/>
  <c r="BN139" i="1"/>
  <c r="BN170" i="1"/>
  <c r="Z176" i="1"/>
  <c r="BN181" i="1"/>
  <c r="Z193" i="1"/>
  <c r="Z194" i="1" s="1"/>
  <c r="BN203" i="1"/>
  <c r="Z209" i="1"/>
  <c r="Z217" i="1"/>
  <c r="Z225" i="1"/>
  <c r="Z234" i="1"/>
  <c r="Z242" i="1"/>
  <c r="Z244" i="1" s="1"/>
  <c r="BN247" i="1"/>
  <c r="Z265" i="1"/>
  <c r="BN280" i="1"/>
  <c r="Z301" i="1"/>
  <c r="Z302" i="1" s="1"/>
  <c r="BN313" i="1"/>
  <c r="BN321" i="1"/>
  <c r="BN329" i="1"/>
  <c r="BN337" i="1"/>
  <c r="BN382" i="1"/>
  <c r="Y412" i="1"/>
  <c r="Y457" i="1"/>
  <c r="BN474" i="1"/>
  <c r="BN490" i="1"/>
  <c r="Y499" i="1"/>
  <c r="Y526" i="1"/>
  <c r="Y542" i="1"/>
  <c r="O567" i="1"/>
  <c r="BP54" i="1"/>
  <c r="BN493" i="1"/>
  <c r="P567" i="1"/>
  <c r="Z37" i="1"/>
  <c r="BP37" i="1"/>
  <c r="BP144" i="1"/>
  <c r="Y156" i="1"/>
  <c r="BN165" i="1"/>
  <c r="BP387" i="1"/>
  <c r="BN441" i="1"/>
  <c r="BN450" i="1"/>
  <c r="BN477" i="1"/>
  <c r="BN485" i="1"/>
  <c r="BP22" i="1"/>
  <c r="Y29" i="1"/>
  <c r="Z49" i="1"/>
  <c r="Z65" i="1"/>
  <c r="Z68" i="1" s="1"/>
  <c r="Y68" i="1"/>
  <c r="Z73" i="1"/>
  <c r="Z81" i="1"/>
  <c r="Z82" i="1" s="1"/>
  <c r="BN95" i="1"/>
  <c r="BN104" i="1"/>
  <c r="BN112" i="1"/>
  <c r="BN120" i="1"/>
  <c r="BN128" i="1"/>
  <c r="BP139" i="1"/>
  <c r="BP170" i="1"/>
  <c r="BN176" i="1"/>
  <c r="BN193" i="1"/>
  <c r="BP203" i="1"/>
  <c r="BN209" i="1"/>
  <c r="BN217" i="1"/>
  <c r="BN225" i="1"/>
  <c r="BN234" i="1"/>
  <c r="BN242" i="1"/>
  <c r="BP247" i="1"/>
  <c r="Y257" i="1"/>
  <c r="BN265" i="1"/>
  <c r="BN301" i="1"/>
  <c r="Z343" i="1"/>
  <c r="Y363" i="1"/>
  <c r="BP382" i="1"/>
  <c r="Z407" i="1"/>
  <c r="Z425" i="1"/>
  <c r="Z466" i="1"/>
  <c r="BP490" i="1"/>
  <c r="Z517" i="1"/>
  <c r="Z528" i="1"/>
  <c r="Z530" i="1" s="1"/>
  <c r="Z539" i="1"/>
  <c r="Z542" i="1" s="1"/>
  <c r="Y101" i="1"/>
  <c r="Y275" i="1"/>
  <c r="BP286" i="1"/>
  <c r="BP165" i="1"/>
  <c r="Y287" i="1"/>
  <c r="BP377" i="1"/>
  <c r="Y397" i="1"/>
  <c r="Y413" i="1"/>
  <c r="BP441" i="1"/>
  <c r="BP485" i="1"/>
  <c r="BP509" i="1"/>
  <c r="BP533" i="1"/>
  <c r="Y543" i="1"/>
  <c r="Y55" i="1"/>
  <c r="BP92" i="1"/>
  <c r="BP117" i="1"/>
  <c r="Y145" i="1"/>
  <c r="BP214" i="1"/>
  <c r="BP231" i="1"/>
  <c r="BP262" i="1"/>
  <c r="BP369" i="1"/>
  <c r="Y388" i="1"/>
  <c r="Z38" i="1"/>
  <c r="Y41" i="1"/>
  <c r="BN49" i="1"/>
  <c r="BN65" i="1"/>
  <c r="BN73" i="1"/>
  <c r="BN81" i="1"/>
  <c r="BP104" i="1"/>
  <c r="Y140" i="1"/>
  <c r="Y157" i="1"/>
  <c r="Z182" i="1"/>
  <c r="BP193" i="1"/>
  <c r="Z278" i="1"/>
  <c r="BP301" i="1"/>
  <c r="Z311" i="1"/>
  <c r="Z327" i="1"/>
  <c r="Z335" i="1"/>
  <c r="Y338" i="1"/>
  <c r="BN343" i="1"/>
  <c r="BN407" i="1"/>
  <c r="BN425" i="1"/>
  <c r="BN466" i="1"/>
  <c r="Z472" i="1"/>
  <c r="BN517" i="1"/>
  <c r="BN528" i="1"/>
  <c r="BN539" i="1"/>
  <c r="Y510" i="1"/>
  <c r="Z523" i="1"/>
  <c r="Z534" i="1"/>
  <c r="Z546" i="1"/>
  <c r="Z547" i="1" s="1"/>
  <c r="T567" i="1"/>
  <c r="Z26" i="1"/>
  <c r="BN38" i="1"/>
  <c r="BP49" i="1"/>
  <c r="Y56" i="1"/>
  <c r="Z93" i="1"/>
  <c r="Z118" i="1"/>
  <c r="Y146" i="1"/>
  <c r="Z174" i="1"/>
  <c r="BN182" i="1"/>
  <c r="Z207" i="1"/>
  <c r="Y210" i="1"/>
  <c r="Z215" i="1"/>
  <c r="Z232" i="1"/>
  <c r="Z263" i="1"/>
  <c r="Y266" i="1"/>
  <c r="Z272" i="1"/>
  <c r="BN278" i="1"/>
  <c r="BN311" i="1"/>
  <c r="BN327" i="1"/>
  <c r="BN335" i="1"/>
  <c r="Z360" i="1"/>
  <c r="Z370" i="1"/>
  <c r="Z378" i="1"/>
  <c r="Z417" i="1"/>
  <c r="Z442" i="1"/>
  <c r="Y445" i="1"/>
  <c r="BN472" i="1"/>
  <c r="Z478" i="1"/>
  <c r="Y481" i="1"/>
  <c r="Z486" i="1"/>
  <c r="Z494" i="1"/>
  <c r="BP528" i="1"/>
  <c r="U567" i="1"/>
  <c r="Y339" i="1"/>
  <c r="BN475" i="1"/>
  <c r="BN491" i="1"/>
  <c r="BN523" i="1"/>
  <c r="BN534" i="1"/>
  <c r="BN546" i="1"/>
  <c r="Z554" i="1"/>
  <c r="Z555" i="1" s="1"/>
  <c r="Y124" i="1"/>
  <c r="BN26" i="1"/>
  <c r="Z71" i="1"/>
  <c r="Y82" i="1"/>
  <c r="Z88" i="1"/>
  <c r="BN93" i="1"/>
  <c r="Z99" i="1"/>
  <c r="BN118" i="1"/>
  <c r="Y136" i="1"/>
  <c r="Z154" i="1"/>
  <c r="Z156" i="1" s="1"/>
  <c r="Y167" i="1"/>
  <c r="BN174" i="1"/>
  <c r="BN207" i="1"/>
  <c r="BN215" i="1"/>
  <c r="Z221" i="1"/>
  <c r="BN232" i="1"/>
  <c r="Z238" i="1"/>
  <c r="BN263" i="1"/>
  <c r="BN272" i="1"/>
  <c r="BP278" i="1"/>
  <c r="BP311" i="1"/>
  <c r="Z349" i="1"/>
  <c r="Z351" i="1" s="1"/>
  <c r="BN360" i="1"/>
  <c r="BN370" i="1"/>
  <c r="BN378" i="1"/>
  <c r="Z405" i="1"/>
  <c r="Z408" i="1" s="1"/>
  <c r="Y408" i="1"/>
  <c r="BN417" i="1"/>
  <c r="Z423" i="1"/>
  <c r="Z431" i="1"/>
  <c r="Z432" i="1" s="1"/>
  <c r="BN442" i="1"/>
  <c r="Y452" i="1"/>
  <c r="BN478" i="1"/>
  <c r="BN486" i="1"/>
  <c r="BN494" i="1"/>
  <c r="Y518" i="1"/>
  <c r="Y482" i="1"/>
  <c r="BP546" i="1"/>
  <c r="BN554" i="1"/>
  <c r="C567" i="1"/>
  <c r="X567" i="1"/>
  <c r="Y77" i="1"/>
  <c r="F9" i="1"/>
  <c r="Z44" i="1"/>
  <c r="Z45" i="1" s="1"/>
  <c r="BN71" i="1"/>
  <c r="Z143" i="1"/>
  <c r="Z145" i="1" s="1"/>
  <c r="BN238" i="1"/>
  <c r="Z395" i="1"/>
  <c r="Z470" i="1"/>
  <c r="Z515" i="1"/>
  <c r="Z183" i="1"/>
  <c r="BN221" i="1"/>
  <c r="BP417" i="1"/>
  <c r="H9" i="1"/>
  <c r="Z39" i="1"/>
  <c r="Y83" i="1"/>
  <c r="Z138" i="1"/>
  <c r="Z169" i="1"/>
  <c r="Z202" i="1"/>
  <c r="Z279" i="1"/>
  <c r="Y282" i="1"/>
  <c r="Z312" i="1"/>
  <c r="Z320" i="1"/>
  <c r="Z328" i="1"/>
  <c r="Z336" i="1"/>
  <c r="Y384" i="1"/>
  <c r="Z455" i="1"/>
  <c r="Z456" i="1" s="1"/>
  <c r="Z473" i="1"/>
  <c r="Y519" i="1"/>
  <c r="Z524" i="1"/>
  <c r="Y535" i="1"/>
  <c r="Y547" i="1"/>
  <c r="E567" i="1"/>
  <c r="Z53" i="1"/>
  <c r="Z61" i="1"/>
  <c r="BN88" i="1"/>
  <c r="BN99" i="1"/>
  <c r="Y109" i="1"/>
  <c r="BN154" i="1"/>
  <c r="J9" i="1"/>
  <c r="BN44" i="1"/>
  <c r="BN53" i="1"/>
  <c r="BN61" i="1"/>
  <c r="BP71" i="1"/>
  <c r="BN143" i="1"/>
  <c r="BN183" i="1"/>
  <c r="Y379" i="1"/>
  <c r="BN395" i="1"/>
  <c r="BP431" i="1"/>
  <c r="BN470" i="1"/>
  <c r="BN515" i="1"/>
  <c r="AA567" i="1"/>
  <c r="Y166" i="1"/>
  <c r="A10" i="1"/>
  <c r="AB567" i="1"/>
  <c r="Z86" i="1"/>
  <c r="BN484" i="1"/>
  <c r="BP515" i="1"/>
  <c r="Y548" i="1"/>
  <c r="Z342" i="1"/>
  <c r="X560" i="1" l="1"/>
  <c r="Z451" i="1"/>
  <c r="Z324" i="1"/>
  <c r="Z77" i="1"/>
  <c r="Z227" i="1"/>
  <c r="Z210" i="1"/>
  <c r="Z345" i="1"/>
  <c r="Z362" i="1"/>
  <c r="Z505" i="1"/>
  <c r="Z256" i="1"/>
  <c r="Z62" i="1"/>
  <c r="Z535" i="1"/>
  <c r="Z266" i="1"/>
  <c r="Z140" i="1"/>
  <c r="Z332" i="1"/>
  <c r="Z499" i="1"/>
  <c r="Z384" i="1"/>
  <c r="Z28" i="1"/>
  <c r="Z178" i="1"/>
  <c r="Z89" i="1"/>
  <c r="Z397" i="1"/>
  <c r="Z481" i="1"/>
  <c r="Z222" i="1"/>
  <c r="Z438" i="1"/>
  <c r="Z338" i="1"/>
  <c r="Z374" i="1"/>
  <c r="Z55" i="1"/>
  <c r="Y561" i="1"/>
  <c r="Y559" i="1"/>
  <c r="Y557" i="1"/>
  <c r="Z525" i="1"/>
  <c r="Z487" i="1"/>
  <c r="Z518" i="1"/>
  <c r="Z184" i="1"/>
  <c r="Y558" i="1"/>
  <c r="Y560" i="1" s="1"/>
  <c r="Z427" i="1"/>
  <c r="Z317" i="1"/>
  <c r="Z445" i="1"/>
  <c r="Z41" i="1"/>
  <c r="Z124" i="1"/>
  <c r="Z282" i="1"/>
  <c r="Z274" i="1"/>
  <c r="Z239" i="1"/>
  <c r="Z100" i="1"/>
  <c r="Z379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<sst xmlns="http://schemas.openxmlformats.org/spreadsheetml/2006/main" count="2498" uniqueCount="893">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</sst>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0.41666666666666669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139</v>
      </c>
      <c r="Y37" s="53">
        <f>IFERROR(IF(X37="",0,CEILING((X37/$H37),1)*$H37),"")</f>
        <v>140.4</v>
      </c>
      <c r="Z37" s="39">
        <f>IFERROR(IF(Y37=0,"",ROUNDUP(Y37/H37,0)*0.01898),"")</f>
        <v>0.24674000000000001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144.5986111111111</v>
      </c>
      <c r="BN37" s="75">
        <f>IFERROR(Y37*I37/H37,"0")</f>
        <v>146.05499999999998</v>
      </c>
      <c r="BO37" s="75">
        <f>IFERROR(1/J37*(X37/H37),"0")</f>
        <v>0.20109953703703703</v>
      </c>
      <c r="BP37" s="75">
        <f>IFERROR(1/J37*(Y37/H37),"0")</f>
        <v>0.203125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12.87037037037037</v>
      </c>
      <c r="Y41" s="41">
        <f>IFERROR(Y37/H37,"0")+IFERROR(Y38/H38,"0")+IFERROR(Y39/H39,"0")+IFERROR(Y40/H40,"0")</f>
        <v>13</v>
      </c>
      <c r="Z41" s="41">
        <f>IFERROR(IF(Z37="",0,Z37),"0")+IFERROR(IF(Z38="",0,Z38),"0")+IFERROR(IF(Z39="",0,Z39),"0")+IFERROR(IF(Z40="",0,Z40),"0")</f>
        <v>0.24674000000000001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139</v>
      </c>
      <c r="Y42" s="41">
        <f>IFERROR(SUM(Y37:Y40),"0")</f>
        <v>140.4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6</v>
      </c>
      <c r="Y49" s="53">
        <f t="shared" ref="Y49:Y54" si="6">IFERROR(IF(X49="",0,CEILING((X49/$H49),1)*$H49),"")</f>
        <v>11.2</v>
      </c>
      <c r="Z49" s="39">
        <f>IFERROR(IF(Y49=0,"",ROUNDUP(Y49/H49,0)*0.01898),"")</f>
        <v>1.898E-2</v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6.2330357142857151</v>
      </c>
      <c r="BN49" s="75">
        <f t="shared" ref="BN49:BN54" si="8">IFERROR(Y49*I49/H49,"0")</f>
        <v>11.635</v>
      </c>
      <c r="BO49" s="75">
        <f t="shared" ref="BO49:BO54" si="9">IFERROR(1/J49*(X49/H49),"0")</f>
        <v>8.370535714285714E-3</v>
      </c>
      <c r="BP49" s="75">
        <f t="shared" ref="BP49:BP54" si="10">IFERROR(1/J49*(Y49/H49),"0")</f>
        <v>1.5625E-2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233</v>
      </c>
      <c r="Y50" s="53">
        <f t="shared" si="6"/>
        <v>237.60000000000002</v>
      </c>
      <c r="Z50" s="39">
        <f>IFERROR(IF(Y50=0,"",ROUNDUP(Y50/H50,0)*0.01898),"")</f>
        <v>0.41755999999999999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242.38472222222217</v>
      </c>
      <c r="BN50" s="75">
        <f t="shared" si="8"/>
        <v>247.17</v>
      </c>
      <c r="BO50" s="75">
        <f t="shared" si="9"/>
        <v>0.33709490740740738</v>
      </c>
      <c r="BP50" s="75">
        <f t="shared" si="10"/>
        <v>0.34375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15</v>
      </c>
      <c r="Y52" s="53">
        <f t="shared" si="6"/>
        <v>16</v>
      </c>
      <c r="Z52" s="39">
        <f>IFERROR(IF(Y52=0,"",ROUNDUP(Y52/H52,0)*0.00902),"")</f>
        <v>3.6080000000000001E-2</v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15.7875</v>
      </c>
      <c r="BN52" s="75">
        <f t="shared" si="8"/>
        <v>16.84</v>
      </c>
      <c r="BO52" s="75">
        <f t="shared" si="9"/>
        <v>2.8409090909090912E-2</v>
      </c>
      <c r="BP52" s="75">
        <f t="shared" si="10"/>
        <v>3.0303030303030304E-2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25.859788359788357</v>
      </c>
      <c r="Y55" s="41">
        <f>IFERROR(Y49/H49,"0")+IFERROR(Y50/H50,"0")+IFERROR(Y51/H51,"0")+IFERROR(Y52/H52,"0")+IFERROR(Y53/H53,"0")+IFERROR(Y54/H54,"0")</f>
        <v>27</v>
      </c>
      <c r="Z55" s="41">
        <f>IFERROR(IF(Z49="",0,Z49),"0")+IFERROR(IF(Z50="",0,Z50),"0")+IFERROR(IF(Z51="",0,Z51),"0")+IFERROR(IF(Z52="",0,Z52),"0")+IFERROR(IF(Z53="",0,Z53),"0")+IFERROR(IF(Z54="",0,Z54),"0")</f>
        <v>0.47261999999999998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254</v>
      </c>
      <c r="Y56" s="41">
        <f>IFERROR(SUM(Y49:Y54),"0")</f>
        <v>264.8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142</v>
      </c>
      <c r="Y58" s="53">
        <f>IFERROR(IF(X58="",0,CEILING((X58/$H58),1)*$H58),"")</f>
        <v>151.20000000000002</v>
      </c>
      <c r="Z58" s="39">
        <f>IFERROR(IF(Y58=0,"",ROUNDUP(Y58/H58,0)*0.01898),"")</f>
        <v>0.26572000000000001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147.71944444444443</v>
      </c>
      <c r="BN58" s="75">
        <f>IFERROR(Y58*I58/H58,"0")</f>
        <v>157.29000000000002</v>
      </c>
      <c r="BO58" s="75">
        <f>IFERROR(1/J58*(X58/H58),"0")</f>
        <v>0.2054398148148148</v>
      </c>
      <c r="BP58" s="75">
        <f>IFERROR(1/J58*(Y58/H58),"0")</f>
        <v>0.21875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13.148148148148147</v>
      </c>
      <c r="Y62" s="41">
        <f>IFERROR(Y58/H58,"0")+IFERROR(Y59/H59,"0")+IFERROR(Y60/H60,"0")+IFERROR(Y61/H61,"0")</f>
        <v>14</v>
      </c>
      <c r="Z62" s="41">
        <f>IFERROR(IF(Z58="",0,Z58),"0")+IFERROR(IF(Z59="",0,Z59),"0")+IFERROR(IF(Z60="",0,Z60),"0")+IFERROR(IF(Z61="",0,Z61),"0")</f>
        <v>0.26572000000000001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142</v>
      </c>
      <c r="Y63" s="41">
        <f>IFERROR(SUM(Y58:Y61),"0")</f>
        <v>151.20000000000002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36</v>
      </c>
      <c r="Y80" s="53">
        <f>IFERROR(IF(X80="",0,CEILING((X80/$H80),1)*$H80),"")</f>
        <v>39</v>
      </c>
      <c r="Z80" s="39">
        <f>IFERROR(IF(Y80=0,"",ROUNDUP(Y80/H80,0)*0.01898),"")</f>
        <v>9.4899999999999998E-2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38.007692307692309</v>
      </c>
      <c r="BN80" s="75">
        <f>IFERROR(Y80*I80/H80,"0")</f>
        <v>41.174999999999997</v>
      </c>
      <c r="BO80" s="75">
        <f>IFERROR(1/J80*(X80/H80),"0")</f>
        <v>7.2115384615384623E-2</v>
      </c>
      <c r="BP80" s="75">
        <f>IFERROR(1/J80*(Y80/H80),"0")</f>
        <v>7.8125E-2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4.6153846153846159</v>
      </c>
      <c r="Y82" s="41">
        <f>IFERROR(Y80/H80,"0")+IFERROR(Y81/H81,"0")</f>
        <v>5</v>
      </c>
      <c r="Z82" s="41">
        <f>IFERROR(IF(Z80="",0,Z80),"0")+IFERROR(IF(Z81="",0,Z81),"0")</f>
        <v>9.4899999999999998E-2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36</v>
      </c>
      <c r="Y83" s="41">
        <f>IFERROR(SUM(Y80:Y81),"0")</f>
        <v>39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257</v>
      </c>
      <c r="Y86" s="53">
        <f>IFERROR(IF(X86="",0,CEILING((X86/$H86),1)*$H86),"")</f>
        <v>259.20000000000005</v>
      </c>
      <c r="Z86" s="39">
        <f>IFERROR(IF(Y86=0,"",ROUNDUP(Y86/H86,0)*0.01898),"")</f>
        <v>0.45552000000000004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267.35138888888889</v>
      </c>
      <c r="BN86" s="75">
        <f>IFERROR(Y86*I86/H86,"0")</f>
        <v>269.64000000000004</v>
      </c>
      <c r="BO86" s="75">
        <f>IFERROR(1/J86*(X86/H86),"0")</f>
        <v>0.37181712962962959</v>
      </c>
      <c r="BP86" s="75">
        <f>IFERROR(1/J86*(Y86/H86),"0")</f>
        <v>0.37500000000000006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31</v>
      </c>
      <c r="Y88" s="53">
        <f>IFERROR(IF(X88="",0,CEILING((X88/$H88),1)*$H88),"")</f>
        <v>31.5</v>
      </c>
      <c r="Z88" s="39">
        <f>IFERROR(IF(Y88=0,"",ROUNDUP(Y88/H88,0)*0.00902),"")</f>
        <v>6.3140000000000002E-2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32.446666666666665</v>
      </c>
      <c r="BN88" s="75">
        <f>IFERROR(Y88*I88/H88,"0")</f>
        <v>32.97</v>
      </c>
      <c r="BO88" s="75">
        <f>IFERROR(1/J88*(X88/H88),"0")</f>
        <v>5.2188552188552194E-2</v>
      </c>
      <c r="BP88" s="75">
        <f>IFERROR(1/J88*(Y88/H88),"0")</f>
        <v>5.3030303030303032E-2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30.685185185185183</v>
      </c>
      <c r="Y89" s="41">
        <f>IFERROR(Y86/H86,"0")+IFERROR(Y87/H87,"0")+IFERROR(Y88/H88,"0")</f>
        <v>31.000000000000004</v>
      </c>
      <c r="Z89" s="41">
        <f>IFERROR(IF(Z86="",0,Z86),"0")+IFERROR(IF(Z87="",0,Z87),"0")+IFERROR(IF(Z88="",0,Z88),"0")</f>
        <v>0.51866000000000001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288</v>
      </c>
      <c r="Y90" s="41">
        <f>IFERROR(SUM(Y86:Y88),"0")</f>
        <v>290.70000000000005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261</v>
      </c>
      <c r="Y93" s="53">
        <f t="shared" si="16"/>
        <v>268.8</v>
      </c>
      <c r="Z93" s="39">
        <f>IFERROR(IF(Y93=0,"",ROUNDUP(Y93/H93,0)*0.01898),"")</f>
        <v>0.60736000000000001</v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277.12607142857144</v>
      </c>
      <c r="BN93" s="75">
        <f t="shared" si="18"/>
        <v>285.40800000000002</v>
      </c>
      <c r="BO93" s="75">
        <f t="shared" si="19"/>
        <v>0.4854910714285714</v>
      </c>
      <c r="BP93" s="75">
        <f t="shared" si="20"/>
        <v>0.5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193</v>
      </c>
      <c r="Y96" s="53">
        <f t="shared" si="16"/>
        <v>194.4</v>
      </c>
      <c r="Z96" s="39">
        <f>IFERROR(IF(Y96=0,"",ROUNDUP(Y96/H96,0)*0.00651),"")</f>
        <v>0.46872000000000003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211.01333333333332</v>
      </c>
      <c r="BN96" s="75">
        <f t="shared" si="18"/>
        <v>212.54399999999998</v>
      </c>
      <c r="BO96" s="75">
        <f t="shared" si="19"/>
        <v>0.39275539275539278</v>
      </c>
      <c r="BP96" s="75">
        <f t="shared" si="20"/>
        <v>0.39560439560439564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102.55291005291005</v>
      </c>
      <c r="Y100" s="41">
        <f>IFERROR(Y92/H92,"0")+IFERROR(Y93/H93,"0")+IFERROR(Y94/H94,"0")+IFERROR(Y95/H95,"0")+IFERROR(Y96/H96,"0")+IFERROR(Y97/H97,"0")+IFERROR(Y98/H98,"0")+IFERROR(Y99/H99,"0")</f>
        <v>104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1.0760800000000001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454</v>
      </c>
      <c r="Y101" s="41">
        <f>IFERROR(SUM(Y92:Y99),"0")</f>
        <v>463.20000000000005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285</v>
      </c>
      <c r="Y106" s="53">
        <f>IFERROR(IF(X106="",0,CEILING((X106/$H106),1)*$H106),"")</f>
        <v>288</v>
      </c>
      <c r="Z106" s="39">
        <f>IFERROR(IF(Y106=0,"",ROUNDUP(Y106/H106,0)*0.00902),"")</f>
        <v>0.57728000000000002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298.29999999999995</v>
      </c>
      <c r="BN106" s="75">
        <f>IFERROR(Y106*I106/H106,"0")</f>
        <v>301.44</v>
      </c>
      <c r="BO106" s="75">
        <f>IFERROR(1/J106*(X106/H106),"0")</f>
        <v>0.47979797979797983</v>
      </c>
      <c r="BP106" s="75">
        <f>IFERROR(1/J106*(Y106/H106),"0")</f>
        <v>0.48484848484848486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63.333333333333336</v>
      </c>
      <c r="Y108" s="41">
        <f>IFERROR(Y104/H104,"0")+IFERROR(Y105/H105,"0")+IFERROR(Y106/H106,"0")+IFERROR(Y107/H107,"0")</f>
        <v>64</v>
      </c>
      <c r="Z108" s="41">
        <f>IFERROR(IF(Z104="",0,Z104),"0")+IFERROR(IF(Z105="",0,Z105),"0")+IFERROR(IF(Z106="",0,Z106),"0")+IFERROR(IF(Z107="",0,Z107),"0")</f>
        <v>0.57728000000000002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285</v>
      </c>
      <c r="Y109" s="41">
        <f>IFERROR(SUM(Y104:Y107),"0")</f>
        <v>288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60</v>
      </c>
      <c r="Y111" s="53">
        <f>IFERROR(IF(X111="",0,CEILING((X111/$H111),1)*$H111),"")</f>
        <v>64.800000000000011</v>
      </c>
      <c r="Z111" s="39">
        <f>IFERROR(IF(Y111=0,"",ROUNDUP(Y111/H111,0)*0.01898),"")</f>
        <v>0.11388000000000001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62.416666666666657</v>
      </c>
      <c r="BN111" s="75">
        <f>IFERROR(Y111*I111/H111,"0")</f>
        <v>67.410000000000011</v>
      </c>
      <c r="BO111" s="75">
        <f>IFERROR(1/J111*(X111/H111),"0")</f>
        <v>8.6805555555555552E-2</v>
      </c>
      <c r="BP111" s="75">
        <f>IFERROR(1/J111*(Y111/H111),"0")</f>
        <v>9.3750000000000014E-2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5.5555555555555554</v>
      </c>
      <c r="Y114" s="41">
        <f>IFERROR(Y111/H111,"0")+IFERROR(Y112/H112,"0")+IFERROR(Y113/H113,"0")</f>
        <v>6.0000000000000009</v>
      </c>
      <c r="Z114" s="41">
        <f>IFERROR(IF(Z111="",0,Z111),"0")+IFERROR(IF(Z112="",0,Z112),"0")+IFERROR(IF(Z113="",0,Z113),"0")</f>
        <v>0.11388000000000001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60</v>
      </c>
      <c r="Y115" s="41">
        <f>IFERROR(SUM(Y111:Y113),"0")</f>
        <v>64.800000000000011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378</v>
      </c>
      <c r="Y119" s="53">
        <f t="shared" si="21"/>
        <v>378</v>
      </c>
      <c r="Z119" s="39">
        <f>IFERROR(IF(Y119=0,"",ROUNDUP(Y119/H119,0)*0.01898),"")</f>
        <v>0.85409999999999997</v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401.08499999999998</v>
      </c>
      <c r="BN119" s="75">
        <f t="shared" si="23"/>
        <v>401.08499999999998</v>
      </c>
      <c r="BO119" s="75">
        <f t="shared" si="24"/>
        <v>0.703125</v>
      </c>
      <c r="BP119" s="75">
        <f t="shared" si="25"/>
        <v>0.703125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276</v>
      </c>
      <c r="Y121" s="53">
        <f t="shared" si="21"/>
        <v>278.10000000000002</v>
      </c>
      <c r="Z121" s="39">
        <f>IFERROR(IF(Y121=0,"",ROUNDUP(Y121/H121,0)*0.00651),"")</f>
        <v>0.67053000000000007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301.76</v>
      </c>
      <c r="BN121" s="75">
        <f t="shared" si="23"/>
        <v>304.05599999999998</v>
      </c>
      <c r="BO121" s="75">
        <f t="shared" si="24"/>
        <v>0.56166056166056166</v>
      </c>
      <c r="BP121" s="75">
        <f t="shared" si="25"/>
        <v>0.56593406593406603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147.22222222222223</v>
      </c>
      <c r="Y124" s="41">
        <f>IFERROR(Y117/H117,"0")+IFERROR(Y118/H118,"0")+IFERROR(Y119/H119,"0")+IFERROR(Y120/H120,"0")+IFERROR(Y121/H121,"0")+IFERROR(Y122/H122,"0")+IFERROR(Y123/H123,"0")</f>
        <v>148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1.5246300000000002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654</v>
      </c>
      <c r="Y125" s="41">
        <f>IFERROR(SUM(Y117:Y123),"0")</f>
        <v>656.1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13</v>
      </c>
      <c r="Y171" s="53">
        <f t="shared" si="26"/>
        <v>16.8</v>
      </c>
      <c r="Z171" s="39">
        <f>IFERROR(IF(Y171=0,"",ROUNDUP(Y171/H171,0)*0.00902),"")</f>
        <v>3.6080000000000001E-2</v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13.649999999999999</v>
      </c>
      <c r="BN171" s="75">
        <f t="shared" si="28"/>
        <v>17.64</v>
      </c>
      <c r="BO171" s="75">
        <f t="shared" si="29"/>
        <v>2.3448773448773448E-2</v>
      </c>
      <c r="BP171" s="75">
        <f t="shared" si="30"/>
        <v>3.0303030303030304E-2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140</v>
      </c>
      <c r="Y175" s="53">
        <f t="shared" si="26"/>
        <v>140.70000000000002</v>
      </c>
      <c r="Z175" s="39">
        <f>IFERROR(IF(Y175=0,"",ROUNDUP(Y175/H175,0)*0.00502),"")</f>
        <v>0.33634000000000003</v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146.66666666666666</v>
      </c>
      <c r="BN175" s="75">
        <f t="shared" si="28"/>
        <v>147.40000000000003</v>
      </c>
      <c r="BO175" s="75">
        <f t="shared" si="29"/>
        <v>0.28490028490028491</v>
      </c>
      <c r="BP175" s="75">
        <f t="shared" si="30"/>
        <v>0.28632478632478636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69.761904761904759</v>
      </c>
      <c r="Y178" s="41">
        <f>IFERROR(Y169/H169,"0")+IFERROR(Y170/H170,"0")+IFERROR(Y171/H171,"0")+IFERROR(Y172/H172,"0")+IFERROR(Y173/H173,"0")+IFERROR(Y174/H174,"0")+IFERROR(Y175/H175,"0")+IFERROR(Y176/H176,"0")+IFERROR(Y177/H177,"0")</f>
        <v>71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0.37242000000000003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153</v>
      </c>
      <c r="Y179" s="41">
        <f>IFERROR(SUM(Y169:Y177),"0")</f>
        <v>157.50000000000003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157</v>
      </c>
      <c r="Y202" s="53">
        <f t="shared" ref="Y202:Y209" si="31">IFERROR(IF(X202="",0,CEILING((X202/$H202),1)*$H202),"")</f>
        <v>162</v>
      </c>
      <c r="Z202" s="39">
        <f>IFERROR(IF(Y202=0,"",ROUNDUP(Y202/H202,0)*0.00902),"")</f>
        <v>0.27060000000000001</v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163.10555555555555</v>
      </c>
      <c r="BN202" s="75">
        <f t="shared" ref="BN202:BN209" si="33">IFERROR(Y202*I202/H202,"0")</f>
        <v>168.3</v>
      </c>
      <c r="BO202" s="75">
        <f t="shared" ref="BO202:BO209" si="34">IFERROR(1/J202*(X202/H202),"0")</f>
        <v>0.22025813692480359</v>
      </c>
      <c r="BP202" s="75">
        <f t="shared" ref="BP202:BP209" si="35">IFERROR(1/J202*(Y202/H202),"0")</f>
        <v>0.22727272727272727</v>
      </c>
    </row>
    <row r="203" spans="1:68" ht="27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68</v>
      </c>
      <c r="Y203" s="53">
        <f t="shared" si="31"/>
        <v>70.2</v>
      </c>
      <c r="Z203" s="39">
        <f>IFERROR(IF(Y203=0,"",ROUNDUP(Y203/H203,0)*0.00902),"")</f>
        <v>0.11726</v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70.644444444444446</v>
      </c>
      <c r="BN203" s="75">
        <f t="shared" si="33"/>
        <v>72.930000000000007</v>
      </c>
      <c r="BO203" s="75">
        <f t="shared" si="34"/>
        <v>9.5398428731762061E-2</v>
      </c>
      <c r="BP203" s="75">
        <f t="shared" si="35"/>
        <v>9.8484848484848481E-2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237</v>
      </c>
      <c r="Y205" s="53">
        <f t="shared" si="31"/>
        <v>237.60000000000002</v>
      </c>
      <c r="Z205" s="39">
        <f>IFERROR(IF(Y205=0,"",ROUNDUP(Y205/H205,0)*0.00902),"")</f>
        <v>0.39688000000000001</v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246.21666666666667</v>
      </c>
      <c r="BN205" s="75">
        <f t="shared" si="33"/>
        <v>246.84</v>
      </c>
      <c r="BO205" s="75">
        <f t="shared" si="34"/>
        <v>0.33249158249158245</v>
      </c>
      <c r="BP205" s="75">
        <f t="shared" si="35"/>
        <v>0.33333333333333337</v>
      </c>
    </row>
    <row r="206" spans="1:68" ht="27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22</v>
      </c>
      <c r="Y206" s="53">
        <f t="shared" si="31"/>
        <v>23.400000000000002</v>
      </c>
      <c r="Z206" s="39">
        <f>IFERROR(IF(Y206=0,"",ROUNDUP(Y206/H206,0)*0.00502),"")</f>
        <v>6.5259999999999999E-2</v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23.588888888888889</v>
      </c>
      <c r="BN206" s="75">
        <f t="shared" si="33"/>
        <v>25.090000000000003</v>
      </c>
      <c r="BO206" s="75">
        <f t="shared" si="34"/>
        <v>5.2231718898385564E-2</v>
      </c>
      <c r="BP206" s="75">
        <f t="shared" si="35"/>
        <v>5.5555555555555559E-2</v>
      </c>
    </row>
    <row r="207" spans="1:68" ht="27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21</v>
      </c>
      <c r="Y207" s="53">
        <f t="shared" si="31"/>
        <v>21.6</v>
      </c>
      <c r="Z207" s="39">
        <f>IFERROR(IF(Y207=0,"",ROUNDUP(Y207/H207,0)*0.00502),"")</f>
        <v>6.0240000000000002E-2</v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22.166666666666664</v>
      </c>
      <c r="BN207" s="75">
        <f t="shared" si="33"/>
        <v>22.8</v>
      </c>
      <c r="BO207" s="75">
        <f t="shared" si="34"/>
        <v>4.9857549857549859E-2</v>
      </c>
      <c r="BP207" s="75">
        <f t="shared" si="35"/>
        <v>5.1282051282051287E-2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20</v>
      </c>
      <c r="Y209" s="53">
        <f t="shared" si="31"/>
        <v>21.6</v>
      </c>
      <c r="Z209" s="39">
        <f>IFERROR(IF(Y209=0,"",ROUNDUP(Y209/H209,0)*0.00502),"")</f>
        <v>6.0240000000000002E-2</v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21.111111111111111</v>
      </c>
      <c r="BN209" s="75">
        <f t="shared" si="33"/>
        <v>22.8</v>
      </c>
      <c r="BO209" s="75">
        <f t="shared" si="34"/>
        <v>4.7483380816714153E-2</v>
      </c>
      <c r="BP209" s="75">
        <f t="shared" si="35"/>
        <v>5.1282051282051287E-2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120.55555555555556</v>
      </c>
      <c r="Y210" s="41">
        <f>IFERROR(Y202/H202,"0")+IFERROR(Y203/H203,"0")+IFERROR(Y204/H204,"0")+IFERROR(Y205/H205,"0")+IFERROR(Y206/H206,"0")+IFERROR(Y207/H207,"0")+IFERROR(Y208/H208,"0")+IFERROR(Y209/H209,"0")</f>
        <v>124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0.9704799999999999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525</v>
      </c>
      <c r="Y211" s="41">
        <f>IFERROR(SUM(Y202:Y209),"0")</f>
        <v>536.4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131</v>
      </c>
      <c r="Y215" s="53">
        <f t="shared" si="36"/>
        <v>139.19999999999999</v>
      </c>
      <c r="Z215" s="39">
        <f>IFERROR(IF(Y215=0,"",ROUNDUP(Y215/H215,0)*0.01898),"")</f>
        <v>0.30368000000000001</v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138.81482758620689</v>
      </c>
      <c r="BN215" s="75">
        <f t="shared" si="38"/>
        <v>147.50399999999999</v>
      </c>
      <c r="BO215" s="75">
        <f t="shared" si="39"/>
        <v>0.23527298850574715</v>
      </c>
      <c r="BP215" s="75">
        <f t="shared" si="40"/>
        <v>0.25</v>
      </c>
    </row>
    <row r="216" spans="1:68" ht="27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85</v>
      </c>
      <c r="Y216" s="53">
        <f t="shared" si="36"/>
        <v>86.399999999999991</v>
      </c>
      <c r="Z216" s="39">
        <f t="shared" ref="Z216:Z221" si="41">IFERROR(IF(Y216=0,"",ROUNDUP(Y216/H216,0)*0.00651),"")</f>
        <v>0.23436000000000001</v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94.5625</v>
      </c>
      <c r="BN216" s="75">
        <f t="shared" si="38"/>
        <v>96.11999999999999</v>
      </c>
      <c r="BO216" s="75">
        <f t="shared" si="39"/>
        <v>0.19459706959706963</v>
      </c>
      <c r="BP216" s="75">
        <f t="shared" si="40"/>
        <v>0.19780219780219782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233</v>
      </c>
      <c r="Y218" s="53">
        <f t="shared" si="36"/>
        <v>235.2</v>
      </c>
      <c r="Z218" s="39">
        <f t="shared" si="41"/>
        <v>0.63797999999999999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257.46500000000003</v>
      </c>
      <c r="BN218" s="75">
        <f t="shared" si="38"/>
        <v>259.89600000000002</v>
      </c>
      <c r="BO218" s="75">
        <f t="shared" si="39"/>
        <v>0.53342490842490853</v>
      </c>
      <c r="BP218" s="75">
        <f t="shared" si="40"/>
        <v>0.53846153846153855</v>
      </c>
    </row>
    <row r="219" spans="1:68" ht="27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286</v>
      </c>
      <c r="Y219" s="53">
        <f t="shared" si="36"/>
        <v>288</v>
      </c>
      <c r="Z219" s="39">
        <f t="shared" si="41"/>
        <v>0.78120000000000001</v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316.03000000000003</v>
      </c>
      <c r="BN219" s="75">
        <f t="shared" si="38"/>
        <v>318.24000000000007</v>
      </c>
      <c r="BO219" s="75">
        <f t="shared" si="39"/>
        <v>0.65476190476190488</v>
      </c>
      <c r="BP219" s="75">
        <f t="shared" si="40"/>
        <v>0.65934065934065944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58</v>
      </c>
      <c r="Y221" s="53">
        <f t="shared" si="36"/>
        <v>60</v>
      </c>
      <c r="Z221" s="39">
        <f t="shared" si="41"/>
        <v>0.16275000000000001</v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64.234999999999999</v>
      </c>
      <c r="BN221" s="75">
        <f t="shared" si="38"/>
        <v>66.45</v>
      </c>
      <c r="BO221" s="75">
        <f t="shared" si="39"/>
        <v>0.13278388278388281</v>
      </c>
      <c r="BP221" s="75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290.89080459770122</v>
      </c>
      <c r="Y222" s="41">
        <f>IFERROR(Y213/H213,"0")+IFERROR(Y214/H214,"0")+IFERROR(Y215/H215,"0")+IFERROR(Y216/H216,"0")+IFERROR(Y217/H217,"0")+IFERROR(Y218/H218,"0")+IFERROR(Y219/H219,"0")+IFERROR(Y220/H220,"0")+IFERROR(Y221/H221,"0")</f>
        <v>295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2.1199699999999999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793</v>
      </c>
      <c r="Y223" s="41">
        <f>IFERROR(SUM(Y213:Y221),"0")</f>
        <v>808.8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9</v>
      </c>
      <c r="Y225" s="53">
        <f>IFERROR(IF(X225="",0,CEILING((X225/$H225),1)*$H225),"")</f>
        <v>9.6</v>
      </c>
      <c r="Z225" s="39">
        <f>IFERROR(IF(Y225=0,"",ROUNDUP(Y225/H225,0)*0.00651),"")</f>
        <v>2.6040000000000001E-2</v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9.9450000000000021</v>
      </c>
      <c r="BN225" s="75">
        <f>IFERROR(Y225*I225/H225,"0")</f>
        <v>10.608000000000001</v>
      </c>
      <c r="BO225" s="75">
        <f>IFERROR(1/J225*(X225/H225),"0")</f>
        <v>2.0604395604395608E-2</v>
      </c>
      <c r="BP225" s="75">
        <f>IFERROR(1/J225*(Y225/H225),"0")</f>
        <v>2.197802197802198E-2</v>
      </c>
    </row>
    <row r="226" spans="1:68" ht="27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20</v>
      </c>
      <c r="Y226" s="53">
        <f>IFERROR(IF(X226="",0,CEILING((X226/$H226),1)*$H226),"")</f>
        <v>21.599999999999998</v>
      </c>
      <c r="Z226" s="39">
        <f>IFERROR(IF(Y226=0,"",ROUNDUP(Y226/H226,0)*0.00651),"")</f>
        <v>5.8590000000000003E-2</v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22.100000000000005</v>
      </c>
      <c r="BN226" s="75">
        <f>IFERROR(Y226*I226/H226,"0")</f>
        <v>23.868000000000002</v>
      </c>
      <c r="BO226" s="75">
        <f>IFERROR(1/J226*(X226/H226),"0")</f>
        <v>4.5787545787545791E-2</v>
      </c>
      <c r="BP226" s="75">
        <f>IFERROR(1/J226*(Y226/H226),"0")</f>
        <v>4.9450549450549455E-2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12.083333333333334</v>
      </c>
      <c r="Y227" s="41">
        <f>IFERROR(Y225/H225,"0")+IFERROR(Y226/H226,"0")</f>
        <v>13</v>
      </c>
      <c r="Z227" s="41">
        <f>IFERROR(IF(Z225="",0,Z225),"0")+IFERROR(IF(Z226="",0,Z226),"0")</f>
        <v>8.4630000000000011E-2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29</v>
      </c>
      <c r="Y228" s="41">
        <f>IFERROR(SUM(Y225:Y226),"0")</f>
        <v>31.199999999999996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82</v>
      </c>
      <c r="Y279" s="53">
        <f>IFERROR(IF(X279="",0,CEILING((X279/$H279),1)*$H279),"")</f>
        <v>84</v>
      </c>
      <c r="Z279" s="39">
        <f>IFERROR(IF(Y279=0,"",ROUNDUP(Y279/H279,0)*0.00651),"")</f>
        <v>0.22785</v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90.61</v>
      </c>
      <c r="BN279" s="75">
        <f>IFERROR(Y279*I279/H279,"0")</f>
        <v>92.820000000000007</v>
      </c>
      <c r="BO279" s="75">
        <f>IFERROR(1/J279*(X279/H279),"0")</f>
        <v>0.18772893772893776</v>
      </c>
      <c r="BP279" s="75">
        <f>IFERROR(1/J279*(Y279/H279),"0")</f>
        <v>0.19230769230769232</v>
      </c>
    </row>
    <row r="280" spans="1:68" ht="37.5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134</v>
      </c>
      <c r="Y280" s="53">
        <f>IFERROR(IF(X280="",0,CEILING((X280/$H280),1)*$H280),"")</f>
        <v>134.4</v>
      </c>
      <c r="Z280" s="39">
        <f>IFERROR(IF(Y280=0,"",ROUNDUP(Y280/H280,0)*0.00651),"")</f>
        <v>0.36456</v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144.05000000000001</v>
      </c>
      <c r="BN280" s="75">
        <f>IFERROR(Y280*I280/H280,"0")</f>
        <v>144.48000000000002</v>
      </c>
      <c r="BO280" s="75">
        <f>IFERROR(1/J280*(X280/H280),"0")</f>
        <v>0.3067765567765568</v>
      </c>
      <c r="BP280" s="75">
        <f>IFERROR(1/J280*(Y280/H280),"0")</f>
        <v>0.30769230769230776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90</v>
      </c>
      <c r="Y282" s="41">
        <f>IFERROR(Y278/H278,"0")+IFERROR(Y279/H279,"0")+IFERROR(Y280/H280,"0")+IFERROR(Y281/H281,"0")</f>
        <v>91</v>
      </c>
      <c r="Z282" s="41">
        <f>IFERROR(IF(Z278="",0,Z278),"0")+IFERROR(IF(Z279="",0,Z279),"0")+IFERROR(IF(Z280="",0,Z280),"0")+IFERROR(IF(Z281="",0,Z281),"0")</f>
        <v>0.59240999999999999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216</v>
      </c>
      <c r="Y283" s="41">
        <f>IFERROR(SUM(Y278:Y281),"0")</f>
        <v>218.4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4</v>
      </c>
      <c r="Y311" s="53">
        <f t="shared" ref="Y311:Y316" si="52">IFERROR(IF(X311="",0,CEILING((X311/$H311),1)*$H311),"")</f>
        <v>10.8</v>
      </c>
      <c r="Z311" s="39">
        <f>IFERROR(IF(Y311=0,"",ROUNDUP(Y311/H311,0)*0.01898),"")</f>
        <v>1.898E-2</v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4.1611111111111105</v>
      </c>
      <c r="BN311" s="75">
        <f t="shared" ref="BN311:BN316" si="54">IFERROR(Y311*I311/H311,"0")</f>
        <v>11.234999999999999</v>
      </c>
      <c r="BO311" s="75">
        <f t="shared" ref="BO311:BO316" si="55">IFERROR(1/J311*(X311/H311),"0")</f>
        <v>5.7870370370370367E-3</v>
      </c>
      <c r="BP311" s="75">
        <f t="shared" ref="BP311:BP316" si="56">IFERROR(1/J311*(Y311/H311),"0")</f>
        <v>1.5625E-2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18</v>
      </c>
      <c r="Y313" s="53">
        <f t="shared" si="52"/>
        <v>21.6</v>
      </c>
      <c r="Z313" s="39">
        <f>IFERROR(IF(Y313=0,"",ROUNDUP(Y313/H313,0)*0.01898),"")</f>
        <v>3.7960000000000001E-2</v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18.724999999999998</v>
      </c>
      <c r="BN313" s="75">
        <f t="shared" si="54"/>
        <v>22.47</v>
      </c>
      <c r="BO313" s="75">
        <f t="shared" si="55"/>
        <v>2.6041666666666664E-2</v>
      </c>
      <c r="BP313" s="75">
        <f t="shared" si="56"/>
        <v>3.125E-2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2.0370370370370368</v>
      </c>
      <c r="Y317" s="41">
        <f>IFERROR(Y311/H311,"0")+IFERROR(Y312/H312,"0")+IFERROR(Y313/H313,"0")+IFERROR(Y314/H314,"0")+IFERROR(Y315/H315,"0")+IFERROR(Y316/H316,"0")</f>
        <v>3</v>
      </c>
      <c r="Z317" s="41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22</v>
      </c>
      <c r="Y318" s="41">
        <f>IFERROR(SUM(Y311:Y316),"0")</f>
        <v>32.400000000000006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41</v>
      </c>
      <c r="Y336" s="53">
        <f>IFERROR(IF(X336="",0,CEILING((X336/$H336),1)*$H336),"")</f>
        <v>46.8</v>
      </c>
      <c r="Z336" s="39">
        <f>IFERROR(IF(Y336=0,"",ROUNDUP(Y336/H336,0)*0.01898),"")</f>
        <v>0.11388000000000001</v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43.728076923076927</v>
      </c>
      <c r="BN336" s="75">
        <f>IFERROR(Y336*I336/H336,"0")</f>
        <v>49.914000000000001</v>
      </c>
      <c r="BO336" s="75">
        <f>IFERROR(1/J336*(X336/H336),"0")</f>
        <v>8.2131410256410256E-2</v>
      </c>
      <c r="BP336" s="75">
        <f>IFERROR(1/J336*(Y336/H336),"0")</f>
        <v>9.375E-2</v>
      </c>
    </row>
    <row r="337" spans="1:68" ht="16.5" hidden="1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5.2564102564102564</v>
      </c>
      <c r="Y338" s="41">
        <f>IFERROR(Y335/H335,"0")+IFERROR(Y336/H336,"0")+IFERROR(Y337/H337,"0")</f>
        <v>6</v>
      </c>
      <c r="Z338" s="41">
        <f>IFERROR(IF(Z335="",0,Z335),"0")+IFERROR(IF(Z336="",0,Z336),"0")+IFERROR(IF(Z337="",0,Z337),"0")</f>
        <v>0.11388000000000001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41</v>
      </c>
      <c r="Y339" s="41">
        <f>IFERROR(SUM(Y335:Y337),"0")</f>
        <v>46.8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180</v>
      </c>
      <c r="Y367" s="53">
        <f t="shared" ref="Y367:Y373" si="57">IFERROR(IF(X367="",0,CEILING((X367/$H367),1)*$H367),"")</f>
        <v>180</v>
      </c>
      <c r="Z367" s="39">
        <f>IFERROR(IF(Y367=0,"",ROUNDUP(Y367/H367,0)*0.02175),"")</f>
        <v>0.26100000000000001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185.76000000000002</v>
      </c>
      <c r="BN367" s="75">
        <f t="shared" ref="BN367:BN373" si="59">IFERROR(Y367*I367/H367,"0")</f>
        <v>185.76000000000002</v>
      </c>
      <c r="BO367" s="75">
        <f t="shared" ref="BO367:BO373" si="60">IFERROR(1/J367*(X367/H367),"0")</f>
        <v>0.25</v>
      </c>
      <c r="BP367" s="75">
        <f t="shared" ref="BP367:BP373" si="61">IFERROR(1/J367*(Y367/H367),"0")</f>
        <v>0.25</v>
      </c>
    </row>
    <row r="368" spans="1:68" ht="27" hidden="1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1029</v>
      </c>
      <c r="Y369" s="53">
        <f t="shared" si="57"/>
        <v>1035</v>
      </c>
      <c r="Z369" s="39">
        <f>IFERROR(IF(Y369=0,"",ROUNDUP(Y369/H369,0)*0.02175),"")</f>
        <v>1.5007499999999998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1061.9280000000001</v>
      </c>
      <c r="BN369" s="75">
        <f t="shared" si="59"/>
        <v>1068.1200000000001</v>
      </c>
      <c r="BO369" s="75">
        <f t="shared" si="60"/>
        <v>1.4291666666666665</v>
      </c>
      <c r="BP369" s="75">
        <f t="shared" si="61"/>
        <v>1.4375</v>
      </c>
    </row>
    <row r="370" spans="1:68" ht="27" hidden="1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80.599999999999994</v>
      </c>
      <c r="Y374" s="41">
        <f>IFERROR(Y367/H367,"0")+IFERROR(Y368/H368,"0")+IFERROR(Y369/H369,"0")+IFERROR(Y370/H370,"0")+IFERROR(Y371/H371,"0")+IFERROR(Y372/H372,"0")+IFERROR(Y373/H373,"0")</f>
        <v>81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1.7617499999999997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1209</v>
      </c>
      <c r="Y375" s="41">
        <f>IFERROR(SUM(Y367:Y373),"0")</f>
        <v>1215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hidden="1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1853</v>
      </c>
      <c r="Y404" s="53">
        <f>IFERROR(IF(X404="",0,CEILING((X404/$H404),1)*$H404),"")</f>
        <v>1854</v>
      </c>
      <c r="Z404" s="39">
        <f>IFERROR(IF(Y404=0,"",ROUNDUP(Y404/H404,0)*0.01898),"")</f>
        <v>3.9098800000000002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1959.8563333333332</v>
      </c>
      <c r="BN404" s="75">
        <f>IFERROR(Y404*I404/H404,"0")</f>
        <v>1960.9139999999998</v>
      </c>
      <c r="BO404" s="75">
        <f>IFERROR(1/J404*(X404/H404),"0")</f>
        <v>3.2170138888888888</v>
      </c>
      <c r="BP404" s="75">
        <f>IFERROR(1/J404*(Y404/H404),"0")</f>
        <v>3.21875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205.88888888888889</v>
      </c>
      <c r="Y408" s="41">
        <f>IFERROR(Y404/H404,"0")+IFERROR(Y405/H405,"0")+IFERROR(Y406/H406,"0")+IFERROR(Y407/H407,"0")</f>
        <v>206</v>
      </c>
      <c r="Z408" s="41">
        <f>IFERROR(IF(Z404="",0,Z404),"0")+IFERROR(IF(Z405="",0,Z405),"0")+IFERROR(IF(Z406="",0,Z406),"0")+IFERROR(IF(Z407="",0,Z407),"0")</f>
        <v>3.9098800000000002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1853</v>
      </c>
      <c r="Y409" s="41">
        <f>IFERROR(SUM(Y404:Y407),"0")</f>
        <v>1854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5</v>
      </c>
      <c r="Y425" s="53">
        <f t="shared" si="62"/>
        <v>6.3000000000000007</v>
      </c>
      <c r="Z425" s="39">
        <f t="shared" si="67"/>
        <v>1.506E-2</v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5.3095238095238093</v>
      </c>
      <c r="BN425" s="75">
        <f t="shared" si="64"/>
        <v>6.69</v>
      </c>
      <c r="BO425" s="75">
        <f t="shared" si="65"/>
        <v>1.0175010175010176E-2</v>
      </c>
      <c r="BP425" s="75">
        <f t="shared" si="66"/>
        <v>1.2820512820512822E-2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2.3809523809523809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3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1.506E-2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5</v>
      </c>
      <c r="Y428" s="41">
        <f>IFERROR(SUM(Y417:Y426),"0")</f>
        <v>6.3000000000000007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98</v>
      </c>
      <c r="Y465" s="53">
        <f t="shared" ref="Y465:Y480" si="68">IFERROR(IF(X465="",0,CEILING((X465/$H465),1)*$H465),"")</f>
        <v>100.32000000000001</v>
      </c>
      <c r="Z465" s="39">
        <f t="shared" ref="Z465:Z470" si="69">IFERROR(IF(Y465=0,"",ROUNDUP(Y465/H465,0)*0.01196),"")</f>
        <v>0.22724</v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104.68181818181816</v>
      </c>
      <c r="BN465" s="75">
        <f t="shared" ref="BN465:BN480" si="71">IFERROR(Y465*I465/H465,"0")</f>
        <v>107.16</v>
      </c>
      <c r="BO465" s="75">
        <f t="shared" ref="BO465:BO480" si="72">IFERROR(1/J465*(X465/H465),"0")</f>
        <v>0.17846736596736595</v>
      </c>
      <c r="BP465" s="75">
        <f t="shared" ref="BP465:BP480" si="73">IFERROR(1/J465*(Y465/H465),"0")</f>
        <v>0.18269230769230771</v>
      </c>
    </row>
    <row r="466" spans="1:68" ht="27" hidden="1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858</v>
      </c>
      <c r="Y469" s="53">
        <f t="shared" si="68"/>
        <v>860.64</v>
      </c>
      <c r="Z469" s="39">
        <f t="shared" si="69"/>
        <v>1.9494800000000001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916.49999999999989</v>
      </c>
      <c r="BN469" s="75">
        <f t="shared" si="71"/>
        <v>919.31999999999982</v>
      </c>
      <c r="BO469" s="75">
        <f t="shared" si="72"/>
        <v>1.5625</v>
      </c>
      <c r="BP469" s="75">
        <f t="shared" si="73"/>
        <v>1.5673076923076923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15</v>
      </c>
      <c r="Y472" s="53">
        <f t="shared" si="68"/>
        <v>18</v>
      </c>
      <c r="Z472" s="39">
        <f>IFERROR(IF(Y472=0,"",ROUNDUP(Y472/H472,0)*0.00902),"")</f>
        <v>4.5100000000000001E-2</v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15.875</v>
      </c>
      <c r="BN472" s="75">
        <f t="shared" si="71"/>
        <v>19.05</v>
      </c>
      <c r="BO472" s="75">
        <f t="shared" si="72"/>
        <v>3.1565656565656568E-2</v>
      </c>
      <c r="BP472" s="75">
        <f t="shared" si="73"/>
        <v>3.787878787878788E-2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185.22727272727272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187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2.2218200000000001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971</v>
      </c>
      <c r="Y482" s="41">
        <f>IFERROR(SUM(Y465:Y480),"0")</f>
        <v>978.96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378</v>
      </c>
      <c r="Y484" s="53">
        <f>IFERROR(IF(X484="",0,CEILING((X484/$H484),1)*$H484),"")</f>
        <v>380.16</v>
      </c>
      <c r="Z484" s="39">
        <f>IFERROR(IF(Y484=0,"",ROUNDUP(Y484/H484,0)*0.01196),"")</f>
        <v>0.86112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403.77272727272725</v>
      </c>
      <c r="BN484" s="75">
        <f>IFERROR(Y484*I484/H484,"0")</f>
        <v>406.08000000000004</v>
      </c>
      <c r="BO484" s="75">
        <f>IFERROR(1/J484*(X484/H484),"0")</f>
        <v>0.68837412587412594</v>
      </c>
      <c r="BP484" s="75">
        <f>IFERROR(1/J484*(Y484/H484),"0")</f>
        <v>0.69230769230769229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13</v>
      </c>
      <c r="Y486" s="53">
        <f>IFERROR(IF(X486="",0,CEILING((X486/$H486),1)*$H486),"")</f>
        <v>14.399999999999999</v>
      </c>
      <c r="Z486" s="39">
        <f>IFERROR(IF(Y486=0,"",ROUNDUP(Y486/H486,0)*0.00902),"")</f>
        <v>2.7060000000000001E-2</v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18.768750000000001</v>
      </c>
      <c r="BN486" s="75">
        <f>IFERROR(Y486*I486/H486,"0")</f>
        <v>20.79</v>
      </c>
      <c r="BO486" s="75">
        <f>IFERROR(1/J486*(X486/H486),"0")</f>
        <v>2.0517676767676768E-2</v>
      </c>
      <c r="BP486" s="75">
        <f>IFERROR(1/J486*(Y486/H486),"0")</f>
        <v>2.2727272727272728E-2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74.299242424242422</v>
      </c>
      <c r="Y487" s="41">
        <f>IFERROR(Y484/H484,"0")+IFERROR(Y485/H485,"0")+IFERROR(Y486/H486,"0")</f>
        <v>75</v>
      </c>
      <c r="Z487" s="41">
        <f>IFERROR(IF(Z484="",0,Z484),"0")+IFERROR(IF(Z485="",0,Z485),"0")+IFERROR(IF(Z486="",0,Z486),"0")</f>
        <v>0.88817999999999997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391</v>
      </c>
      <c r="Y488" s="41">
        <f>IFERROR(SUM(Y484:Y486),"0")</f>
        <v>394.56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278</v>
      </c>
      <c r="Y490" s="53">
        <f t="shared" ref="Y490:Y498" si="74">IFERROR(IF(X490="",0,CEILING((X490/$H490),1)*$H490),"")</f>
        <v>279.84000000000003</v>
      </c>
      <c r="Z490" s="39">
        <f>IFERROR(IF(Y490=0,"",ROUNDUP(Y490/H490,0)*0.01196),"")</f>
        <v>0.63388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296.95454545454544</v>
      </c>
      <c r="BN490" s="75">
        <f t="shared" ref="BN490:BN498" si="76">IFERROR(Y490*I490/H490,"0")</f>
        <v>298.92</v>
      </c>
      <c r="BO490" s="75">
        <f t="shared" ref="BO490:BO498" si="77">IFERROR(1/J490*(X490/H490),"0")</f>
        <v>0.50626456876456871</v>
      </c>
      <c r="BP490" s="75">
        <f t="shared" ref="BP490:BP498" si="78">IFERROR(1/J490*(Y490/H490),"0")</f>
        <v>0.50961538461538469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348</v>
      </c>
      <c r="Y491" s="53">
        <f t="shared" si="74"/>
        <v>348.48</v>
      </c>
      <c r="Z491" s="39">
        <f>IFERROR(IF(Y491=0,"",ROUNDUP(Y491/H491,0)*0.01196),"")</f>
        <v>0.78936000000000006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371.72727272727269</v>
      </c>
      <c r="BN491" s="75">
        <f t="shared" si="76"/>
        <v>372.24</v>
      </c>
      <c r="BO491" s="75">
        <f t="shared" si="77"/>
        <v>0.63374125874125875</v>
      </c>
      <c r="BP491" s="75">
        <f t="shared" si="78"/>
        <v>0.63461538461538469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366</v>
      </c>
      <c r="Y492" s="53">
        <f t="shared" si="74"/>
        <v>369.6</v>
      </c>
      <c r="Z492" s="39">
        <f>IFERROR(IF(Y492=0,"",ROUNDUP(Y492/H492,0)*0.01196),"")</f>
        <v>0.83720000000000006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390.95454545454538</v>
      </c>
      <c r="BN492" s="75">
        <f t="shared" si="76"/>
        <v>394.79999999999995</v>
      </c>
      <c r="BO492" s="75">
        <f t="shared" si="77"/>
        <v>0.66652097902097895</v>
      </c>
      <c r="BP492" s="75">
        <f t="shared" si="78"/>
        <v>0.67307692307692313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187.87878787878788</v>
      </c>
      <c r="Y499" s="41">
        <f>IFERROR(Y490/H490,"0")+IFERROR(Y491/H491,"0")+IFERROR(Y492/H492,"0")+IFERROR(Y493/H493,"0")+IFERROR(Y494/H494,"0")+IFERROR(Y495/H495,"0")+IFERROR(Y496/H496,"0")+IFERROR(Y497/H497,"0")+IFERROR(Y498/H498,"0")</f>
        <v>189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2.26044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992</v>
      </c>
      <c r="Y500" s="41">
        <f>IFERROR(SUM(Y490:Y498),"0")</f>
        <v>997.92000000000007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9512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9636.4399999999987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10089.895164638045</v>
      </c>
      <c r="Y558" s="41">
        <f>IFERROR(SUM(BN22:BN554),"0")</f>
        <v>10221.966999999999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17</v>
      </c>
      <c r="Y559" s="42">
        <f>ROUNDUP(SUM(BP22:BP554),0)</f>
        <v>17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10514.895164638045</v>
      </c>
      <c r="Y560" s="41">
        <f>GrossWeightTotalR+PalletQtyTotalR*25</f>
        <v>10646.966999999999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1732.7030876849844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1756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20.258369999999999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140.4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455</v>
      </c>
      <c r="E567" s="50">
        <f>IFERROR(Y86*1,"0")+IFERROR(Y87*1,"0")+IFERROR(Y88*1,"0")+IFERROR(Y92*1,"0")+IFERROR(Y93*1,"0")+IFERROR(Y94*1,"0")+IFERROR(Y95*1,"0")+IFERROR(Y96*1,"0")+IFERROR(Y97*1,"0")+IFERROR(Y98*1,"0")+IFERROR(Y99*1,"0")</f>
        <v>753.9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1008.9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157.50000000000003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1376.3999999999996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218.4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79.2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1215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1854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6.3000000000000007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2371.44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9,00"/>
        <filter val="1 209,00"/>
        <filter val="1 732,70"/>
        <filter val="1 853,00"/>
        <filter val="10 089,90"/>
        <filter val="10 514,90"/>
        <filter val="102,55"/>
        <filter val="12,08"/>
        <filter val="12,87"/>
        <filter val="120,56"/>
        <filter val="13,00"/>
        <filter val="13,15"/>
        <filter val="131,00"/>
        <filter val="134,00"/>
        <filter val="139,00"/>
        <filter val="140,00"/>
        <filter val="142,00"/>
        <filter val="147,22"/>
        <filter val="15,00"/>
        <filter val="153,00"/>
        <filter val="157,00"/>
        <filter val="17"/>
        <filter val="18,00"/>
        <filter val="180,00"/>
        <filter val="185,23"/>
        <filter val="187,88"/>
        <filter val="193,00"/>
        <filter val="2,04"/>
        <filter val="2,38"/>
        <filter val="20,00"/>
        <filter val="205,89"/>
        <filter val="21,00"/>
        <filter val="216,00"/>
        <filter val="22,00"/>
        <filter val="233,00"/>
        <filter val="237,00"/>
        <filter val="25,86"/>
        <filter val="254,00"/>
        <filter val="257,00"/>
        <filter val="261,00"/>
        <filter val="276,00"/>
        <filter val="278,00"/>
        <filter val="285,00"/>
        <filter val="286,00"/>
        <filter val="288,00"/>
        <filter val="29,00"/>
        <filter val="290,89"/>
        <filter val="30,69"/>
        <filter val="31,00"/>
        <filter val="348,00"/>
        <filter val="36,00"/>
        <filter val="366,00"/>
        <filter val="378,00"/>
        <filter val="391,00"/>
        <filter val="4,00"/>
        <filter val="4,62"/>
        <filter val="41,00"/>
        <filter val="454,00"/>
        <filter val="5,00"/>
        <filter val="5,26"/>
        <filter val="5,56"/>
        <filter val="525,00"/>
        <filter val="58,00"/>
        <filter val="6,00"/>
        <filter val="60,00"/>
        <filter val="63,33"/>
        <filter val="654,00"/>
        <filter val="68,00"/>
        <filter val="69,76"/>
        <filter val="74,30"/>
        <filter val="793,00"/>
        <filter val="80,60"/>
        <filter val="82,00"/>
        <filter val="85,00"/>
        <filter val="858,00"/>
        <filter val="9 512,00"/>
        <filter val="9,00"/>
        <filter val="90,00"/>
        <filter val="971,00"/>
        <filter val="98,00"/>
        <filter val="992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