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4EF5530-133B-4FEE-BB47-2EBC67B700B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Y548" i="1" s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Y534" i="1"/>
  <c r="BN534" i="1" s="1"/>
  <c r="BO533" i="1"/>
  <c r="BM533" i="1"/>
  <c r="Y533" i="1"/>
  <c r="X531" i="1"/>
  <c r="X530" i="1"/>
  <c r="BO529" i="1"/>
  <c r="BM529" i="1"/>
  <c r="Z529" i="1"/>
  <c r="Y529" i="1"/>
  <c r="BP529" i="1" s="1"/>
  <c r="BO528" i="1"/>
  <c r="BM528" i="1"/>
  <c r="Y528" i="1"/>
  <c r="BP528" i="1" s="1"/>
  <c r="X526" i="1"/>
  <c r="X525" i="1"/>
  <c r="BO524" i="1"/>
  <c r="BM524" i="1"/>
  <c r="Y524" i="1"/>
  <c r="BP524" i="1" s="1"/>
  <c r="BO523" i="1"/>
  <c r="BM523" i="1"/>
  <c r="Y523" i="1"/>
  <c r="BN523" i="1" s="1"/>
  <c r="BO522" i="1"/>
  <c r="BM522" i="1"/>
  <c r="Y522" i="1"/>
  <c r="Z522" i="1" s="1"/>
  <c r="BO521" i="1"/>
  <c r="BM521" i="1"/>
  <c r="Y521" i="1"/>
  <c r="BN521" i="1" s="1"/>
  <c r="X519" i="1"/>
  <c r="X518" i="1"/>
  <c r="BO517" i="1"/>
  <c r="BM517" i="1"/>
  <c r="Y517" i="1"/>
  <c r="BP517" i="1" s="1"/>
  <c r="BO516" i="1"/>
  <c r="BM516" i="1"/>
  <c r="Y516" i="1"/>
  <c r="BN516" i="1" s="1"/>
  <c r="BO515" i="1"/>
  <c r="BM515" i="1"/>
  <c r="Y515" i="1"/>
  <c r="X511" i="1"/>
  <c r="X510" i="1"/>
  <c r="BO509" i="1"/>
  <c r="BM509" i="1"/>
  <c r="Y509" i="1"/>
  <c r="Z509" i="1" s="1"/>
  <c r="P509" i="1"/>
  <c r="BP508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BN503" i="1" s="1"/>
  <c r="P503" i="1"/>
  <c r="BO502" i="1"/>
  <c r="BM502" i="1"/>
  <c r="Y502" i="1"/>
  <c r="BN502" i="1" s="1"/>
  <c r="P502" i="1"/>
  <c r="X500" i="1"/>
  <c r="X499" i="1"/>
  <c r="BO498" i="1"/>
  <c r="BM498" i="1"/>
  <c r="Y498" i="1"/>
  <c r="BN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BN493" i="1" s="1"/>
  <c r="P493" i="1"/>
  <c r="BO492" i="1"/>
  <c r="BM492" i="1"/>
  <c r="Y492" i="1"/>
  <c r="BN492" i="1" s="1"/>
  <c r="P492" i="1"/>
  <c r="BO491" i="1"/>
  <c r="BM491" i="1"/>
  <c r="Y491" i="1"/>
  <c r="Z491" i="1" s="1"/>
  <c r="P491" i="1"/>
  <c r="BO490" i="1"/>
  <c r="BM490" i="1"/>
  <c r="Y490" i="1"/>
  <c r="BP490" i="1" s="1"/>
  <c r="P490" i="1"/>
  <c r="X488" i="1"/>
  <c r="X487" i="1"/>
  <c r="BO486" i="1"/>
  <c r="BM486" i="1"/>
  <c r="Y486" i="1"/>
  <c r="BN486" i="1" s="1"/>
  <c r="P486" i="1"/>
  <c r="BO485" i="1"/>
  <c r="BM485" i="1"/>
  <c r="Y485" i="1"/>
  <c r="BN485" i="1" s="1"/>
  <c r="P485" i="1"/>
  <c r="BO484" i="1"/>
  <c r="BM484" i="1"/>
  <c r="Y484" i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P478" i="1"/>
  <c r="BO478" i="1"/>
  <c r="BM478" i="1"/>
  <c r="Y478" i="1"/>
  <c r="BN478" i="1" s="1"/>
  <c r="P478" i="1"/>
  <c r="BO477" i="1"/>
  <c r="BM477" i="1"/>
  <c r="Y477" i="1"/>
  <c r="BN477" i="1" s="1"/>
  <c r="P477" i="1"/>
  <c r="BO476" i="1"/>
  <c r="BM476" i="1"/>
  <c r="Y476" i="1"/>
  <c r="BN476" i="1" s="1"/>
  <c r="P476" i="1"/>
  <c r="BP475" i="1"/>
  <c r="BO475" i="1"/>
  <c r="BN475" i="1"/>
  <c r="BM475" i="1"/>
  <c r="Y475" i="1"/>
  <c r="Z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Z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Z465" i="1" s="1"/>
  <c r="P465" i="1"/>
  <c r="X461" i="1"/>
  <c r="X460" i="1"/>
  <c r="BP459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P450" i="1"/>
  <c r="BO450" i="1"/>
  <c r="BM450" i="1"/>
  <c r="Y450" i="1"/>
  <c r="BN450" i="1" s="1"/>
  <c r="P450" i="1"/>
  <c r="BO449" i="1"/>
  <c r="BM449" i="1"/>
  <c r="Y449" i="1"/>
  <c r="BN449" i="1" s="1"/>
  <c r="P449" i="1"/>
  <c r="X446" i="1"/>
  <c r="X445" i="1"/>
  <c r="BO444" i="1"/>
  <c r="BM444" i="1"/>
  <c r="Y444" i="1"/>
  <c r="BN444" i="1" s="1"/>
  <c r="P444" i="1"/>
  <c r="BO443" i="1"/>
  <c r="BM443" i="1"/>
  <c r="Y443" i="1"/>
  <c r="BN443" i="1" s="1"/>
  <c r="P443" i="1"/>
  <c r="BO442" i="1"/>
  <c r="BM442" i="1"/>
  <c r="Y442" i="1"/>
  <c r="BN442" i="1" s="1"/>
  <c r="P442" i="1"/>
  <c r="BP441" i="1"/>
  <c r="BO441" i="1"/>
  <c r="BM441" i="1"/>
  <c r="Y441" i="1"/>
  <c r="Y446" i="1" s="1"/>
  <c r="P441" i="1"/>
  <c r="X439" i="1"/>
  <c r="X438" i="1"/>
  <c r="BO437" i="1"/>
  <c r="BM437" i="1"/>
  <c r="Y437" i="1"/>
  <c r="BN437" i="1" s="1"/>
  <c r="P437" i="1"/>
  <c r="BP436" i="1"/>
  <c r="BO436" i="1"/>
  <c r="BM436" i="1"/>
  <c r="Y436" i="1"/>
  <c r="P436" i="1"/>
  <c r="X433" i="1"/>
  <c r="X432" i="1"/>
  <c r="BO431" i="1"/>
  <c r="BN431" i="1"/>
  <c r="BM431" i="1"/>
  <c r="Y431" i="1"/>
  <c r="BP431" i="1" s="1"/>
  <c r="P431" i="1"/>
  <c r="BO430" i="1"/>
  <c r="BM430" i="1"/>
  <c r="Z430" i="1"/>
  <c r="Y430" i="1"/>
  <c r="BP430" i="1" s="1"/>
  <c r="P430" i="1"/>
  <c r="X428" i="1"/>
  <c r="X427" i="1"/>
  <c r="BO426" i="1"/>
  <c r="BM426" i="1"/>
  <c r="Z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Z424" i="1" s="1"/>
  <c r="P424" i="1"/>
  <c r="BO423" i="1"/>
  <c r="BM423" i="1"/>
  <c r="Y423" i="1"/>
  <c r="Z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P420" i="1" s="1"/>
  <c r="P420" i="1"/>
  <c r="BP419" i="1"/>
  <c r="BO419" i="1"/>
  <c r="BM419" i="1"/>
  <c r="Y419" i="1"/>
  <c r="BN419" i="1" s="1"/>
  <c r="P419" i="1"/>
  <c r="BO418" i="1"/>
  <c r="BM418" i="1"/>
  <c r="Y418" i="1"/>
  <c r="BN418" i="1" s="1"/>
  <c r="P418" i="1"/>
  <c r="BO417" i="1"/>
  <c r="BM417" i="1"/>
  <c r="Y417" i="1"/>
  <c r="P417" i="1"/>
  <c r="X413" i="1"/>
  <c r="X412" i="1"/>
  <c r="BO411" i="1"/>
  <c r="BM411" i="1"/>
  <c r="Z411" i="1"/>
  <c r="Z412" i="1" s="1"/>
  <c r="Y411" i="1"/>
  <c r="Y412" i="1" s="1"/>
  <c r="P411" i="1"/>
  <c r="X409" i="1"/>
  <c r="X408" i="1"/>
  <c r="BO407" i="1"/>
  <c r="BN407" i="1"/>
  <c r="BM407" i="1"/>
  <c r="Y407" i="1"/>
  <c r="BP407" i="1" s="1"/>
  <c r="P407" i="1"/>
  <c r="BO406" i="1"/>
  <c r="BM406" i="1"/>
  <c r="Y406" i="1"/>
  <c r="Z406" i="1" s="1"/>
  <c r="P406" i="1"/>
  <c r="BO405" i="1"/>
  <c r="BM405" i="1"/>
  <c r="Y405" i="1"/>
  <c r="Z405" i="1" s="1"/>
  <c r="P405" i="1"/>
  <c r="BP404" i="1"/>
  <c r="BO404" i="1"/>
  <c r="BM404" i="1"/>
  <c r="Z404" i="1"/>
  <c r="Y404" i="1"/>
  <c r="BN404" i="1" s="1"/>
  <c r="P404" i="1"/>
  <c r="X402" i="1"/>
  <c r="X401" i="1"/>
  <c r="BP400" i="1"/>
  <c r="BO400" i="1"/>
  <c r="BN400" i="1"/>
  <c r="BM400" i="1"/>
  <c r="Z400" i="1"/>
  <c r="Z401" i="1" s="1"/>
  <c r="Y400" i="1"/>
  <c r="Y401" i="1" s="1"/>
  <c r="P400" i="1"/>
  <c r="X398" i="1"/>
  <c r="X397" i="1"/>
  <c r="BO396" i="1"/>
  <c r="BM396" i="1"/>
  <c r="Z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Z393" i="1" s="1"/>
  <c r="P393" i="1"/>
  <c r="BO392" i="1"/>
  <c r="BM392" i="1"/>
  <c r="Y392" i="1"/>
  <c r="Z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N383" i="1" s="1"/>
  <c r="P383" i="1"/>
  <c r="BO382" i="1"/>
  <c r="BM382" i="1"/>
  <c r="Y382" i="1"/>
  <c r="Z382" i="1" s="1"/>
  <c r="P382" i="1"/>
  <c r="X380" i="1"/>
  <c r="X379" i="1"/>
  <c r="BO378" i="1"/>
  <c r="BM378" i="1"/>
  <c r="Y378" i="1"/>
  <c r="BN378" i="1" s="1"/>
  <c r="P378" i="1"/>
  <c r="BO377" i="1"/>
  <c r="BM377" i="1"/>
  <c r="Y377" i="1"/>
  <c r="Y380" i="1" s="1"/>
  <c r="P377" i="1"/>
  <c r="X375" i="1"/>
  <c r="X374" i="1"/>
  <c r="BP373" i="1"/>
  <c r="BO373" i="1"/>
  <c r="BM373" i="1"/>
  <c r="Z373" i="1"/>
  <c r="Y373" i="1"/>
  <c r="BN373" i="1" s="1"/>
  <c r="P373" i="1"/>
  <c r="BO372" i="1"/>
  <c r="BM372" i="1"/>
  <c r="Y372" i="1"/>
  <c r="BN372" i="1" s="1"/>
  <c r="P372" i="1"/>
  <c r="BO371" i="1"/>
  <c r="BM371" i="1"/>
  <c r="Y371" i="1"/>
  <c r="BN371" i="1" s="1"/>
  <c r="P371" i="1"/>
  <c r="BO370" i="1"/>
  <c r="BM370" i="1"/>
  <c r="Y370" i="1"/>
  <c r="BN370" i="1" s="1"/>
  <c r="P370" i="1"/>
  <c r="BO369" i="1"/>
  <c r="BM369" i="1"/>
  <c r="Y369" i="1"/>
  <c r="BN369" i="1" s="1"/>
  <c r="P369" i="1"/>
  <c r="BO368" i="1"/>
  <c r="BM368" i="1"/>
  <c r="Y368" i="1"/>
  <c r="BN368" i="1" s="1"/>
  <c r="P368" i="1"/>
  <c r="BO367" i="1"/>
  <c r="BM367" i="1"/>
  <c r="Y367" i="1"/>
  <c r="Y374" i="1" s="1"/>
  <c r="P367" i="1"/>
  <c r="X363" i="1"/>
  <c r="X362" i="1"/>
  <c r="BO361" i="1"/>
  <c r="BM361" i="1"/>
  <c r="Y361" i="1"/>
  <c r="BN361" i="1" s="1"/>
  <c r="P361" i="1"/>
  <c r="BP360" i="1"/>
  <c r="BO360" i="1"/>
  <c r="BM360" i="1"/>
  <c r="Y360" i="1"/>
  <c r="BN360" i="1" s="1"/>
  <c r="P360" i="1"/>
  <c r="BO359" i="1"/>
  <c r="BM359" i="1"/>
  <c r="Y359" i="1"/>
  <c r="P359" i="1"/>
  <c r="Y357" i="1"/>
  <c r="X357" i="1"/>
  <c r="X356" i="1"/>
  <c r="BO355" i="1"/>
  <c r="BM355" i="1"/>
  <c r="Y355" i="1"/>
  <c r="Y356" i="1" s="1"/>
  <c r="P355" i="1"/>
  <c r="X352" i="1"/>
  <c r="X351" i="1"/>
  <c r="BP350" i="1"/>
  <c r="BO350" i="1"/>
  <c r="BN350" i="1"/>
  <c r="BM350" i="1"/>
  <c r="Y350" i="1"/>
  <c r="Z350" i="1" s="1"/>
  <c r="P350" i="1"/>
  <c r="BO349" i="1"/>
  <c r="BM349" i="1"/>
  <c r="Y349" i="1"/>
  <c r="Z349" i="1" s="1"/>
  <c r="P349" i="1"/>
  <c r="BO348" i="1"/>
  <c r="BM348" i="1"/>
  <c r="Y348" i="1"/>
  <c r="P348" i="1"/>
  <c r="X346" i="1"/>
  <c r="X345" i="1"/>
  <c r="BO344" i="1"/>
  <c r="BM344" i="1"/>
  <c r="Z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Z342" i="1" s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Z327" i="1"/>
  <c r="Y327" i="1"/>
  <c r="BP327" i="1" s="1"/>
  <c r="P327" i="1"/>
  <c r="X325" i="1"/>
  <c r="X324" i="1"/>
  <c r="BO323" i="1"/>
  <c r="BM323" i="1"/>
  <c r="Y323" i="1"/>
  <c r="BN323" i="1" s="1"/>
  <c r="P323" i="1"/>
  <c r="BP322" i="1"/>
  <c r="BO322" i="1"/>
  <c r="BM322" i="1"/>
  <c r="Y322" i="1"/>
  <c r="BN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BN316" i="1" s="1"/>
  <c r="P316" i="1"/>
  <c r="BO315" i="1"/>
  <c r="BM315" i="1"/>
  <c r="Y315" i="1"/>
  <c r="BN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BN301" i="1" s="1"/>
  <c r="P301" i="1"/>
  <c r="BO300" i="1"/>
  <c r="BM300" i="1"/>
  <c r="Y300" i="1"/>
  <c r="BN300" i="1" s="1"/>
  <c r="P300" i="1"/>
  <c r="X297" i="1"/>
  <c r="X296" i="1"/>
  <c r="BO295" i="1"/>
  <c r="BN295" i="1"/>
  <c r="BM295" i="1"/>
  <c r="Y295" i="1"/>
  <c r="Q567" i="1" s="1"/>
  <c r="P295" i="1"/>
  <c r="X292" i="1"/>
  <c r="X291" i="1"/>
  <c r="BO290" i="1"/>
  <c r="BN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M281" i="1"/>
  <c r="Y281" i="1"/>
  <c r="BN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Z278" i="1" s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P271" i="1"/>
  <c r="BO271" i="1"/>
  <c r="BM271" i="1"/>
  <c r="Y271" i="1"/>
  <c r="BN271" i="1" s="1"/>
  <c r="P271" i="1"/>
  <c r="BO270" i="1"/>
  <c r="BM270" i="1"/>
  <c r="Y270" i="1"/>
  <c r="BN270" i="1" s="1"/>
  <c r="P270" i="1"/>
  <c r="X267" i="1"/>
  <c r="X266" i="1"/>
  <c r="BO265" i="1"/>
  <c r="BM265" i="1"/>
  <c r="Y265" i="1"/>
  <c r="BN265" i="1" s="1"/>
  <c r="P265" i="1"/>
  <c r="BO264" i="1"/>
  <c r="BM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BN262" i="1" s="1"/>
  <c r="P262" i="1"/>
  <c r="BO261" i="1"/>
  <c r="BM261" i="1"/>
  <c r="Y261" i="1"/>
  <c r="BN261" i="1" s="1"/>
  <c r="P261" i="1"/>
  <c r="BO260" i="1"/>
  <c r="BM260" i="1"/>
  <c r="Y260" i="1"/>
  <c r="BN260" i="1" s="1"/>
  <c r="P260" i="1"/>
  <c r="X257" i="1"/>
  <c r="X256" i="1"/>
  <c r="BO255" i="1"/>
  <c r="BM255" i="1"/>
  <c r="Y255" i="1"/>
  <c r="BN255" i="1" s="1"/>
  <c r="BP254" i="1"/>
  <c r="BO254" i="1"/>
  <c r="BM254" i="1"/>
  <c r="Z254" i="1"/>
  <c r="Y254" i="1"/>
  <c r="BN254" i="1" s="1"/>
  <c r="BO253" i="1"/>
  <c r="BN253" i="1"/>
  <c r="BM253" i="1"/>
  <c r="Y253" i="1"/>
  <c r="Z253" i="1" s="1"/>
  <c r="BP252" i="1"/>
  <c r="BO252" i="1"/>
  <c r="BM252" i="1"/>
  <c r="Y252" i="1"/>
  <c r="Z252" i="1" s="1"/>
  <c r="BO251" i="1"/>
  <c r="BM251" i="1"/>
  <c r="Y251" i="1"/>
  <c r="BP251" i="1" s="1"/>
  <c r="X249" i="1"/>
  <c r="X248" i="1"/>
  <c r="BO247" i="1"/>
  <c r="BM247" i="1"/>
  <c r="Y247" i="1"/>
  <c r="Y249" i="1" s="1"/>
  <c r="X245" i="1"/>
  <c r="X244" i="1"/>
  <c r="BO243" i="1"/>
  <c r="BN243" i="1"/>
  <c r="BM243" i="1"/>
  <c r="Y243" i="1"/>
  <c r="Z243" i="1" s="1"/>
  <c r="P243" i="1"/>
  <c r="BO242" i="1"/>
  <c r="BM242" i="1"/>
  <c r="Y242" i="1"/>
  <c r="Y244" i="1" s="1"/>
  <c r="P242" i="1"/>
  <c r="X240" i="1"/>
  <c r="X239" i="1"/>
  <c r="BO238" i="1"/>
  <c r="BM238" i="1"/>
  <c r="Y238" i="1"/>
  <c r="Z238" i="1" s="1"/>
  <c r="P238" i="1"/>
  <c r="BP237" i="1"/>
  <c r="BO237" i="1"/>
  <c r="BN237" i="1"/>
  <c r="BM237" i="1"/>
  <c r="Y237" i="1"/>
  <c r="Z237" i="1" s="1"/>
  <c r="P237" i="1"/>
  <c r="BO236" i="1"/>
  <c r="BM236" i="1"/>
  <c r="Y236" i="1"/>
  <c r="Z236" i="1" s="1"/>
  <c r="P236" i="1"/>
  <c r="BO235" i="1"/>
  <c r="BN235" i="1"/>
  <c r="BM235" i="1"/>
  <c r="Y235" i="1"/>
  <c r="Z235" i="1" s="1"/>
  <c r="P235" i="1"/>
  <c r="BO234" i="1"/>
  <c r="BM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BN232" i="1" s="1"/>
  <c r="P232" i="1"/>
  <c r="BP231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X223" i="1"/>
  <c r="X222" i="1"/>
  <c r="BP221" i="1"/>
  <c r="BO221" i="1"/>
  <c r="BN221" i="1"/>
  <c r="BM221" i="1"/>
  <c r="Y221" i="1"/>
  <c r="Z221" i="1" s="1"/>
  <c r="P221" i="1"/>
  <c r="BO220" i="1"/>
  <c r="BM220" i="1"/>
  <c r="Y220" i="1"/>
  <c r="Z220" i="1" s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BN214" i="1" s="1"/>
  <c r="P214" i="1"/>
  <c r="BO213" i="1"/>
  <c r="BM213" i="1"/>
  <c r="Y213" i="1"/>
  <c r="P213" i="1"/>
  <c r="X211" i="1"/>
  <c r="X210" i="1"/>
  <c r="BP209" i="1"/>
  <c r="BO209" i="1"/>
  <c r="BM209" i="1"/>
  <c r="Y209" i="1"/>
  <c r="BN209" i="1" s="1"/>
  <c r="P209" i="1"/>
  <c r="BO208" i="1"/>
  <c r="BM208" i="1"/>
  <c r="Y208" i="1"/>
  <c r="BN208" i="1" s="1"/>
  <c r="P208" i="1"/>
  <c r="BO207" i="1"/>
  <c r="BM207" i="1"/>
  <c r="Y207" i="1"/>
  <c r="BN207" i="1" s="1"/>
  <c r="P207" i="1"/>
  <c r="BO206" i="1"/>
  <c r="BM206" i="1"/>
  <c r="Y206" i="1"/>
  <c r="BN206" i="1" s="1"/>
  <c r="P206" i="1"/>
  <c r="BO205" i="1"/>
  <c r="BM205" i="1"/>
  <c r="Y205" i="1"/>
  <c r="BN205" i="1" s="1"/>
  <c r="P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Z202" i="1"/>
  <c r="Y202" i="1"/>
  <c r="BP202" i="1" s="1"/>
  <c r="P202" i="1"/>
  <c r="X200" i="1"/>
  <c r="X199" i="1"/>
  <c r="BP198" i="1"/>
  <c r="BO198" i="1"/>
  <c r="BM198" i="1"/>
  <c r="Y198" i="1"/>
  <c r="BN198" i="1" s="1"/>
  <c r="P198" i="1"/>
  <c r="BO197" i="1"/>
  <c r="BM197" i="1"/>
  <c r="Y197" i="1"/>
  <c r="BN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N192" i="1" s="1"/>
  <c r="P192" i="1"/>
  <c r="X189" i="1"/>
  <c r="X188" i="1"/>
  <c r="BO187" i="1"/>
  <c r="BM187" i="1"/>
  <c r="Y187" i="1"/>
  <c r="Z187" i="1" s="1"/>
  <c r="Z188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BP181" i="1" s="1"/>
  <c r="X179" i="1"/>
  <c r="X178" i="1"/>
  <c r="BO177" i="1"/>
  <c r="BM177" i="1"/>
  <c r="Y177" i="1"/>
  <c r="BP177" i="1" s="1"/>
  <c r="P177" i="1"/>
  <c r="BO176" i="1"/>
  <c r="BM176" i="1"/>
  <c r="Y176" i="1"/>
  <c r="BN176" i="1" s="1"/>
  <c r="P176" i="1"/>
  <c r="BO175" i="1"/>
  <c r="BM175" i="1"/>
  <c r="Y175" i="1"/>
  <c r="BN175" i="1" s="1"/>
  <c r="P175" i="1"/>
  <c r="BO174" i="1"/>
  <c r="BM174" i="1"/>
  <c r="Y174" i="1"/>
  <c r="BN174" i="1" s="1"/>
  <c r="P174" i="1"/>
  <c r="BO173" i="1"/>
  <c r="BM173" i="1"/>
  <c r="Y173" i="1"/>
  <c r="BN173" i="1" s="1"/>
  <c r="P173" i="1"/>
  <c r="BO172" i="1"/>
  <c r="BM172" i="1"/>
  <c r="Y172" i="1"/>
  <c r="BN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Z155" i="1" s="1"/>
  <c r="P155" i="1"/>
  <c r="BO154" i="1"/>
  <c r="BM154" i="1"/>
  <c r="Y154" i="1"/>
  <c r="Z154" i="1" s="1"/>
  <c r="P154" i="1"/>
  <c r="BP153" i="1"/>
  <c r="BO153" i="1"/>
  <c r="BN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P134" i="1"/>
  <c r="BO134" i="1"/>
  <c r="BM134" i="1"/>
  <c r="Y134" i="1"/>
  <c r="BN134" i="1" s="1"/>
  <c r="P134" i="1"/>
  <c r="BO133" i="1"/>
  <c r="BM133" i="1"/>
  <c r="Y133" i="1"/>
  <c r="BN133" i="1" s="1"/>
  <c r="P133" i="1"/>
  <c r="X130" i="1"/>
  <c r="X129" i="1"/>
  <c r="BO128" i="1"/>
  <c r="BM128" i="1"/>
  <c r="Y128" i="1"/>
  <c r="BN128" i="1" s="1"/>
  <c r="P128" i="1"/>
  <c r="BO127" i="1"/>
  <c r="BM127" i="1"/>
  <c r="Y127" i="1"/>
  <c r="BN127" i="1" s="1"/>
  <c r="P127" i="1"/>
  <c r="X125" i="1"/>
  <c r="X124" i="1"/>
  <c r="BO123" i="1"/>
  <c r="BM123" i="1"/>
  <c r="Y123" i="1"/>
  <c r="Z123" i="1" s="1"/>
  <c r="P123" i="1"/>
  <c r="BP122" i="1"/>
  <c r="BO122" i="1"/>
  <c r="BM122" i="1"/>
  <c r="Y122" i="1"/>
  <c r="Z122" i="1" s="1"/>
  <c r="P122" i="1"/>
  <c r="BO121" i="1"/>
  <c r="BN121" i="1"/>
  <c r="BM121" i="1"/>
  <c r="Y121" i="1"/>
  <c r="Z121" i="1" s="1"/>
  <c r="P121" i="1"/>
  <c r="BO120" i="1"/>
  <c r="BM120" i="1"/>
  <c r="Y120" i="1"/>
  <c r="BN120" i="1" s="1"/>
  <c r="P120" i="1"/>
  <c r="BO119" i="1"/>
  <c r="BM119" i="1"/>
  <c r="Y119" i="1"/>
  <c r="BN119" i="1" s="1"/>
  <c r="P119" i="1"/>
  <c r="BO118" i="1"/>
  <c r="BM118" i="1"/>
  <c r="Y118" i="1"/>
  <c r="BN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P112" i="1"/>
  <c r="BO112" i="1"/>
  <c r="BM112" i="1"/>
  <c r="Y112" i="1"/>
  <c r="BN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Z107" i="1" s="1"/>
  <c r="P107" i="1"/>
  <c r="BO106" i="1"/>
  <c r="BM106" i="1"/>
  <c r="Y106" i="1"/>
  <c r="Z106" i="1" s="1"/>
  <c r="P106" i="1"/>
  <c r="BP105" i="1"/>
  <c r="BO105" i="1"/>
  <c r="BN105" i="1"/>
  <c r="BM105" i="1"/>
  <c r="Y105" i="1"/>
  <c r="Z105" i="1" s="1"/>
  <c r="P105" i="1"/>
  <c r="BP104" i="1"/>
  <c r="BO104" i="1"/>
  <c r="BM104" i="1"/>
  <c r="Y104" i="1"/>
  <c r="P104" i="1"/>
  <c r="X101" i="1"/>
  <c r="X100" i="1"/>
  <c r="BO99" i="1"/>
  <c r="BN99" i="1"/>
  <c r="BM99" i="1"/>
  <c r="Y99" i="1"/>
  <c r="BP99" i="1" s="1"/>
  <c r="P99" i="1"/>
  <c r="BO98" i="1"/>
  <c r="BM98" i="1"/>
  <c r="Y98" i="1"/>
  <c r="Z98" i="1" s="1"/>
  <c r="P98" i="1"/>
  <c r="BP97" i="1"/>
  <c r="BO97" i="1"/>
  <c r="BM97" i="1"/>
  <c r="Y97" i="1"/>
  <c r="Z97" i="1" s="1"/>
  <c r="P97" i="1"/>
  <c r="BO96" i="1"/>
  <c r="BM96" i="1"/>
  <c r="Y96" i="1"/>
  <c r="BP96" i="1" s="1"/>
  <c r="P96" i="1"/>
  <c r="BP95" i="1"/>
  <c r="BO95" i="1"/>
  <c r="BM95" i="1"/>
  <c r="Y95" i="1"/>
  <c r="BN95" i="1" s="1"/>
  <c r="P95" i="1"/>
  <c r="BO94" i="1"/>
  <c r="BM94" i="1"/>
  <c r="Y94" i="1"/>
  <c r="BN94" i="1" s="1"/>
  <c r="P94" i="1"/>
  <c r="BO93" i="1"/>
  <c r="BM93" i="1"/>
  <c r="Y93" i="1"/>
  <c r="BN93" i="1" s="1"/>
  <c r="P93" i="1"/>
  <c r="BO92" i="1"/>
  <c r="BM92" i="1"/>
  <c r="Y92" i="1"/>
  <c r="X90" i="1"/>
  <c r="X89" i="1"/>
  <c r="BO88" i="1"/>
  <c r="BM88" i="1"/>
  <c r="Y88" i="1"/>
  <c r="Z88" i="1" s="1"/>
  <c r="P88" i="1"/>
  <c r="BP87" i="1"/>
  <c r="BO87" i="1"/>
  <c r="BN87" i="1"/>
  <c r="BM87" i="1"/>
  <c r="Y87" i="1"/>
  <c r="Z87" i="1" s="1"/>
  <c r="P87" i="1"/>
  <c r="BO86" i="1"/>
  <c r="BN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Y80" i="1"/>
  <c r="Z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N74" i="1"/>
  <c r="BM74" i="1"/>
  <c r="Y74" i="1"/>
  <c r="BP74" i="1" s="1"/>
  <c r="P74" i="1"/>
  <c r="BO73" i="1"/>
  <c r="BM73" i="1"/>
  <c r="Z73" i="1"/>
  <c r="Y73" i="1"/>
  <c r="BP73" i="1" s="1"/>
  <c r="P73" i="1"/>
  <c r="BO72" i="1"/>
  <c r="BM72" i="1"/>
  <c r="Y72" i="1"/>
  <c r="Z72" i="1" s="1"/>
  <c r="P72" i="1"/>
  <c r="BO71" i="1"/>
  <c r="BN71" i="1"/>
  <c r="BM71" i="1"/>
  <c r="Y71" i="1"/>
  <c r="BP71" i="1" s="1"/>
  <c r="P71" i="1"/>
  <c r="X69" i="1"/>
  <c r="X68" i="1"/>
  <c r="BP67" i="1"/>
  <c r="BO67" i="1"/>
  <c r="BM67" i="1"/>
  <c r="Y67" i="1"/>
  <c r="Z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Z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N49" i="1"/>
  <c r="BM49" i="1"/>
  <c r="Y49" i="1"/>
  <c r="BP49" i="1" s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X33" i="1"/>
  <c r="X32" i="1"/>
  <c r="BO31" i="1"/>
  <c r="BM31" i="1"/>
  <c r="Y31" i="1"/>
  <c r="BP31" i="1" s="1"/>
  <c r="P31" i="1"/>
  <c r="X29" i="1"/>
  <c r="X28" i="1"/>
  <c r="BO27" i="1"/>
  <c r="BM27" i="1"/>
  <c r="Y27" i="1"/>
  <c r="BN27" i="1" s="1"/>
  <c r="P27" i="1"/>
  <c r="BP26" i="1"/>
  <c r="BO26" i="1"/>
  <c r="BM26" i="1"/>
  <c r="Y26" i="1"/>
  <c r="BN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BN23" i="1" s="1"/>
  <c r="P23" i="1"/>
  <c r="BO22" i="1"/>
  <c r="BM22" i="1"/>
  <c r="Y22" i="1"/>
  <c r="P22" i="1"/>
  <c r="H10" i="1"/>
  <c r="A9" i="1"/>
  <c r="F10" i="1" s="1"/>
  <c r="D7" i="1"/>
  <c r="Q6" i="1"/>
  <c r="P2" i="1"/>
  <c r="Z75" i="1" l="1"/>
  <c r="BN123" i="1"/>
  <c r="BN236" i="1"/>
  <c r="BP370" i="1"/>
  <c r="Z516" i="1"/>
  <c r="Z534" i="1"/>
  <c r="BN177" i="1"/>
  <c r="BP316" i="1"/>
  <c r="BP330" i="1"/>
  <c r="Z52" i="1"/>
  <c r="BN75" i="1"/>
  <c r="Z81" i="1"/>
  <c r="Z82" i="1" s="1"/>
  <c r="Z113" i="1"/>
  <c r="BP123" i="1"/>
  <c r="Z144" i="1"/>
  <c r="BP217" i="1"/>
  <c r="BP236" i="1"/>
  <c r="Y345" i="1"/>
  <c r="Z355" i="1"/>
  <c r="Z356" i="1" s="1"/>
  <c r="BP377" i="1"/>
  <c r="BP486" i="1"/>
  <c r="Y511" i="1"/>
  <c r="BN58" i="1"/>
  <c r="BN65" i="1"/>
  <c r="BN88" i="1"/>
  <c r="Z341" i="1"/>
  <c r="BN423" i="1"/>
  <c r="BN466" i="1"/>
  <c r="BP546" i="1"/>
  <c r="BN52" i="1"/>
  <c r="BN81" i="1"/>
  <c r="BN113" i="1"/>
  <c r="BP173" i="1"/>
  <c r="BP206" i="1"/>
  <c r="Y351" i="1"/>
  <c r="BN355" i="1"/>
  <c r="Z387" i="1"/>
  <c r="Z388" i="1" s="1"/>
  <c r="BP437" i="1"/>
  <c r="BP444" i="1"/>
  <c r="Z471" i="1"/>
  <c r="BP498" i="1"/>
  <c r="BN508" i="1"/>
  <c r="Y543" i="1"/>
  <c r="Z394" i="1"/>
  <c r="Z96" i="1"/>
  <c r="BN59" i="1"/>
  <c r="Z66" i="1"/>
  <c r="Z76" i="1"/>
  <c r="Y100" i="1"/>
  <c r="BN107" i="1"/>
  <c r="BN155" i="1"/>
  <c r="Z279" i="1"/>
  <c r="BP378" i="1"/>
  <c r="Z459" i="1"/>
  <c r="Z460" i="1" s="1"/>
  <c r="BP480" i="1"/>
  <c r="BN96" i="1"/>
  <c r="BP214" i="1"/>
  <c r="BP301" i="1"/>
  <c r="BN342" i="1"/>
  <c r="BN424" i="1"/>
  <c r="Z50" i="1"/>
  <c r="BN66" i="1"/>
  <c r="BN76" i="1"/>
  <c r="Y379" i="1"/>
  <c r="BN459" i="1"/>
  <c r="Y89" i="1"/>
  <c r="Z328" i="1"/>
  <c r="BP342" i="1"/>
  <c r="BN349" i="1"/>
  <c r="Y363" i="1"/>
  <c r="BN396" i="1"/>
  <c r="BP424" i="1"/>
  <c r="BN509" i="1"/>
  <c r="BN529" i="1"/>
  <c r="BP550" i="1"/>
  <c r="BN50" i="1"/>
  <c r="BP263" i="1"/>
  <c r="Z251" i="1"/>
  <c r="BP509" i="1"/>
  <c r="Z540" i="1"/>
  <c r="BP117" i="1"/>
  <c r="Y151" i="1"/>
  <c r="Z159" i="1"/>
  <c r="Z160" i="1" s="1"/>
  <c r="BP215" i="1"/>
  <c r="Y413" i="1"/>
  <c r="Y460" i="1"/>
  <c r="Z473" i="1"/>
  <c r="BN522" i="1"/>
  <c r="Y530" i="1"/>
  <c r="BN67" i="1"/>
  <c r="BP93" i="1"/>
  <c r="BN97" i="1"/>
  <c r="BN122" i="1"/>
  <c r="BN220" i="1"/>
  <c r="BN251" i="1"/>
  <c r="BN343" i="1"/>
  <c r="BP405" i="1"/>
  <c r="BN425" i="1"/>
  <c r="Y510" i="1"/>
  <c r="Z177" i="1"/>
  <c r="BP204" i="1"/>
  <c r="BP522" i="1"/>
  <c r="Y531" i="1"/>
  <c r="Y536" i="1"/>
  <c r="Z58" i="1"/>
  <c r="Z422" i="1"/>
  <c r="Y211" i="1"/>
  <c r="Z60" i="1"/>
  <c r="BP65" i="1"/>
  <c r="Y69" i="1"/>
  <c r="BN73" i="1"/>
  <c r="Y77" i="1"/>
  <c r="Y82" i="1"/>
  <c r="BP86" i="1"/>
  <c r="BN98" i="1"/>
  <c r="Y125" i="1"/>
  <c r="Z149" i="1"/>
  <c r="Z150" i="1" s="1"/>
  <c r="Y156" i="1"/>
  <c r="BN154" i="1"/>
  <c r="BP155" i="1"/>
  <c r="BN159" i="1"/>
  <c r="BP174" i="1"/>
  <c r="BP193" i="1"/>
  <c r="Y222" i="1"/>
  <c r="Z218" i="1"/>
  <c r="BN219" i="1"/>
  <c r="BP220" i="1"/>
  <c r="Z226" i="1"/>
  <c r="BP265" i="1"/>
  <c r="Y283" i="1"/>
  <c r="Z320" i="1"/>
  <c r="BN341" i="1"/>
  <c r="BN344" i="1"/>
  <c r="BN348" i="1"/>
  <c r="BP349" i="1"/>
  <c r="BP355" i="1"/>
  <c r="BP372" i="1"/>
  <c r="Y385" i="1"/>
  <c r="BP383" i="1"/>
  <c r="BN387" i="1"/>
  <c r="BN394" i="1"/>
  <c r="Y402" i="1"/>
  <c r="BN411" i="1"/>
  <c r="Z420" i="1"/>
  <c r="BN422" i="1"/>
  <c r="BP423" i="1"/>
  <c r="BN426" i="1"/>
  <c r="BN430" i="1"/>
  <c r="BN465" i="1"/>
  <c r="Z468" i="1"/>
  <c r="BN469" i="1"/>
  <c r="BP477" i="1"/>
  <c r="BN491" i="1"/>
  <c r="BP494" i="1"/>
  <c r="BP516" i="1"/>
  <c r="Z523" i="1"/>
  <c r="BP534" i="1"/>
  <c r="BN540" i="1"/>
  <c r="BN554" i="1"/>
  <c r="C567" i="1"/>
  <c r="BN72" i="1"/>
  <c r="BP92" i="1"/>
  <c r="BN106" i="1"/>
  <c r="BP107" i="1"/>
  <c r="BP118" i="1"/>
  <c r="BP121" i="1"/>
  <c r="BP128" i="1"/>
  <c r="Y140" i="1"/>
  <c r="BP176" i="1"/>
  <c r="BN187" i="1"/>
  <c r="Y239" i="1"/>
  <c r="BP232" i="1"/>
  <c r="BP235" i="1"/>
  <c r="BN238" i="1"/>
  <c r="BP243" i="1"/>
  <c r="Y248" i="1"/>
  <c r="BP253" i="1"/>
  <c r="BP260" i="1"/>
  <c r="BP272" i="1"/>
  <c r="BP281" i="1"/>
  <c r="Y287" i="1"/>
  <c r="BP295" i="1"/>
  <c r="Y303" i="1"/>
  <c r="Y318" i="1"/>
  <c r="Y352" i="1"/>
  <c r="BP359" i="1"/>
  <c r="BP367" i="1"/>
  <c r="BN393" i="1"/>
  <c r="BN406" i="1"/>
  <c r="Y427" i="1"/>
  <c r="BN421" i="1"/>
  <c r="BP485" i="1"/>
  <c r="AC567" i="1"/>
  <c r="BN533" i="1"/>
  <c r="BP538" i="1"/>
  <c r="AD567" i="1"/>
  <c r="Y55" i="1"/>
  <c r="Y228" i="1"/>
  <c r="Z312" i="1"/>
  <c r="Z337" i="1"/>
  <c r="W567" i="1"/>
  <c r="Z533" i="1"/>
  <c r="Z535" i="1" s="1"/>
  <c r="BP25" i="1"/>
  <c r="BN60" i="1"/>
  <c r="Y83" i="1"/>
  <c r="BP98" i="1"/>
  <c r="BP120" i="1"/>
  <c r="BN149" i="1"/>
  <c r="BP154" i="1"/>
  <c r="BP159" i="1"/>
  <c r="BP171" i="1"/>
  <c r="BP207" i="1"/>
  <c r="BN218" i="1"/>
  <c r="BP219" i="1"/>
  <c r="Y227" i="1"/>
  <c r="BN226" i="1"/>
  <c r="BP234" i="1"/>
  <c r="BP242" i="1"/>
  <c r="BN252" i="1"/>
  <c r="BP262" i="1"/>
  <c r="Z311" i="1"/>
  <c r="BP314" i="1"/>
  <c r="Z336" i="1"/>
  <c r="BP348" i="1"/>
  <c r="BP369" i="1"/>
  <c r="Y384" i="1"/>
  <c r="BN392" i="1"/>
  <c r="Y408" i="1"/>
  <c r="BP411" i="1"/>
  <c r="BN420" i="1"/>
  <c r="Z437" i="1"/>
  <c r="Y445" i="1"/>
  <c r="BP442" i="1"/>
  <c r="BP465" i="1"/>
  <c r="Z467" i="1"/>
  <c r="BN468" i="1"/>
  <c r="Y488" i="1"/>
  <c r="BP491" i="1"/>
  <c r="Z498" i="1"/>
  <c r="Z508" i="1"/>
  <c r="Z510" i="1" s="1"/>
  <c r="Y535" i="1"/>
  <c r="I567" i="1"/>
  <c r="Y189" i="1"/>
  <c r="B567" i="1"/>
  <c r="BP72" i="1"/>
  <c r="F567" i="1"/>
  <c r="BP106" i="1"/>
  <c r="Y108" i="1"/>
  <c r="Y157" i="1"/>
  <c r="BP187" i="1"/>
  <c r="Y195" i="1"/>
  <c r="BP238" i="1"/>
  <c r="Y267" i="1"/>
  <c r="Y292" i="1"/>
  <c r="Y296" i="1"/>
  <c r="Y338" i="1"/>
  <c r="U567" i="1"/>
  <c r="Y388" i="1"/>
  <c r="BP393" i="1"/>
  <c r="BN405" i="1"/>
  <c r="BP406" i="1"/>
  <c r="Y409" i="1"/>
  <c r="BP421" i="1"/>
  <c r="BN471" i="1"/>
  <c r="BP493" i="1"/>
  <c r="BP523" i="1"/>
  <c r="BP533" i="1"/>
  <c r="Z182" i="1"/>
  <c r="Y506" i="1"/>
  <c r="X558" i="1"/>
  <c r="X561" i="1"/>
  <c r="Y130" i="1"/>
  <c r="Y166" i="1"/>
  <c r="Y245" i="1"/>
  <c r="Y346" i="1"/>
  <c r="BP392" i="1"/>
  <c r="BP417" i="1"/>
  <c r="Y432" i="1"/>
  <c r="Y438" i="1"/>
  <c r="Z455" i="1"/>
  <c r="Z456" i="1" s="1"/>
  <c r="BN467" i="1"/>
  <c r="BP502" i="1"/>
  <c r="Z541" i="1"/>
  <c r="X567" i="1"/>
  <c r="X559" i="1"/>
  <c r="X557" i="1"/>
  <c r="D567" i="1"/>
  <c r="Z74" i="1"/>
  <c r="Y109" i="1"/>
  <c r="Y161" i="1"/>
  <c r="Y188" i="1"/>
  <c r="Z290" i="1"/>
  <c r="Z291" i="1" s="1"/>
  <c r="Y297" i="1"/>
  <c r="Z335" i="1"/>
  <c r="AA567" i="1"/>
  <c r="X560" i="1"/>
  <c r="J9" i="1"/>
  <c r="Y115" i="1"/>
  <c r="BP133" i="1"/>
  <c r="BP172" i="1"/>
  <c r="Y179" i="1"/>
  <c r="Y184" i="1"/>
  <c r="BP197" i="1"/>
  <c r="BP205" i="1"/>
  <c r="BP213" i="1"/>
  <c r="BP261" i="1"/>
  <c r="BP270" i="1"/>
  <c r="BP273" i="1"/>
  <c r="BP306" i="1"/>
  <c r="BP315" i="1"/>
  <c r="BP323" i="1"/>
  <c r="BP331" i="1"/>
  <c r="BP368" i="1"/>
  <c r="Y375" i="1"/>
  <c r="Y439" i="1"/>
  <c r="BP449" i="1"/>
  <c r="BP476" i="1"/>
  <c r="BP484" i="1"/>
  <c r="BP492" i="1"/>
  <c r="Z538" i="1"/>
  <c r="BN541" i="1"/>
  <c r="Z550" i="1"/>
  <c r="Z551" i="1" s="1"/>
  <c r="Y556" i="1"/>
  <c r="J567" i="1"/>
  <c r="Z38" i="1"/>
  <c r="Z53" i="1"/>
  <c r="BP24" i="1"/>
  <c r="BP27" i="1"/>
  <c r="BP94" i="1"/>
  <c r="BP119" i="1"/>
  <c r="BP175" i="1"/>
  <c r="BP192" i="1"/>
  <c r="BP208" i="1"/>
  <c r="BP216" i="1"/>
  <c r="Y223" i="1"/>
  <c r="BP233" i="1"/>
  <c r="Y240" i="1"/>
  <c r="BP255" i="1"/>
  <c r="BP264" i="1"/>
  <c r="Z286" i="1"/>
  <c r="Z287" i="1" s="1"/>
  <c r="BP300" i="1"/>
  <c r="BP361" i="1"/>
  <c r="BP371" i="1"/>
  <c r="BP418" i="1"/>
  <c r="Y433" i="1"/>
  <c r="BP443" i="1"/>
  <c r="Y456" i="1"/>
  <c r="BP479" i="1"/>
  <c r="BP495" i="1"/>
  <c r="BP503" i="1"/>
  <c r="BP521" i="1"/>
  <c r="Y525" i="1"/>
  <c r="K567" i="1"/>
  <c r="Z24" i="1"/>
  <c r="BN61" i="1"/>
  <c r="Z54" i="1"/>
  <c r="Z139" i="1"/>
  <c r="Z170" i="1"/>
  <c r="Z181" i="1"/>
  <c r="Z203" i="1"/>
  <c r="Z247" i="1"/>
  <c r="Z248" i="1" s="1"/>
  <c r="Y274" i="1"/>
  <c r="Z280" i="1"/>
  <c r="Y307" i="1"/>
  <c r="Z313" i="1"/>
  <c r="Z321" i="1"/>
  <c r="Y324" i="1"/>
  <c r="Z329" i="1"/>
  <c r="Y332" i="1"/>
  <c r="Y428" i="1"/>
  <c r="Z474" i="1"/>
  <c r="Z490" i="1"/>
  <c r="BN538" i="1"/>
  <c r="BN550" i="1"/>
  <c r="L567" i="1"/>
  <c r="Y282" i="1"/>
  <c r="BP88" i="1"/>
  <c r="Z22" i="1"/>
  <c r="Y28" i="1"/>
  <c r="BN37" i="1"/>
  <c r="Y46" i="1"/>
  <c r="Z92" i="1"/>
  <c r="Z117" i="1"/>
  <c r="Z134" i="1"/>
  <c r="BN144" i="1"/>
  <c r="Z165" i="1"/>
  <c r="Z166" i="1" s="1"/>
  <c r="Z173" i="1"/>
  <c r="Y185" i="1"/>
  <c r="Z198" i="1"/>
  <c r="Z206" i="1"/>
  <c r="Z214" i="1"/>
  <c r="Z231" i="1"/>
  <c r="Y256" i="1"/>
  <c r="Z262" i="1"/>
  <c r="Z271" i="1"/>
  <c r="BN286" i="1"/>
  <c r="Z316" i="1"/>
  <c r="Z359" i="1"/>
  <c r="Y362" i="1"/>
  <c r="Z369" i="1"/>
  <c r="Z377" i="1"/>
  <c r="Z441" i="1"/>
  <c r="Z450" i="1"/>
  <c r="Z477" i="1"/>
  <c r="Z485" i="1"/>
  <c r="Z493" i="1"/>
  <c r="M567" i="1"/>
  <c r="BP23" i="1"/>
  <c r="BN44" i="1"/>
  <c r="Y78" i="1"/>
  <c r="Z37" i="1"/>
  <c r="Y90" i="1"/>
  <c r="Y101" i="1"/>
  <c r="BP111" i="1"/>
  <c r="BP127" i="1"/>
  <c r="Y63" i="1"/>
  <c r="Z95" i="1"/>
  <c r="Z104" i="1"/>
  <c r="Z108" i="1" s="1"/>
  <c r="Z112" i="1"/>
  <c r="Z120" i="1"/>
  <c r="Z128" i="1"/>
  <c r="BN139" i="1"/>
  <c r="BN170" i="1"/>
  <c r="Z176" i="1"/>
  <c r="BN181" i="1"/>
  <c r="Z193" i="1"/>
  <c r="BN203" i="1"/>
  <c r="Z209" i="1"/>
  <c r="Z217" i="1"/>
  <c r="Z225" i="1"/>
  <c r="Z234" i="1"/>
  <c r="Z242" i="1"/>
  <c r="Z244" i="1" s="1"/>
  <c r="BN247" i="1"/>
  <c r="Z265" i="1"/>
  <c r="BN280" i="1"/>
  <c r="Z301" i="1"/>
  <c r="BN313" i="1"/>
  <c r="BN321" i="1"/>
  <c r="BN329" i="1"/>
  <c r="BN337" i="1"/>
  <c r="Z372" i="1"/>
  <c r="BN382" i="1"/>
  <c r="Z419" i="1"/>
  <c r="Z436" i="1"/>
  <c r="Z438" i="1" s="1"/>
  <c r="Z444" i="1"/>
  <c r="Y457" i="1"/>
  <c r="BN474" i="1"/>
  <c r="Z480" i="1"/>
  <c r="BN490" i="1"/>
  <c r="Z496" i="1"/>
  <c r="Y499" i="1"/>
  <c r="Z504" i="1"/>
  <c r="Y526" i="1"/>
  <c r="Y542" i="1"/>
  <c r="O567" i="1"/>
  <c r="BN53" i="1"/>
  <c r="Y45" i="1"/>
  <c r="Y62" i="1"/>
  <c r="BN54" i="1"/>
  <c r="BN40" i="1"/>
  <c r="BN25" i="1"/>
  <c r="BN92" i="1"/>
  <c r="Z153" i="1"/>
  <c r="Z156" i="1" s="1"/>
  <c r="BN165" i="1"/>
  <c r="BN231" i="1"/>
  <c r="Y275" i="1"/>
  <c r="BP286" i="1"/>
  <c r="Z295" i="1"/>
  <c r="Z296" i="1" s="1"/>
  <c r="Y308" i="1"/>
  <c r="Y325" i="1"/>
  <c r="Y333" i="1"/>
  <c r="Z348" i="1"/>
  <c r="Z351" i="1" s="1"/>
  <c r="BN359" i="1"/>
  <c r="BN377" i="1"/>
  <c r="BP387" i="1"/>
  <c r="BN441" i="1"/>
  <c r="P567" i="1"/>
  <c r="Z133" i="1"/>
  <c r="Z40" i="1"/>
  <c r="BN22" i="1"/>
  <c r="BP22" i="1"/>
  <c r="Y29" i="1"/>
  <c r="Z49" i="1"/>
  <c r="Z65" i="1"/>
  <c r="Z68" i="1" s="1"/>
  <c r="BN104" i="1"/>
  <c r="BN225" i="1"/>
  <c r="BN242" i="1"/>
  <c r="BP247" i="1"/>
  <c r="Y257" i="1"/>
  <c r="Z343" i="1"/>
  <c r="Z345" i="1" s="1"/>
  <c r="BP382" i="1"/>
  <c r="Z407" i="1"/>
  <c r="Z408" i="1" s="1"/>
  <c r="Z425" i="1"/>
  <c r="BN436" i="1"/>
  <c r="Z466" i="1"/>
  <c r="BN496" i="1"/>
  <c r="BN504" i="1"/>
  <c r="Z517" i="1"/>
  <c r="Z528" i="1"/>
  <c r="Z530" i="1" s="1"/>
  <c r="Z539" i="1"/>
  <c r="Y551" i="1"/>
  <c r="Y145" i="1"/>
  <c r="Y397" i="1"/>
  <c r="Y500" i="1"/>
  <c r="R567" i="1"/>
  <c r="Z472" i="1"/>
  <c r="BN517" i="1"/>
  <c r="BN528" i="1"/>
  <c r="BN539" i="1"/>
  <c r="S567" i="1"/>
  <c r="Z23" i="1"/>
  <c r="Z31" i="1"/>
  <c r="Z32" i="1" s="1"/>
  <c r="Y135" i="1"/>
  <c r="Z171" i="1"/>
  <c r="Y199" i="1"/>
  <c r="Z204" i="1"/>
  <c r="Z260" i="1"/>
  <c r="Z281" i="1"/>
  <c r="Z314" i="1"/>
  <c r="Y317" i="1"/>
  <c r="Z322" i="1"/>
  <c r="Z330" i="1"/>
  <c r="Z367" i="1"/>
  <c r="Z383" i="1"/>
  <c r="Z384" i="1" s="1"/>
  <c r="Y451" i="1"/>
  <c r="Z546" i="1"/>
  <c r="Z547" i="1" s="1"/>
  <c r="T567" i="1"/>
  <c r="Z26" i="1"/>
  <c r="BN38" i="1"/>
  <c r="Y56" i="1"/>
  <c r="Z93" i="1"/>
  <c r="Z118" i="1"/>
  <c r="Y129" i="1"/>
  <c r="Y146" i="1"/>
  <c r="Z174" i="1"/>
  <c r="BN182" i="1"/>
  <c r="Y194" i="1"/>
  <c r="Z207" i="1"/>
  <c r="Y210" i="1"/>
  <c r="Z215" i="1"/>
  <c r="Z232" i="1"/>
  <c r="Z263" i="1"/>
  <c r="Y266" i="1"/>
  <c r="Z272" i="1"/>
  <c r="BN278" i="1"/>
  <c r="Y302" i="1"/>
  <c r="BN311" i="1"/>
  <c r="BN327" i="1"/>
  <c r="BN335" i="1"/>
  <c r="Z360" i="1"/>
  <c r="Z370" i="1"/>
  <c r="Z378" i="1"/>
  <c r="Y398" i="1"/>
  <c r="Z417" i="1"/>
  <c r="Z442" i="1"/>
  <c r="BN472" i="1"/>
  <c r="Z478" i="1"/>
  <c r="Y481" i="1"/>
  <c r="Z486" i="1"/>
  <c r="Z494" i="1"/>
  <c r="Z502" i="1"/>
  <c r="Y505" i="1"/>
  <c r="Y41" i="1"/>
  <c r="BN31" i="1"/>
  <c r="Y42" i="1"/>
  <c r="Y124" i="1"/>
  <c r="Y141" i="1"/>
  <c r="Y339" i="1"/>
  <c r="BN367" i="1"/>
  <c r="BN546" i="1"/>
  <c r="Z554" i="1"/>
  <c r="Z555" i="1" s="1"/>
  <c r="V567" i="1"/>
  <c r="BP38" i="1"/>
  <c r="Z71" i="1"/>
  <c r="Z99" i="1"/>
  <c r="Y136" i="1"/>
  <c r="Y167" i="1"/>
  <c r="Y200" i="1"/>
  <c r="BP278" i="1"/>
  <c r="BP311" i="1"/>
  <c r="BN417" i="1"/>
  <c r="Z431" i="1"/>
  <c r="Z432" i="1" s="1"/>
  <c r="Y452" i="1"/>
  <c r="Y518" i="1"/>
  <c r="Y482" i="1"/>
  <c r="F9" i="1"/>
  <c r="Z143" i="1"/>
  <c r="Z145" i="1" s="1"/>
  <c r="Z183" i="1"/>
  <c r="Z395" i="1"/>
  <c r="Z397" i="1" s="1"/>
  <c r="Z470" i="1"/>
  <c r="Z515" i="1"/>
  <c r="Y567" i="1"/>
  <c r="Z61" i="1"/>
  <c r="Z62" i="1" s="1"/>
  <c r="Z39" i="1"/>
  <c r="Y519" i="1"/>
  <c r="Z524" i="1"/>
  <c r="Y547" i="1"/>
  <c r="BP554" i="1"/>
  <c r="E567" i="1"/>
  <c r="Z567" i="1"/>
  <c r="Y32" i="1"/>
  <c r="Z213" i="1"/>
  <c r="BN395" i="1"/>
  <c r="Z449" i="1"/>
  <c r="BN470" i="1"/>
  <c r="Z476" i="1"/>
  <c r="Z484" i="1"/>
  <c r="Y487" i="1"/>
  <c r="Z492" i="1"/>
  <c r="BN515" i="1"/>
  <c r="BN143" i="1"/>
  <c r="Z172" i="1"/>
  <c r="Z261" i="1"/>
  <c r="Z270" i="1"/>
  <c r="Z331" i="1"/>
  <c r="Z368" i="1"/>
  <c r="Z111" i="1"/>
  <c r="Y114" i="1"/>
  <c r="Z119" i="1"/>
  <c r="Z127" i="1"/>
  <c r="BN138" i="1"/>
  <c r="BP149" i="1"/>
  <c r="BN169" i="1"/>
  <c r="Z175" i="1"/>
  <c r="Y178" i="1"/>
  <c r="Z192" i="1"/>
  <c r="Z194" i="1" s="1"/>
  <c r="BN202" i="1"/>
  <c r="Z208" i="1"/>
  <c r="Z216" i="1"/>
  <c r="Z233" i="1"/>
  <c r="Z255" i="1"/>
  <c r="Z256" i="1" s="1"/>
  <c r="Z264" i="1"/>
  <c r="BN279" i="1"/>
  <c r="BP290" i="1"/>
  <c r="Z300" i="1"/>
  <c r="Z302" i="1" s="1"/>
  <c r="BN312" i="1"/>
  <c r="BN320" i="1"/>
  <c r="BN328" i="1"/>
  <c r="BN336" i="1"/>
  <c r="BP341" i="1"/>
  <c r="Z361" i="1"/>
  <c r="Z371" i="1"/>
  <c r="Z418" i="1"/>
  <c r="Z443" i="1"/>
  <c r="BN455" i="1"/>
  <c r="BN473" i="1"/>
  <c r="Z479" i="1"/>
  <c r="Z495" i="1"/>
  <c r="Z503" i="1"/>
  <c r="Z521" i="1"/>
  <c r="BN524" i="1"/>
  <c r="G567" i="1"/>
  <c r="AB567" i="1"/>
  <c r="Z44" i="1"/>
  <c r="Z45" i="1" s="1"/>
  <c r="H9" i="1"/>
  <c r="Z138" i="1"/>
  <c r="Z140" i="1" s="1"/>
  <c r="Z169" i="1"/>
  <c r="BN183" i="1"/>
  <c r="Z197" i="1"/>
  <c r="Z205" i="1"/>
  <c r="Z273" i="1"/>
  <c r="Z306" i="1"/>
  <c r="Z307" i="1" s="1"/>
  <c r="Z315" i="1"/>
  <c r="Z323" i="1"/>
  <c r="A10" i="1"/>
  <c r="Z27" i="1"/>
  <c r="BN39" i="1"/>
  <c r="Z94" i="1"/>
  <c r="Y33" i="1"/>
  <c r="Z86" i="1"/>
  <c r="Z89" i="1" s="1"/>
  <c r="BN213" i="1"/>
  <c r="BN484" i="1"/>
  <c r="BP515" i="1"/>
  <c r="H567" i="1"/>
  <c r="Z114" i="1" l="1"/>
  <c r="Z222" i="1"/>
  <c r="Z445" i="1"/>
  <c r="Z481" i="1"/>
  <c r="Z124" i="1"/>
  <c r="Z178" i="1"/>
  <c r="Z77" i="1"/>
  <c r="Z317" i="1"/>
  <c r="Z210" i="1"/>
  <c r="Z227" i="1"/>
  <c r="Z324" i="1"/>
  <c r="Z338" i="1"/>
  <c r="Z129" i="1"/>
  <c r="Y557" i="1"/>
  <c r="Z505" i="1"/>
  <c r="Z332" i="1"/>
  <c r="Z135" i="1"/>
  <c r="Z100" i="1"/>
  <c r="Z199" i="1"/>
  <c r="Z374" i="1"/>
  <c r="Z55" i="1"/>
  <c r="Z282" i="1"/>
  <c r="Y559" i="1"/>
  <c r="Z379" i="1"/>
  <c r="Y558" i="1"/>
  <c r="Z542" i="1"/>
  <c r="Y561" i="1"/>
  <c r="Z184" i="1"/>
  <c r="Z362" i="1"/>
  <c r="Z28" i="1"/>
  <c r="Z266" i="1"/>
  <c r="Z274" i="1"/>
  <c r="Z427" i="1"/>
  <c r="Z239" i="1"/>
  <c r="Z499" i="1"/>
  <c r="Z518" i="1"/>
  <c r="Z41" i="1"/>
  <c r="Z525" i="1"/>
  <c r="Z487" i="1"/>
  <c r="Z451" i="1"/>
  <c r="Y560" i="1" l="1"/>
  <c r="Z562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<sst xmlns="http://schemas.openxmlformats.org/spreadsheetml/2006/main" count="2498" uniqueCount="893">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</sst>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866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4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0.45833333333333331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7</v>
      </c>
      <c r="Y58" s="53">
        <f>IFERROR(IF(X58="",0,CEILING((X58/$H58),1)*$H58),"")</f>
        <v>10.8</v>
      </c>
      <c r="Z58" s="39">
        <f>IFERROR(IF(Y58=0,"",ROUNDUP(Y58/H58,0)*0.01898),"")</f>
        <v>1.898E-2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7.2819444444444432</v>
      </c>
      <c r="BN58" s="75">
        <f>IFERROR(Y58*I58/H58,"0")</f>
        <v>11.234999999999999</v>
      </c>
      <c r="BO58" s="75">
        <f>IFERROR(1/J58*(X58/H58),"0")</f>
        <v>1.0127314814814815E-2</v>
      </c>
      <c r="BP58" s="75">
        <f>IFERROR(1/J58*(Y58/H58),"0")</f>
        <v>1.5625E-2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0.64814814814814814</v>
      </c>
      <c r="Y62" s="41">
        <f>IFERROR(Y58/H58,"0")+IFERROR(Y59/H59,"0")+IFERROR(Y60/H60,"0")+IFERROR(Y61/H61,"0")</f>
        <v>1</v>
      </c>
      <c r="Z62" s="41">
        <f>IFERROR(IF(Z58="",0,Z58),"0")+IFERROR(IF(Z59="",0,Z59),"0")+IFERROR(IF(Z60="",0,Z60),"0")+IFERROR(IF(Z61="",0,Z61),"0")</f>
        <v>1.898E-2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7</v>
      </c>
      <c r="Y63" s="41">
        <f>IFERROR(SUM(Y58:Y61),"0")</f>
        <v>10.8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32</v>
      </c>
      <c r="Y86" s="53">
        <f>IFERROR(IF(X86="",0,CEILING((X86/$H86),1)*$H86),"")</f>
        <v>32.400000000000006</v>
      </c>
      <c r="Z86" s="39">
        <f>IFERROR(IF(Y86=0,"",ROUNDUP(Y86/H86,0)*0.01898),"")</f>
        <v>5.6940000000000004E-2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33.288888888888884</v>
      </c>
      <c r="BN86" s="75">
        <f>IFERROR(Y86*I86/H86,"0")</f>
        <v>33.705000000000005</v>
      </c>
      <c r="BO86" s="75">
        <f>IFERROR(1/J86*(X86/H86),"0")</f>
        <v>4.6296296296296294E-2</v>
      </c>
      <c r="BP86" s="75">
        <f>IFERROR(1/J86*(Y86/H86),"0")</f>
        <v>4.6875000000000007E-2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17</v>
      </c>
      <c r="Y88" s="53">
        <f>IFERROR(IF(X88="",0,CEILING((X88/$H88),1)*$H88),"")</f>
        <v>18</v>
      </c>
      <c r="Z88" s="39">
        <f>IFERROR(IF(Y88=0,"",ROUNDUP(Y88/H88,0)*0.00902),"")</f>
        <v>3.6080000000000001E-2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17.793333333333333</v>
      </c>
      <c r="BN88" s="75">
        <f>IFERROR(Y88*I88/H88,"0")</f>
        <v>18.84</v>
      </c>
      <c r="BO88" s="75">
        <f>IFERROR(1/J88*(X88/H88),"0")</f>
        <v>2.8619528619528621E-2</v>
      </c>
      <c r="BP88" s="75">
        <f>IFERROR(1/J88*(Y88/H88),"0")</f>
        <v>3.0303030303030304E-2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6.7407407407407405</v>
      </c>
      <c r="Y89" s="41">
        <f>IFERROR(Y86/H86,"0")+IFERROR(Y87/H87,"0")+IFERROR(Y88/H88,"0")</f>
        <v>7</v>
      </c>
      <c r="Z89" s="41">
        <f>IFERROR(IF(Z86="",0,Z86),"0")+IFERROR(IF(Z87="",0,Z87),"0")+IFERROR(IF(Z88="",0,Z88),"0")</f>
        <v>9.3020000000000005E-2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49</v>
      </c>
      <c r="Y90" s="41">
        <f>IFERROR(SUM(Y86:Y88),"0")</f>
        <v>50.400000000000006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39</v>
      </c>
      <c r="Y119" s="53">
        <f t="shared" si="21"/>
        <v>42</v>
      </c>
      <c r="Z119" s="39">
        <f>IFERROR(IF(Y119=0,"",ROUNDUP(Y119/H119,0)*0.01898),"")</f>
        <v>9.4899999999999998E-2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41.381785714285719</v>
      </c>
      <c r="BN119" s="75">
        <f t="shared" si="23"/>
        <v>44.564999999999998</v>
      </c>
      <c r="BO119" s="75">
        <f t="shared" si="24"/>
        <v>7.2544642857142849E-2</v>
      </c>
      <c r="BP119" s="75">
        <f t="shared" si="25"/>
        <v>7.8125E-2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4.6428571428571423</v>
      </c>
      <c r="Y124" s="41">
        <f>IFERROR(Y117/H117,"0")+IFERROR(Y118/H118,"0")+IFERROR(Y119/H119,"0")+IFERROR(Y120/H120,"0")+IFERROR(Y121/H121,"0")+IFERROR(Y122/H122,"0")+IFERROR(Y123/H123,"0")</f>
        <v>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9.4899999999999998E-2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39</v>
      </c>
      <c r="Y125" s="41">
        <f>IFERROR(SUM(Y117:Y123),"0")</f>
        <v>42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12</v>
      </c>
      <c r="Y165" s="53">
        <f>IFERROR(IF(X165="",0,CEILING((X165/$H165),1)*$H165),"")</f>
        <v>13.86</v>
      </c>
      <c r="Z165" s="39">
        <f>IFERROR(IF(Y165=0,"",ROUNDUP(Y165/H165,0)*0.00502),"")</f>
        <v>3.5140000000000005E-2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12.606060606060607</v>
      </c>
      <c r="BN165" s="75">
        <f>IFERROR(Y165*I165/H165,"0")</f>
        <v>14.56</v>
      </c>
      <c r="BO165" s="75">
        <f>IFERROR(1/J165*(X165/H165),"0")</f>
        <v>2.5900025900025901E-2</v>
      </c>
      <c r="BP165" s="75">
        <f>IFERROR(1/J165*(Y165/H165),"0")</f>
        <v>2.9914529914529919E-2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6.0606060606060606</v>
      </c>
      <c r="Y166" s="41">
        <f>IFERROR(Y165/H165,"0")</f>
        <v>7</v>
      </c>
      <c r="Z166" s="41">
        <f>IFERROR(IF(Z165="",0,Z165),"0")</f>
        <v>3.5140000000000005E-2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12</v>
      </c>
      <c r="Y167" s="41">
        <f>IFERROR(SUM(Y165:Y165),"0")</f>
        <v>13.86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26</v>
      </c>
      <c r="Y171" s="53">
        <f t="shared" si="26"/>
        <v>29.400000000000002</v>
      </c>
      <c r="Z171" s="39">
        <f>IFERROR(IF(Y171=0,"",ROUNDUP(Y171/H171,0)*0.00902),"")</f>
        <v>6.3140000000000002E-2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27.299999999999997</v>
      </c>
      <c r="BN171" s="75">
        <f t="shared" si="28"/>
        <v>30.870000000000005</v>
      </c>
      <c r="BO171" s="75">
        <f t="shared" si="29"/>
        <v>4.6897546897546896E-2</v>
      </c>
      <c r="BP171" s="75">
        <f t="shared" si="30"/>
        <v>5.3030303030303032E-2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3</v>
      </c>
      <c r="Y172" s="53">
        <f t="shared" si="26"/>
        <v>4.2</v>
      </c>
      <c r="Z172" s="39">
        <f>IFERROR(IF(Y172=0,"",ROUNDUP(Y172/H172,0)*0.00502),"")</f>
        <v>1.004E-2</v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3.1857142857142855</v>
      </c>
      <c r="BN172" s="75">
        <f t="shared" si="28"/>
        <v>4.46</v>
      </c>
      <c r="BO172" s="75">
        <f t="shared" si="29"/>
        <v>6.1050061050061059E-3</v>
      </c>
      <c r="BP172" s="75">
        <f t="shared" si="30"/>
        <v>8.5470085470085479E-3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6</v>
      </c>
      <c r="Y174" s="53">
        <f t="shared" si="26"/>
        <v>7.2</v>
      </c>
      <c r="Z174" s="39">
        <f>IFERROR(IF(Y174=0,"",ROUNDUP(Y174/H174,0)*0.00502),"")</f>
        <v>2.0080000000000001E-2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6.4333333333333336</v>
      </c>
      <c r="BN174" s="75">
        <f t="shared" si="28"/>
        <v>7.7199999999999989</v>
      </c>
      <c r="BO174" s="75">
        <f t="shared" si="29"/>
        <v>1.4245014245014245E-2</v>
      </c>
      <c r="BP174" s="75">
        <f t="shared" si="30"/>
        <v>1.7094017094017096E-2</v>
      </c>
    </row>
    <row r="175" spans="1:68" ht="37.5" hidden="1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10.952380952380953</v>
      </c>
      <c r="Y178" s="41">
        <f>IFERROR(Y169/H169,"0")+IFERROR(Y170/H170,"0")+IFERROR(Y171/H171,"0")+IFERROR(Y172/H172,"0")+IFERROR(Y173/H173,"0")+IFERROR(Y174/H174,"0")+IFERROR(Y175/H175,"0")+IFERROR(Y176/H176,"0")+IFERROR(Y177/H177,"0")</f>
        <v>13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9.3259999999999996E-2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35</v>
      </c>
      <c r="Y179" s="41">
        <f>IFERROR(SUM(Y169:Y177),"0")</f>
        <v>40.800000000000004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35</v>
      </c>
      <c r="Y202" s="53">
        <f t="shared" ref="Y202:Y209" si="31">IFERROR(IF(X202="",0,CEILING((X202/$H202),1)*$H202),"")</f>
        <v>37.800000000000004</v>
      </c>
      <c r="Z202" s="39">
        <f>IFERROR(IF(Y202=0,"",ROUNDUP(Y202/H202,0)*0.00902),"")</f>
        <v>6.3140000000000002E-2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36.361111111111114</v>
      </c>
      <c r="BN202" s="75">
        <f t="shared" ref="BN202:BN209" si="33">IFERROR(Y202*I202/H202,"0")</f>
        <v>39.270000000000003</v>
      </c>
      <c r="BO202" s="75">
        <f t="shared" ref="BO202:BO209" si="34">IFERROR(1/J202*(X202/H202),"0")</f>
        <v>4.9102132435465767E-2</v>
      </c>
      <c r="BP202" s="75">
        <f t="shared" ref="BP202:BP209" si="35">IFERROR(1/J202*(Y202/H202),"0")</f>
        <v>5.3030303030303032E-2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33</v>
      </c>
      <c r="Y203" s="53">
        <f t="shared" si="31"/>
        <v>37.800000000000004</v>
      </c>
      <c r="Z203" s="39">
        <f>IFERROR(IF(Y203=0,"",ROUNDUP(Y203/H203,0)*0.00902),"")</f>
        <v>6.3140000000000002E-2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34.283333333333339</v>
      </c>
      <c r="BN203" s="75">
        <f t="shared" si="33"/>
        <v>39.270000000000003</v>
      </c>
      <c r="BO203" s="75">
        <f t="shared" si="34"/>
        <v>4.6296296296296294E-2</v>
      </c>
      <c r="BP203" s="75">
        <f t="shared" si="35"/>
        <v>5.3030303030303032E-2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7</v>
      </c>
      <c r="Y206" s="53">
        <f t="shared" si="31"/>
        <v>7.2</v>
      </c>
      <c r="Z206" s="39">
        <f>IFERROR(IF(Y206=0,"",ROUNDUP(Y206/H206,0)*0.00502),"")</f>
        <v>2.0080000000000001E-2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7.5055555555555555</v>
      </c>
      <c r="BN206" s="75">
        <f t="shared" si="33"/>
        <v>7.7199999999999989</v>
      </c>
      <c r="BO206" s="75">
        <f t="shared" si="34"/>
        <v>1.6619183285849954E-2</v>
      </c>
      <c r="BP206" s="75">
        <f t="shared" si="35"/>
        <v>1.7094017094017096E-2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9</v>
      </c>
      <c r="Y207" s="53">
        <f t="shared" si="31"/>
        <v>9</v>
      </c>
      <c r="Z207" s="39">
        <f>IFERROR(IF(Y207=0,"",ROUNDUP(Y207/H207,0)*0.00502),"")</f>
        <v>2.5100000000000001E-2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9.4999999999999982</v>
      </c>
      <c r="BN207" s="75">
        <f t="shared" si="33"/>
        <v>9.4999999999999982</v>
      </c>
      <c r="BO207" s="75">
        <f t="shared" si="34"/>
        <v>2.1367521367521368E-2</v>
      </c>
      <c r="BP207" s="75">
        <f t="shared" si="35"/>
        <v>2.1367521367521368E-2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20</v>
      </c>
      <c r="Y209" s="53">
        <f t="shared" si="31"/>
        <v>21.6</v>
      </c>
      <c r="Z209" s="39">
        <f>IFERROR(IF(Y209=0,"",ROUNDUP(Y209/H209,0)*0.00502),"")</f>
        <v>6.0240000000000002E-2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21.111111111111111</v>
      </c>
      <c r="BN209" s="75">
        <f t="shared" si="33"/>
        <v>22.8</v>
      </c>
      <c r="BO209" s="75">
        <f t="shared" si="34"/>
        <v>4.7483380816714153E-2</v>
      </c>
      <c r="BP209" s="75">
        <f t="shared" si="35"/>
        <v>5.1282051282051287E-2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32.592592592592595</v>
      </c>
      <c r="Y210" s="41">
        <f>IFERROR(Y202/H202,"0")+IFERROR(Y203/H203,"0")+IFERROR(Y204/H204,"0")+IFERROR(Y205/H205,"0")+IFERROR(Y206/H206,"0")+IFERROR(Y207/H207,"0")+IFERROR(Y208/H208,"0")+IFERROR(Y209/H209,"0")</f>
        <v>35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0.23170000000000002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104</v>
      </c>
      <c r="Y211" s="41">
        <f>IFERROR(SUM(Y202:Y209),"0")</f>
        <v>113.4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109</v>
      </c>
      <c r="Y216" s="53">
        <f t="shared" si="36"/>
        <v>110.39999999999999</v>
      </c>
      <c r="Z216" s="39">
        <f t="shared" ref="Z216:Z221" si="41">IFERROR(IF(Y216=0,"",ROUNDUP(Y216/H216,0)*0.00651),"")</f>
        <v>0.29946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121.26249999999999</v>
      </c>
      <c r="BN216" s="75">
        <f t="shared" si="38"/>
        <v>122.82</v>
      </c>
      <c r="BO216" s="75">
        <f t="shared" si="39"/>
        <v>0.2495421245421246</v>
      </c>
      <c r="BP216" s="75">
        <f t="shared" si="40"/>
        <v>0.25274725274725279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40</v>
      </c>
      <c r="Y218" s="53">
        <f t="shared" si="36"/>
        <v>40.799999999999997</v>
      </c>
      <c r="Z218" s="39">
        <f t="shared" si="41"/>
        <v>0.11067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44.20000000000001</v>
      </c>
      <c r="BN218" s="75">
        <f t="shared" si="38"/>
        <v>45.084000000000003</v>
      </c>
      <c r="BO218" s="75">
        <f t="shared" si="39"/>
        <v>9.1575091575091583E-2</v>
      </c>
      <c r="BP218" s="75">
        <f t="shared" si="40"/>
        <v>9.3406593406593408E-2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31</v>
      </c>
      <c r="Y219" s="53">
        <f t="shared" si="36"/>
        <v>31.2</v>
      </c>
      <c r="Z219" s="39">
        <f t="shared" si="41"/>
        <v>8.4629999999999997E-2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34.255000000000003</v>
      </c>
      <c r="BN219" s="75">
        <f t="shared" si="38"/>
        <v>34.476000000000006</v>
      </c>
      <c r="BO219" s="75">
        <f t="shared" si="39"/>
        <v>7.0970695970695982E-2</v>
      </c>
      <c r="BP219" s="75">
        <f t="shared" si="40"/>
        <v>7.1428571428571438E-2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85</v>
      </c>
      <c r="Y221" s="53">
        <f t="shared" si="36"/>
        <v>86.399999999999991</v>
      </c>
      <c r="Z221" s="39">
        <f t="shared" si="41"/>
        <v>0.23436000000000001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94.137500000000003</v>
      </c>
      <c r="BN221" s="75">
        <f t="shared" si="38"/>
        <v>95.687999999999988</v>
      </c>
      <c r="BO221" s="75">
        <f t="shared" si="39"/>
        <v>0.19459706959706963</v>
      </c>
      <c r="BP221" s="75">
        <f t="shared" si="40"/>
        <v>0.19780219780219782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110.41666666666669</v>
      </c>
      <c r="Y222" s="41">
        <f>IFERROR(Y213/H213,"0")+IFERROR(Y214/H214,"0")+IFERROR(Y215/H215,"0")+IFERROR(Y216/H216,"0")+IFERROR(Y217/H217,"0")+IFERROR(Y218/H218,"0")+IFERROR(Y219/H219,"0")+IFERROR(Y220/H220,"0")+IFERROR(Y221/H221,"0")</f>
        <v>112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0.72911999999999999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265</v>
      </c>
      <c r="Y223" s="41">
        <f>IFERROR(SUM(Y213:Y221),"0")</f>
        <v>268.79999999999995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11</v>
      </c>
      <c r="Y225" s="53">
        <f>IFERROR(IF(X225="",0,CEILING((X225/$H225),1)*$H225),"")</f>
        <v>12</v>
      </c>
      <c r="Z225" s="39">
        <f>IFERROR(IF(Y225=0,"",ROUNDUP(Y225/H225,0)*0.00651),"")</f>
        <v>3.2550000000000003E-2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12.155000000000001</v>
      </c>
      <c r="BN225" s="75">
        <f>IFERROR(Y225*I225/H225,"0")</f>
        <v>13.260000000000002</v>
      </c>
      <c r="BO225" s="75">
        <f>IFERROR(1/J225*(X225/H225),"0")</f>
        <v>2.5183150183150187E-2</v>
      </c>
      <c r="BP225" s="75">
        <f>IFERROR(1/J225*(Y225/H225),"0")</f>
        <v>2.7472527472527476E-2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33</v>
      </c>
      <c r="Y226" s="53">
        <f>IFERROR(IF(X226="",0,CEILING((X226/$H226),1)*$H226),"")</f>
        <v>33.6</v>
      </c>
      <c r="Z226" s="39">
        <f>IFERROR(IF(Y226=0,"",ROUNDUP(Y226/H226,0)*0.00651),"")</f>
        <v>9.1139999999999999E-2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36.465000000000003</v>
      </c>
      <c r="BN226" s="75">
        <f>IFERROR(Y226*I226/H226,"0")</f>
        <v>37.128000000000007</v>
      </c>
      <c r="BO226" s="75">
        <f>IFERROR(1/J226*(X226/H226),"0")</f>
        <v>7.5549450549450559E-2</v>
      </c>
      <c r="BP226" s="75">
        <f>IFERROR(1/J226*(Y226/H226),"0")</f>
        <v>7.6923076923076941E-2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18.333333333333336</v>
      </c>
      <c r="Y227" s="41">
        <f>IFERROR(Y225/H225,"0")+IFERROR(Y226/H226,"0")</f>
        <v>19</v>
      </c>
      <c r="Z227" s="41">
        <f>IFERROR(IF(Z225="",0,Z225),"0")+IFERROR(IF(Z226="",0,Z226),"0")</f>
        <v>0.12368999999999999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44</v>
      </c>
      <c r="Y228" s="41">
        <f>IFERROR(SUM(Y225:Y226),"0")</f>
        <v>45.6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5</v>
      </c>
      <c r="Y236" s="53">
        <f t="shared" si="42"/>
        <v>8</v>
      </c>
      <c r="Z236" s="39">
        <f>IFERROR(IF(Y236=0,"",ROUNDUP(Y236/H236,0)*0.00902),"")</f>
        <v>1.804E-2</v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5.2625000000000002</v>
      </c>
      <c r="BN236" s="75">
        <f t="shared" si="44"/>
        <v>8.42</v>
      </c>
      <c r="BO236" s="75">
        <f t="shared" si="45"/>
        <v>9.46969696969697E-3</v>
      </c>
      <c r="BP236" s="75">
        <f t="shared" si="46"/>
        <v>1.5151515151515152E-2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1.25</v>
      </c>
      <c r="Y239" s="41">
        <f>IFERROR(Y231/H231,"0")+IFERROR(Y232/H232,"0")+IFERROR(Y233/H233,"0")+IFERROR(Y234/H234,"0")+IFERROR(Y235/H235,"0")+IFERROR(Y236/H236,"0")+IFERROR(Y237/H237,"0")+IFERROR(Y238/H238,"0")</f>
        <v>2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1.804E-2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5</v>
      </c>
      <c r="Y240" s="41">
        <f>IFERROR(SUM(Y231:Y238),"0")</f>
        <v>8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1</v>
      </c>
      <c r="Y247" s="53">
        <f>IFERROR(IF(X247="",0,CEILING((X247/$H247),1)*$H247),"")</f>
        <v>2.16</v>
      </c>
      <c r="Z247" s="39">
        <f>IFERROR(IF(Y247=0,"",ROUNDUP(Y247/H247,0)*0.0059),"")</f>
        <v>5.8999999999999999E-3</v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1.087962962962963</v>
      </c>
      <c r="BN247" s="75">
        <f>IFERROR(Y247*I247/H247,"0")</f>
        <v>2.35</v>
      </c>
      <c r="BO247" s="75">
        <f>IFERROR(1/J247*(X247/H247),"0")</f>
        <v>2.1433470507544578E-3</v>
      </c>
      <c r="BP247" s="75">
        <f>IFERROR(1/J247*(Y247/H247),"0")</f>
        <v>4.6296296296296294E-3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0.46296296296296291</v>
      </c>
      <c r="Y248" s="41">
        <f>IFERROR(Y247/H247,"0")</f>
        <v>1</v>
      </c>
      <c r="Z248" s="41">
        <f>IFERROR(IF(Z247="",0,Z247),"0")</f>
        <v>5.8999999999999999E-3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1</v>
      </c>
      <c r="Y249" s="41">
        <f>IFERROR(SUM(Y247:Y247),"0")</f>
        <v>2.16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4</v>
      </c>
      <c r="Y335" s="53">
        <f>IFERROR(IF(X335="",0,CEILING((X335/$H335),1)*$H335),"")</f>
        <v>8.4</v>
      </c>
      <c r="Z335" s="39">
        <f>IFERROR(IF(Y335=0,"",ROUNDUP(Y335/H335,0)*0.01898),"")</f>
        <v>1.898E-2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4.2471428571428573</v>
      </c>
      <c r="BN335" s="75">
        <f>IFERROR(Y335*I335/H335,"0")</f>
        <v>8.9190000000000005</v>
      </c>
      <c r="BO335" s="75">
        <f>IFERROR(1/J335*(X335/H335),"0")</f>
        <v>7.4404761904761901E-3</v>
      </c>
      <c r="BP335" s="75">
        <f>IFERROR(1/J335*(Y335/H335),"0")</f>
        <v>1.5625E-2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43</v>
      </c>
      <c r="Y336" s="53">
        <f>IFERROR(IF(X336="",0,CEILING((X336/$H336),1)*$H336),"")</f>
        <v>46.8</v>
      </c>
      <c r="Z336" s="39">
        <f>IFERROR(IF(Y336=0,"",ROUNDUP(Y336/H336,0)*0.01898),"")</f>
        <v>0.11388000000000001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45.861153846153854</v>
      </c>
      <c r="BN336" s="75">
        <f>IFERROR(Y336*I336/H336,"0")</f>
        <v>49.914000000000001</v>
      </c>
      <c r="BO336" s="75">
        <f>IFERROR(1/J336*(X336/H336),"0")</f>
        <v>8.6137820512820512E-2</v>
      </c>
      <c r="BP336" s="75">
        <f>IFERROR(1/J336*(Y336/H336),"0")</f>
        <v>9.375E-2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21</v>
      </c>
      <c r="Y337" s="53">
        <f>IFERROR(IF(X337="",0,CEILING((X337/$H337),1)*$H337),"")</f>
        <v>25.200000000000003</v>
      </c>
      <c r="Z337" s="39">
        <f>IFERROR(IF(Y337=0,"",ROUNDUP(Y337/H337,0)*0.01898),"")</f>
        <v>5.6940000000000004E-2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22.297499999999999</v>
      </c>
      <c r="BN337" s="75">
        <f>IFERROR(Y337*I337/H337,"0")</f>
        <v>26.757000000000001</v>
      </c>
      <c r="BO337" s="75">
        <f>IFERROR(1/J337*(X337/H337),"0")</f>
        <v>3.90625E-2</v>
      </c>
      <c r="BP337" s="75">
        <f>IFERROR(1/J337*(Y337/H337),"0")</f>
        <v>4.6875E-2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8.4890109890109891</v>
      </c>
      <c r="Y338" s="41">
        <f>IFERROR(Y335/H335,"0")+IFERROR(Y336/H336,"0")+IFERROR(Y337/H337,"0")</f>
        <v>10</v>
      </c>
      <c r="Z338" s="41">
        <f>IFERROR(IF(Z335="",0,Z335),"0")+IFERROR(IF(Z336="",0,Z336),"0")+IFERROR(IF(Z337="",0,Z337),"0")</f>
        <v>0.18980000000000002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68</v>
      </c>
      <c r="Y339" s="41">
        <f>IFERROR(SUM(Y335:Y337),"0")</f>
        <v>80.400000000000006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1</v>
      </c>
      <c r="Y344" s="53">
        <f>IFERROR(IF(X344="",0,CEILING((X344/$H344),1)*$H344),"")</f>
        <v>2.5499999999999998</v>
      </c>
      <c r="Z344" s="39">
        <f>IFERROR(IF(Y344=0,"",ROUNDUP(Y344/H344,0)*0.00651),"")</f>
        <v>6.5100000000000002E-3</v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1.1294117647058823</v>
      </c>
      <c r="BN344" s="75">
        <f>IFERROR(Y344*I344/H344,"0")</f>
        <v>2.88</v>
      </c>
      <c r="BO344" s="75">
        <f>IFERROR(1/J344*(X344/H344),"0")</f>
        <v>2.1547080370609788E-3</v>
      </c>
      <c r="BP344" s="75">
        <f>IFERROR(1/J344*(Y344/H344),"0")</f>
        <v>5.4945054945054949E-3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0.39215686274509809</v>
      </c>
      <c r="Y345" s="41">
        <f>IFERROR(Y341/H341,"0")+IFERROR(Y342/H342,"0")+IFERROR(Y343/H343,"0")+IFERROR(Y344/H344,"0")</f>
        <v>1</v>
      </c>
      <c r="Z345" s="41">
        <f>IFERROR(IF(Z341="",0,Z341),"0")+IFERROR(IF(Z342="",0,Z342),"0")+IFERROR(IF(Z343="",0,Z343),"0")+IFERROR(IF(Z344="",0,Z344),"0")</f>
        <v>6.5100000000000002E-3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1</v>
      </c>
      <c r="Y346" s="41">
        <f>IFERROR(SUM(Y341:Y344),"0")</f>
        <v>2.5499999999999998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108</v>
      </c>
      <c r="Y367" s="53">
        <f t="shared" ref="Y367:Y373" si="57">IFERROR(IF(X367="",0,CEILING((X367/$H367),1)*$H367),"")</f>
        <v>120</v>
      </c>
      <c r="Z367" s="39">
        <f>IFERROR(IF(Y367=0,"",ROUNDUP(Y367/H367,0)*0.02175),"")</f>
        <v>0.17399999999999999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111.456</v>
      </c>
      <c r="BN367" s="75">
        <f t="shared" ref="BN367:BN373" si="59">IFERROR(Y367*I367/H367,"0")</f>
        <v>123.84</v>
      </c>
      <c r="BO367" s="75">
        <f t="shared" ref="BO367:BO373" si="60">IFERROR(1/J367*(X367/H367),"0")</f>
        <v>0.15</v>
      </c>
      <c r="BP367" s="75">
        <f t="shared" ref="BP367:BP373" si="61">IFERROR(1/J367*(Y367/H367),"0")</f>
        <v>0.16666666666666666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487</v>
      </c>
      <c r="Y368" s="53">
        <f t="shared" si="57"/>
        <v>495</v>
      </c>
      <c r="Z368" s="39">
        <f>IFERROR(IF(Y368=0,"",ROUNDUP(Y368/H368,0)*0.02175),"")</f>
        <v>0.71775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502.584</v>
      </c>
      <c r="BN368" s="75">
        <f t="shared" si="59"/>
        <v>510.84000000000003</v>
      </c>
      <c r="BO368" s="75">
        <f t="shared" si="60"/>
        <v>0.67638888888888893</v>
      </c>
      <c r="BP368" s="75">
        <f t="shared" si="61"/>
        <v>0.6875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72</v>
      </c>
      <c r="Y369" s="53">
        <f t="shared" si="57"/>
        <v>75</v>
      </c>
      <c r="Z369" s="39">
        <f>IFERROR(IF(Y369=0,"",ROUNDUP(Y369/H369,0)*0.02175),"")</f>
        <v>0.10874999999999999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74.304000000000002</v>
      </c>
      <c r="BN369" s="75">
        <f t="shared" si="59"/>
        <v>77.400000000000006</v>
      </c>
      <c r="BO369" s="75">
        <f t="shared" si="60"/>
        <v>9.9999999999999992E-2</v>
      </c>
      <c r="BP369" s="75">
        <f t="shared" si="61"/>
        <v>0.10416666666666666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140</v>
      </c>
      <c r="Y370" s="53">
        <f t="shared" si="57"/>
        <v>150</v>
      </c>
      <c r="Z370" s="39">
        <f>IFERROR(IF(Y370=0,"",ROUNDUP(Y370/H370,0)*0.02175),"")</f>
        <v>0.21749999999999997</v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144.48000000000002</v>
      </c>
      <c r="BN370" s="75">
        <f t="shared" si="59"/>
        <v>154.80000000000001</v>
      </c>
      <c r="BO370" s="75">
        <f t="shared" si="60"/>
        <v>0.19444444444444445</v>
      </c>
      <c r="BP370" s="75">
        <f t="shared" si="61"/>
        <v>0.20833333333333331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53.800000000000004</v>
      </c>
      <c r="Y374" s="41">
        <f>IFERROR(Y367/H367,"0")+IFERROR(Y368/H368,"0")+IFERROR(Y369/H369,"0")+IFERROR(Y370/H370,"0")+IFERROR(Y371/H371,"0")+IFERROR(Y372/H372,"0")+IFERROR(Y373/H373,"0")</f>
        <v>56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1.218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807</v>
      </c>
      <c r="Y375" s="41">
        <f>IFERROR(SUM(Y367:Y373),"0")</f>
        <v>840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203</v>
      </c>
      <c r="Y377" s="53">
        <f>IFERROR(IF(X377="",0,CEILING((X377/$H377),1)*$H377),"")</f>
        <v>210</v>
      </c>
      <c r="Z377" s="39">
        <f>IFERROR(IF(Y377=0,"",ROUNDUP(Y377/H377,0)*0.02175),"")</f>
        <v>0.30449999999999999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209.49600000000001</v>
      </c>
      <c r="BN377" s="75">
        <f>IFERROR(Y377*I377/H377,"0")</f>
        <v>216.72</v>
      </c>
      <c r="BO377" s="75">
        <f>IFERROR(1/J377*(X377/H377),"0")</f>
        <v>0.28194444444444444</v>
      </c>
      <c r="BP377" s="75">
        <f>IFERROR(1/J377*(Y377/H377),"0")</f>
        <v>0.29166666666666663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13.533333333333333</v>
      </c>
      <c r="Y379" s="41">
        <f>IFERROR(Y377/H377,"0")+IFERROR(Y378/H378,"0")</f>
        <v>14</v>
      </c>
      <c r="Z379" s="41">
        <f>IFERROR(IF(Z377="",0,Z377),"0")+IFERROR(IF(Z378="",0,Z378),"0")</f>
        <v>0.30449999999999999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203</v>
      </c>
      <c r="Y380" s="41">
        <f>IFERROR(SUM(Y377:Y378),"0")</f>
        <v>210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39</v>
      </c>
      <c r="Y383" s="53">
        <f>IFERROR(IF(X383="",0,CEILING((X383/$H383),1)*$H383),"")</f>
        <v>45</v>
      </c>
      <c r="Z383" s="39">
        <f>IFERROR(IF(Y383=0,"",ROUNDUP(Y383/H383,0)*0.01898),"")</f>
        <v>9.4899999999999998E-2</v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41.248999999999995</v>
      </c>
      <c r="BN383" s="75">
        <f>IFERROR(Y383*I383/H383,"0")</f>
        <v>47.594999999999999</v>
      </c>
      <c r="BO383" s="75">
        <f>IFERROR(1/J383*(X383/H383),"0")</f>
        <v>6.7708333333333329E-2</v>
      </c>
      <c r="BP383" s="75">
        <f>IFERROR(1/J383*(Y383/H383),"0")</f>
        <v>7.8125E-2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4.333333333333333</v>
      </c>
      <c r="Y384" s="41">
        <f>IFERROR(Y382/H382,"0")+IFERROR(Y383/H383,"0")</f>
        <v>5</v>
      </c>
      <c r="Z384" s="41">
        <f>IFERROR(IF(Z382="",0,Z382),"0")+IFERROR(IF(Z383="",0,Z383),"0")</f>
        <v>9.4899999999999998E-2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39</v>
      </c>
      <c r="Y385" s="41">
        <f>IFERROR(SUM(Y382:Y383),"0")</f>
        <v>45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49</v>
      </c>
      <c r="Y387" s="53">
        <f>IFERROR(IF(X387="",0,CEILING((X387/$H387),1)*$H387),"")</f>
        <v>54</v>
      </c>
      <c r="Z387" s="39">
        <f>IFERROR(IF(Y387=0,"",ROUNDUP(Y387/H387,0)*0.01898),"")</f>
        <v>0.11388000000000001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51.825666666666663</v>
      </c>
      <c r="BN387" s="75">
        <f>IFERROR(Y387*I387/H387,"0")</f>
        <v>57.113999999999997</v>
      </c>
      <c r="BO387" s="75">
        <f>IFERROR(1/J387*(X387/H387),"0")</f>
        <v>8.5069444444444448E-2</v>
      </c>
      <c r="BP387" s="75">
        <f>IFERROR(1/J387*(Y387/H387),"0")</f>
        <v>9.375E-2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5.4444444444444446</v>
      </c>
      <c r="Y388" s="41">
        <f>IFERROR(Y387/H387,"0")</f>
        <v>6</v>
      </c>
      <c r="Z388" s="41">
        <f>IFERROR(IF(Z387="",0,Z387),"0")</f>
        <v>0.11388000000000001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49</v>
      </c>
      <c r="Y389" s="41">
        <f>IFERROR(SUM(Y387:Y387),"0")</f>
        <v>54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49</v>
      </c>
      <c r="Y417" s="53">
        <f t="shared" ref="Y417:Y426" si="62">IFERROR(IF(X417="",0,CEILING((X417/$H417),1)*$H417),"")</f>
        <v>54</v>
      </c>
      <c r="Z417" s="39">
        <f>IFERROR(IF(Y417=0,"",ROUNDUP(Y417/H417,0)*0.00902),"")</f>
        <v>9.0200000000000002E-2</v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50.905555555555559</v>
      </c>
      <c r="BN417" s="75">
        <f t="shared" ref="BN417:BN426" si="64">IFERROR(Y417*I417/H417,"0")</f>
        <v>56.099999999999994</v>
      </c>
      <c r="BO417" s="75">
        <f t="shared" ref="BO417:BO426" si="65">IFERROR(1/J417*(X417/H417),"0")</f>
        <v>6.8742985409652069E-2</v>
      </c>
      <c r="BP417" s="75">
        <f t="shared" ref="BP417:BP426" si="66">IFERROR(1/J417*(Y417/H417),"0")</f>
        <v>7.575757575757576E-2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19</v>
      </c>
      <c r="Y425" s="53">
        <f t="shared" si="62"/>
        <v>21</v>
      </c>
      <c r="Z425" s="39">
        <f t="shared" si="67"/>
        <v>5.0200000000000002E-2</v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20.176190476190474</v>
      </c>
      <c r="BN425" s="75">
        <f t="shared" si="64"/>
        <v>22.299999999999997</v>
      </c>
      <c r="BO425" s="75">
        <f t="shared" si="65"/>
        <v>3.8665038665038669E-2</v>
      </c>
      <c r="BP425" s="75">
        <f t="shared" si="66"/>
        <v>4.2735042735042736E-2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18.12169312169312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20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0.1404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68</v>
      </c>
      <c r="Y428" s="41">
        <f>IFERROR(SUM(Y417:Y426),"0")</f>
        <v>75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20</v>
      </c>
      <c r="Y441" s="53">
        <f>IFERROR(IF(X441="",0,CEILING((X441/$H441),1)*$H441),"")</f>
        <v>21.6</v>
      </c>
      <c r="Z441" s="39">
        <f>IFERROR(IF(Y441=0,"",ROUNDUP(Y441/H441,0)*0.00902),"")</f>
        <v>3.6080000000000001E-2</v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20.777777777777779</v>
      </c>
      <c r="BN441" s="75">
        <f>IFERROR(Y441*I441/H441,"0")</f>
        <v>22.44</v>
      </c>
      <c r="BO441" s="75">
        <f>IFERROR(1/J441*(X441/H441),"0")</f>
        <v>2.8058361391694722E-2</v>
      </c>
      <c r="BP441" s="75">
        <f>IFERROR(1/J441*(Y441/H441),"0")</f>
        <v>3.0303030303030304E-2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3.7037037037037033</v>
      </c>
      <c r="Y445" s="41">
        <f>IFERROR(Y441/H441,"0")+IFERROR(Y442/H442,"0")+IFERROR(Y443/H443,"0")+IFERROR(Y444/H444,"0")</f>
        <v>4</v>
      </c>
      <c r="Z445" s="41">
        <f>IFERROR(IF(Z441="",0,Z441),"0")+IFERROR(IF(Z442="",0,Z442),"0")+IFERROR(IF(Z443="",0,Z443),"0")+IFERROR(IF(Z444="",0,Z444),"0")</f>
        <v>3.6080000000000001E-2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20</v>
      </c>
      <c r="Y446" s="41">
        <f>IFERROR(SUM(Y441:Y444),"0")</f>
        <v>21.6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2</v>
      </c>
      <c r="Y449" s="53">
        <f>IFERROR(IF(X449="",0,CEILING((X449/$H449),1)*$H449),"")</f>
        <v>2.4</v>
      </c>
      <c r="Z449" s="39">
        <f>IFERROR(IF(Y449=0,"",ROUNDUP(Y449/H449,0)*0.00502),"")</f>
        <v>1.004E-2</v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2.2866666666666671</v>
      </c>
      <c r="BN449" s="75">
        <f>IFERROR(Y449*I449/H449,"0")</f>
        <v>2.7440000000000002</v>
      </c>
      <c r="BO449" s="75">
        <f>IFERROR(1/J449*(X449/H449),"0")</f>
        <v>7.1225071225071235E-3</v>
      </c>
      <c r="BP449" s="75">
        <f>IFERROR(1/J449*(Y449/H449),"0")</f>
        <v>8.5470085470085479E-3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1</v>
      </c>
      <c r="Y450" s="53">
        <f>IFERROR(IF(X450="",0,CEILING((X450/$H450),1)*$H450),"")</f>
        <v>1.2</v>
      </c>
      <c r="Z450" s="39">
        <f>IFERROR(IF(Y450=0,"",ROUNDUP(Y450/H450,0)*0.00651),"")</f>
        <v>6.5100000000000002E-3</v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1.7500000000000002</v>
      </c>
      <c r="BN450" s="75">
        <f>IFERROR(Y450*I450/H450,"0")</f>
        <v>2.1</v>
      </c>
      <c r="BO450" s="75">
        <f>IFERROR(1/J450*(X450/H450),"0")</f>
        <v>4.578754578754579E-3</v>
      </c>
      <c r="BP450" s="75">
        <f>IFERROR(1/J450*(Y450/H450),"0")</f>
        <v>5.4945054945054949E-3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2.5</v>
      </c>
      <c r="Y451" s="41">
        <f>IFERROR(Y449/H449,"0")+IFERROR(Y450/H450,"0")</f>
        <v>3</v>
      </c>
      <c r="Z451" s="41">
        <f>IFERROR(IF(Z449="",0,Z449),"0")+IFERROR(IF(Z450="",0,Z450),"0")</f>
        <v>1.6550000000000002E-2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3</v>
      </c>
      <c r="Y452" s="41">
        <f>IFERROR(SUM(Y449:Y450),"0")</f>
        <v>3.5999999999999996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27</v>
      </c>
      <c r="Y467" s="53">
        <f t="shared" si="68"/>
        <v>31.68</v>
      </c>
      <c r="Z467" s="39">
        <f t="shared" si="69"/>
        <v>7.1760000000000004E-2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28.84090909090909</v>
      </c>
      <c r="BN467" s="75">
        <f t="shared" si="71"/>
        <v>33.839999999999996</v>
      </c>
      <c r="BO467" s="75">
        <f t="shared" si="72"/>
        <v>4.9169580419580416E-2</v>
      </c>
      <c r="BP467" s="75">
        <f t="shared" si="73"/>
        <v>5.7692307692307696E-2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5.1136363636363633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7.1760000000000004E-2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27</v>
      </c>
      <c r="Y482" s="41">
        <f>IFERROR(SUM(Y465:Y480),"0")</f>
        <v>31.68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hidden="1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39</v>
      </c>
      <c r="Y490" s="53">
        <f t="shared" ref="Y490:Y498" si="74">IFERROR(IF(X490="",0,CEILING((X490/$H490),1)*$H490),"")</f>
        <v>42.24</v>
      </c>
      <c r="Z490" s="39">
        <f>IFERROR(IF(Y490=0,"",ROUNDUP(Y490/H490,0)*0.01196),"")</f>
        <v>9.5680000000000001E-2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41.659090909090907</v>
      </c>
      <c r="BN490" s="75">
        <f t="shared" ref="BN490:BN498" si="76">IFERROR(Y490*I490/H490,"0")</f>
        <v>45.12</v>
      </c>
      <c r="BO490" s="75">
        <f t="shared" ref="BO490:BO498" si="77">IFERROR(1/J490*(X490/H490),"0")</f>
        <v>7.1022727272727265E-2</v>
      </c>
      <c r="BP490" s="75">
        <f t="shared" ref="BP490:BP498" si="78">IFERROR(1/J490*(Y490/H490),"0")</f>
        <v>7.6923076923076927E-2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39</v>
      </c>
      <c r="Y491" s="53">
        <f t="shared" si="74"/>
        <v>42.24</v>
      </c>
      <c r="Z491" s="39">
        <f>IFERROR(IF(Y491=0,"",ROUNDUP(Y491/H491,0)*0.01196),"")</f>
        <v>9.5680000000000001E-2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41.659090909090907</v>
      </c>
      <c r="BN491" s="75">
        <f t="shared" si="76"/>
        <v>45.12</v>
      </c>
      <c r="BO491" s="75">
        <f t="shared" si="77"/>
        <v>7.1022727272727265E-2</v>
      </c>
      <c r="BP491" s="75">
        <f t="shared" si="78"/>
        <v>7.6923076923076927E-2</v>
      </c>
    </row>
    <row r="492" spans="1:68" ht="27" hidden="1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14.772727272727272</v>
      </c>
      <c r="Y499" s="41">
        <f>IFERROR(Y490/H490,"0")+IFERROR(Y491/H491,"0")+IFERROR(Y492/H492,"0")+IFERROR(Y493/H493,"0")+IFERROR(Y494/H494,"0")+IFERROR(Y495/H495,"0")+IFERROR(Y496/H496,"0")+IFERROR(Y497/H497,"0")+IFERROR(Y498/H498,"0")</f>
        <v>16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0.19136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78</v>
      </c>
      <c r="Y500" s="41">
        <f>IFERROR(SUM(Y490:Y498),"0")</f>
        <v>84.48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55</v>
      </c>
      <c r="Y533" s="53">
        <f>IFERROR(IF(X533="",0,CEILING((X533/$H533),1)*$H533),"")</f>
        <v>63</v>
      </c>
      <c r="Z533" s="39">
        <f>IFERROR(IF(Y533=0,"",ROUNDUP(Y533/H533,0)*0.01898),"")</f>
        <v>0.13286000000000001</v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58.17166666666666</v>
      </c>
      <c r="BN533" s="75">
        <f>IFERROR(Y533*I533/H533,"0")</f>
        <v>66.632999999999996</v>
      </c>
      <c r="BO533" s="75">
        <f>IFERROR(1/J533*(X533/H533),"0")</f>
        <v>9.5486111111111105E-2</v>
      </c>
      <c r="BP533" s="75">
        <f>IFERROR(1/J533*(Y533/H533),"0")</f>
        <v>0.109375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6.1111111111111107</v>
      </c>
      <c r="Y535" s="41">
        <f>IFERROR(Y533/H533,"0")+IFERROR(Y534/H534,"0")</f>
        <v>7</v>
      </c>
      <c r="Z535" s="41">
        <f>IFERROR(IF(Z533="",0,Z533),"0")+IFERROR(IF(Z534="",0,Z534),"0")</f>
        <v>0.13286000000000001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55</v>
      </c>
      <c r="Y536" s="41">
        <f>IFERROR(SUM(Y533:Y534),"0")</f>
        <v>63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1979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2107.13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2082.0144578667523</v>
      </c>
      <c r="Y558" s="41">
        <f>IFERROR(SUM(BN22:BN554),"0")</f>
        <v>2216.9169999999995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2182.0144578667523</v>
      </c>
      <c r="Y560" s="41">
        <f>GrossWeightTotalR+PalletQtyTotalR*25</f>
        <v>2316.9169999999995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328.41543913602737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350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3.96035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10.8</v>
      </c>
      <c r="E567" s="50">
        <f>IFERROR(Y86*1,"0")+IFERROR(Y87*1,"0")+IFERROR(Y88*1,"0")+IFERROR(Y92*1,"0")+IFERROR(Y93*1,"0")+IFERROR(Y94*1,"0")+IFERROR(Y95*1,"0")+IFERROR(Y96*1,"0")+IFERROR(Y97*1,"0")+IFERROR(Y98*1,"0")+IFERROR(Y99*1,"0")</f>
        <v>50.400000000000006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42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54.660000000000011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427.8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10.16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82.95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1149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75</v>
      </c>
      <c r="Y567" s="50">
        <f>IFERROR(Y436*1,"0")+IFERROR(Y437*1,"0")+IFERROR(Y441*1,"0")+IFERROR(Y442*1,"0")+IFERROR(Y443*1,"0")+IFERROR(Y444*1,"0")</f>
        <v>21.6</v>
      </c>
      <c r="Z567" s="50">
        <f>IFERROR(Y449*1,"0")+IFERROR(Y450*1,"0")</f>
        <v>3.5999999999999996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116.16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63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46"/>
        <filter val="0,65"/>
        <filter val="1 979,00"/>
        <filter val="1,00"/>
        <filter val="1,25"/>
        <filter val="10,95"/>
        <filter val="104,00"/>
        <filter val="108,00"/>
        <filter val="109,00"/>
        <filter val="11,00"/>
        <filter val="110,42"/>
        <filter val="12,00"/>
        <filter val="13,53"/>
        <filter val="14,77"/>
        <filter val="140,00"/>
        <filter val="17,00"/>
        <filter val="18,12"/>
        <filter val="18,33"/>
        <filter val="19,00"/>
        <filter val="2 082,01"/>
        <filter val="2 182,01"/>
        <filter val="2,00"/>
        <filter val="2,50"/>
        <filter val="20,00"/>
        <filter val="203,00"/>
        <filter val="21,00"/>
        <filter val="26,00"/>
        <filter val="265,00"/>
        <filter val="27,00"/>
        <filter val="3,00"/>
        <filter val="3,70"/>
        <filter val="31,00"/>
        <filter val="32,00"/>
        <filter val="32,59"/>
        <filter val="328,42"/>
        <filter val="33,00"/>
        <filter val="35,00"/>
        <filter val="39,00"/>
        <filter val="4"/>
        <filter val="4,00"/>
        <filter val="4,33"/>
        <filter val="4,64"/>
        <filter val="40,00"/>
        <filter val="43,00"/>
        <filter val="44,00"/>
        <filter val="487,00"/>
        <filter val="49,00"/>
        <filter val="5,00"/>
        <filter val="5,11"/>
        <filter val="5,44"/>
        <filter val="53,80"/>
        <filter val="55,00"/>
        <filter val="6,00"/>
        <filter val="6,06"/>
        <filter val="6,11"/>
        <filter val="6,74"/>
        <filter val="68,00"/>
        <filter val="7,00"/>
        <filter val="72,00"/>
        <filter val="78,00"/>
        <filter val="8,49"/>
        <filter val="807,00"/>
        <filter val="85,00"/>
        <filter val="9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