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КИ филиалы\3 машина на 13,05 Донецк\"/>
    </mc:Choice>
  </mc:AlternateContent>
  <xr:revisionPtr revIDLastSave="0" documentId="13_ncr:1_{B27F9CFD-DD9F-4B28-9CD1-7DB179158BA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A567" i="1" l="1"/>
  <c r="Y556" i="1"/>
  <c r="X556" i="1"/>
  <c r="X555" i="1"/>
  <c r="BO554" i="1"/>
  <c r="BM554" i="1"/>
  <c r="Y554" i="1"/>
  <c r="Y555" i="1" s="1"/>
  <c r="X552" i="1"/>
  <c r="X551" i="1"/>
  <c r="BP550" i="1"/>
  <c r="BO550" i="1"/>
  <c r="BN550" i="1"/>
  <c r="BM550" i="1"/>
  <c r="Z550" i="1"/>
  <c r="Z551" i="1" s="1"/>
  <c r="Y550" i="1"/>
  <c r="Y552" i="1" s="1"/>
  <c r="Y548" i="1"/>
  <c r="X548" i="1"/>
  <c r="X547" i="1"/>
  <c r="BP546" i="1"/>
  <c r="BO546" i="1"/>
  <c r="BM546" i="1"/>
  <c r="Y546" i="1"/>
  <c r="AD567" i="1" s="1"/>
  <c r="Y543" i="1"/>
  <c r="X543" i="1"/>
  <c r="Y542" i="1"/>
  <c r="X542" i="1"/>
  <c r="BP541" i="1"/>
  <c r="BO541" i="1"/>
  <c r="BN541" i="1"/>
  <c r="BM541" i="1"/>
  <c r="Z541" i="1"/>
  <c r="Y541" i="1"/>
  <c r="BP540" i="1"/>
  <c r="BO540" i="1"/>
  <c r="BM540" i="1"/>
  <c r="Y540" i="1"/>
  <c r="BN540" i="1" s="1"/>
  <c r="BP539" i="1"/>
  <c r="BO539" i="1"/>
  <c r="BN539" i="1"/>
  <c r="BM539" i="1"/>
  <c r="Y539" i="1"/>
  <c r="Z539" i="1" s="1"/>
  <c r="BP538" i="1"/>
  <c r="BO538" i="1"/>
  <c r="BN538" i="1"/>
  <c r="BM538" i="1"/>
  <c r="Z538" i="1"/>
  <c r="Y538" i="1"/>
  <c r="Y536" i="1"/>
  <c r="X536" i="1"/>
  <c r="X535" i="1"/>
  <c r="BP534" i="1"/>
  <c r="BO534" i="1"/>
  <c r="BM534" i="1"/>
  <c r="Y534" i="1"/>
  <c r="Y535" i="1" s="1"/>
  <c r="BP533" i="1"/>
  <c r="BO533" i="1"/>
  <c r="BM533" i="1"/>
  <c r="Y533" i="1"/>
  <c r="BN533" i="1" s="1"/>
  <c r="Y531" i="1"/>
  <c r="X531" i="1"/>
  <c r="Y530" i="1"/>
  <c r="X530" i="1"/>
  <c r="BP529" i="1"/>
  <c r="BO529" i="1"/>
  <c r="BM529" i="1"/>
  <c r="Y529" i="1"/>
  <c r="BN529" i="1" s="1"/>
  <c r="BP528" i="1"/>
  <c r="BO528" i="1"/>
  <c r="BN528" i="1"/>
  <c r="BM528" i="1"/>
  <c r="Z528" i="1"/>
  <c r="Y528" i="1"/>
  <c r="X526" i="1"/>
  <c r="X525" i="1"/>
  <c r="BO524" i="1"/>
  <c r="BN524" i="1"/>
  <c r="BM524" i="1"/>
  <c r="Z524" i="1"/>
  <c r="Y524" i="1"/>
  <c r="BP524" i="1" s="1"/>
  <c r="BP523" i="1"/>
  <c r="BO523" i="1"/>
  <c r="BM523" i="1"/>
  <c r="Y523" i="1"/>
  <c r="BN523" i="1" s="1"/>
  <c r="BP522" i="1"/>
  <c r="BO522" i="1"/>
  <c r="BM522" i="1"/>
  <c r="Y522" i="1"/>
  <c r="BN522" i="1" s="1"/>
  <c r="BO521" i="1"/>
  <c r="BM521" i="1"/>
  <c r="Y521" i="1"/>
  <c r="X519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Y515" i="1"/>
  <c r="Y519" i="1" s="1"/>
  <c r="X511" i="1"/>
  <c r="X510" i="1"/>
  <c r="BP509" i="1"/>
  <c r="BO509" i="1"/>
  <c r="BM509" i="1"/>
  <c r="Y509" i="1"/>
  <c r="BN509" i="1" s="1"/>
  <c r="P509" i="1"/>
  <c r="BP508" i="1"/>
  <c r="BO508" i="1"/>
  <c r="BN508" i="1"/>
  <c r="BM508" i="1"/>
  <c r="Z508" i="1"/>
  <c r="Y508" i="1"/>
  <c r="Y511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M502" i="1"/>
  <c r="Z502" i="1"/>
  <c r="Y502" i="1"/>
  <c r="BN502" i="1" s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Z494" i="1"/>
  <c r="Y494" i="1"/>
  <c r="P494" i="1"/>
  <c r="BP493" i="1"/>
  <c r="BO493" i="1"/>
  <c r="BM493" i="1"/>
  <c r="Y493" i="1"/>
  <c r="BN493" i="1" s="1"/>
  <c r="P493" i="1"/>
  <c r="BO492" i="1"/>
  <c r="BM492" i="1"/>
  <c r="Y492" i="1"/>
  <c r="BP492" i="1" s="1"/>
  <c r="P492" i="1"/>
  <c r="BP491" i="1"/>
  <c r="BO491" i="1"/>
  <c r="BM491" i="1"/>
  <c r="Z491" i="1"/>
  <c r="Y491" i="1"/>
  <c r="BN491" i="1" s="1"/>
  <c r="P491" i="1"/>
  <c r="BO490" i="1"/>
  <c r="BN490" i="1"/>
  <c r="BM490" i="1"/>
  <c r="Y490" i="1"/>
  <c r="P490" i="1"/>
  <c r="X488" i="1"/>
  <c r="Y487" i="1"/>
  <c r="X487" i="1"/>
  <c r="BO486" i="1"/>
  <c r="BM486" i="1"/>
  <c r="Z486" i="1"/>
  <c r="Y486" i="1"/>
  <c r="P486" i="1"/>
  <c r="BP485" i="1"/>
  <c r="BO485" i="1"/>
  <c r="BM485" i="1"/>
  <c r="Y485" i="1"/>
  <c r="BN485" i="1" s="1"/>
  <c r="P485" i="1"/>
  <c r="BO484" i="1"/>
  <c r="BM484" i="1"/>
  <c r="Y484" i="1"/>
  <c r="Y488" i="1" s="1"/>
  <c r="P484" i="1"/>
  <c r="X482" i="1"/>
  <c r="Y481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Z478" i="1"/>
  <c r="Y478" i="1"/>
  <c r="P478" i="1"/>
  <c r="BP477" i="1"/>
  <c r="BO477" i="1"/>
  <c r="BM477" i="1"/>
  <c r="Y477" i="1"/>
  <c r="BN477" i="1" s="1"/>
  <c r="P477" i="1"/>
  <c r="BP476" i="1"/>
  <c r="BO476" i="1"/>
  <c r="BN476" i="1"/>
  <c r="BM476" i="1"/>
  <c r="Z476" i="1"/>
  <c r="Y476" i="1"/>
  <c r="P476" i="1"/>
  <c r="BP475" i="1"/>
  <c r="BO475" i="1"/>
  <c r="BM475" i="1"/>
  <c r="Z475" i="1"/>
  <c r="Y475" i="1"/>
  <c r="BN475" i="1" s="1"/>
  <c r="P475" i="1"/>
  <c r="BO474" i="1"/>
  <c r="BN474" i="1"/>
  <c r="BM474" i="1"/>
  <c r="Y474" i="1"/>
  <c r="BP474" i="1" s="1"/>
  <c r="P474" i="1"/>
  <c r="BO473" i="1"/>
  <c r="BM473" i="1"/>
  <c r="Z473" i="1"/>
  <c r="Y473" i="1"/>
  <c r="BP473" i="1" s="1"/>
  <c r="P473" i="1"/>
  <c r="BO472" i="1"/>
  <c r="BN472" i="1"/>
  <c r="BM472" i="1"/>
  <c r="Y472" i="1"/>
  <c r="BP472" i="1" s="1"/>
  <c r="P472" i="1"/>
  <c r="BO471" i="1"/>
  <c r="BM471" i="1"/>
  <c r="Y471" i="1"/>
  <c r="P471" i="1"/>
  <c r="BP470" i="1"/>
  <c r="BO470" i="1"/>
  <c r="BN470" i="1"/>
  <c r="BM470" i="1"/>
  <c r="Y470" i="1"/>
  <c r="Z470" i="1" s="1"/>
  <c r="P470" i="1"/>
  <c r="BO469" i="1"/>
  <c r="BN469" i="1"/>
  <c r="BM469" i="1"/>
  <c r="Z469" i="1"/>
  <c r="Y469" i="1"/>
  <c r="BP469" i="1" s="1"/>
  <c r="P469" i="1"/>
  <c r="BP468" i="1"/>
  <c r="BO468" i="1"/>
  <c r="BM468" i="1"/>
  <c r="Z468" i="1"/>
  <c r="Y468" i="1"/>
  <c r="BN468" i="1" s="1"/>
  <c r="P468" i="1"/>
  <c r="BO467" i="1"/>
  <c r="BN467" i="1"/>
  <c r="BM467" i="1"/>
  <c r="Z467" i="1"/>
  <c r="Y467" i="1"/>
  <c r="BP467" i="1" s="1"/>
  <c r="P467" i="1"/>
  <c r="BP466" i="1"/>
  <c r="BO466" i="1"/>
  <c r="BN466" i="1"/>
  <c r="BM466" i="1"/>
  <c r="Y466" i="1"/>
  <c r="Z466" i="1" s="1"/>
  <c r="P466" i="1"/>
  <c r="BO465" i="1"/>
  <c r="BM465" i="1"/>
  <c r="Y465" i="1"/>
  <c r="P465" i="1"/>
  <c r="Y461" i="1"/>
  <c r="X461" i="1"/>
  <c r="Y460" i="1"/>
  <c r="X460" i="1"/>
  <c r="BO459" i="1"/>
  <c r="BN459" i="1"/>
  <c r="BM459" i="1"/>
  <c r="Z459" i="1"/>
  <c r="Z460" i="1" s="1"/>
  <c r="Y459" i="1"/>
  <c r="BP459" i="1" s="1"/>
  <c r="P459" i="1"/>
  <c r="Y457" i="1"/>
  <c r="X457" i="1"/>
  <c r="Y456" i="1"/>
  <c r="X456" i="1"/>
  <c r="BP455" i="1"/>
  <c r="BO455" i="1"/>
  <c r="BM455" i="1"/>
  <c r="Z455" i="1"/>
  <c r="Z456" i="1" s="1"/>
  <c r="Y455" i="1"/>
  <c r="BN455" i="1" s="1"/>
  <c r="P455" i="1"/>
  <c r="X452" i="1"/>
  <c r="X451" i="1"/>
  <c r="BP450" i="1"/>
  <c r="BO450" i="1"/>
  <c r="BN450" i="1"/>
  <c r="BM450" i="1"/>
  <c r="Y450" i="1"/>
  <c r="Z450" i="1" s="1"/>
  <c r="P450" i="1"/>
  <c r="BP449" i="1"/>
  <c r="BO449" i="1"/>
  <c r="BM449" i="1"/>
  <c r="Y449" i="1"/>
  <c r="Y451" i="1" s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Z442" i="1"/>
  <c r="Y442" i="1"/>
  <c r="P442" i="1"/>
  <c r="BP441" i="1"/>
  <c r="BO441" i="1"/>
  <c r="BN441" i="1"/>
  <c r="BM441" i="1"/>
  <c r="Y441" i="1"/>
  <c r="Z441" i="1" s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N426" i="1"/>
  <c r="BM426" i="1"/>
  <c r="Z426" i="1"/>
  <c r="Y426" i="1"/>
  <c r="BP426" i="1" s="1"/>
  <c r="P426" i="1"/>
  <c r="BP425" i="1"/>
  <c r="BO425" i="1"/>
  <c r="BN425" i="1"/>
  <c r="BM425" i="1"/>
  <c r="Y425" i="1"/>
  <c r="Z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P420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Z417" i="1" s="1"/>
  <c r="P417" i="1"/>
  <c r="Y413" i="1"/>
  <c r="X413" i="1"/>
  <c r="Y412" i="1"/>
  <c r="X412" i="1"/>
  <c r="BP411" i="1"/>
  <c r="BO411" i="1"/>
  <c r="BN411" i="1"/>
  <c r="BM411" i="1"/>
  <c r="Z411" i="1"/>
  <c r="Z412" i="1" s="1"/>
  <c r="Y411" i="1"/>
  <c r="P411" i="1"/>
  <c r="X409" i="1"/>
  <c r="X408" i="1"/>
  <c r="BP407" i="1"/>
  <c r="BO407" i="1"/>
  <c r="BN407" i="1"/>
  <c r="BM407" i="1"/>
  <c r="Y407" i="1"/>
  <c r="Z407" i="1" s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Z401" i="1"/>
  <c r="X401" i="1"/>
  <c r="BO400" i="1"/>
  <c r="BN400" i="1"/>
  <c r="BM400" i="1"/>
  <c r="Z400" i="1"/>
  <c r="Y400" i="1"/>
  <c r="Y401" i="1" s="1"/>
  <c r="P400" i="1"/>
  <c r="X398" i="1"/>
  <c r="X397" i="1"/>
  <c r="BO396" i="1"/>
  <c r="BM396" i="1"/>
  <c r="Y396" i="1"/>
  <c r="P396" i="1"/>
  <c r="BP395" i="1"/>
  <c r="BO395" i="1"/>
  <c r="BN395" i="1"/>
  <c r="BM395" i="1"/>
  <c r="Y395" i="1"/>
  <c r="Z395" i="1" s="1"/>
  <c r="P395" i="1"/>
  <c r="BP394" i="1"/>
  <c r="BO394" i="1"/>
  <c r="BN394" i="1"/>
  <c r="BM394" i="1"/>
  <c r="Z394" i="1"/>
  <c r="Y394" i="1"/>
  <c r="P394" i="1"/>
  <c r="BP393" i="1"/>
  <c r="BO393" i="1"/>
  <c r="BM393" i="1"/>
  <c r="Z393" i="1"/>
  <c r="Y393" i="1"/>
  <c r="BN393" i="1" s="1"/>
  <c r="P393" i="1"/>
  <c r="BO392" i="1"/>
  <c r="BN392" i="1"/>
  <c r="BM392" i="1"/>
  <c r="Z392" i="1"/>
  <c r="Y392" i="1"/>
  <c r="BP392" i="1" s="1"/>
  <c r="P392" i="1"/>
  <c r="X389" i="1"/>
  <c r="Y388" i="1"/>
  <c r="X388" i="1"/>
  <c r="BO387" i="1"/>
  <c r="BM387" i="1"/>
  <c r="Y387" i="1"/>
  <c r="Y389" i="1" s="1"/>
  <c r="P387" i="1"/>
  <c r="Y385" i="1"/>
  <c r="X385" i="1"/>
  <c r="Y384" i="1"/>
  <c r="X384" i="1"/>
  <c r="BP383" i="1"/>
  <c r="BO383" i="1"/>
  <c r="BM383" i="1"/>
  <c r="Z383" i="1"/>
  <c r="Y383" i="1"/>
  <c r="BN383" i="1" s="1"/>
  <c r="P383" i="1"/>
  <c r="BO382" i="1"/>
  <c r="BN382" i="1"/>
  <c r="BM382" i="1"/>
  <c r="Y382" i="1"/>
  <c r="BP382" i="1" s="1"/>
  <c r="P382" i="1"/>
  <c r="X380" i="1"/>
  <c r="Y379" i="1"/>
  <c r="X379" i="1"/>
  <c r="BO378" i="1"/>
  <c r="BM378" i="1"/>
  <c r="Z378" i="1"/>
  <c r="Y378" i="1"/>
  <c r="P378" i="1"/>
  <c r="BP377" i="1"/>
  <c r="BO377" i="1"/>
  <c r="BN377" i="1"/>
  <c r="BM377" i="1"/>
  <c r="Y377" i="1"/>
  <c r="Z377" i="1" s="1"/>
  <c r="P377" i="1"/>
  <c r="X375" i="1"/>
  <c r="X374" i="1"/>
  <c r="BP373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Y375" i="1" s="1"/>
  <c r="P370" i="1"/>
  <c r="BP369" i="1"/>
  <c r="BO369" i="1"/>
  <c r="BN369" i="1"/>
  <c r="BM369" i="1"/>
  <c r="Y369" i="1"/>
  <c r="Z369" i="1" s="1"/>
  <c r="P369" i="1"/>
  <c r="BP368" i="1"/>
  <c r="BO368" i="1"/>
  <c r="BN368" i="1"/>
  <c r="BM368" i="1"/>
  <c r="Z368" i="1"/>
  <c r="Y368" i="1"/>
  <c r="P368" i="1"/>
  <c r="BP367" i="1"/>
  <c r="BO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Z360" i="1"/>
  <c r="Y360" i="1"/>
  <c r="P360" i="1"/>
  <c r="BP359" i="1"/>
  <c r="BO359" i="1"/>
  <c r="BN359" i="1"/>
  <c r="BM359" i="1"/>
  <c r="Y359" i="1"/>
  <c r="Y363" i="1" s="1"/>
  <c r="P359" i="1"/>
  <c r="Y357" i="1"/>
  <c r="X357" i="1"/>
  <c r="X356" i="1"/>
  <c r="BP355" i="1"/>
  <c r="BO355" i="1"/>
  <c r="BM355" i="1"/>
  <c r="Y355" i="1"/>
  <c r="P355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P348" i="1"/>
  <c r="BO348" i="1"/>
  <c r="BM348" i="1"/>
  <c r="Y348" i="1"/>
  <c r="P348" i="1"/>
  <c r="X346" i="1"/>
  <c r="X345" i="1"/>
  <c r="BO344" i="1"/>
  <c r="BN344" i="1"/>
  <c r="BM344" i="1"/>
  <c r="Z344" i="1"/>
  <c r="Y344" i="1"/>
  <c r="BP344" i="1" s="1"/>
  <c r="P344" i="1"/>
  <c r="BP343" i="1"/>
  <c r="BO343" i="1"/>
  <c r="BN343" i="1"/>
  <c r="BM343" i="1"/>
  <c r="Y343" i="1"/>
  <c r="Z343" i="1" s="1"/>
  <c r="P343" i="1"/>
  <c r="BO342" i="1"/>
  <c r="BM342" i="1"/>
  <c r="Y342" i="1"/>
  <c r="BO341" i="1"/>
  <c r="BN341" i="1"/>
  <c r="BM341" i="1"/>
  <c r="Z341" i="1"/>
  <c r="Y341" i="1"/>
  <c r="X339" i="1"/>
  <c r="X338" i="1"/>
  <c r="BO337" i="1"/>
  <c r="BN337" i="1"/>
  <c r="BM337" i="1"/>
  <c r="Y337" i="1"/>
  <c r="BP337" i="1" s="1"/>
  <c r="P337" i="1"/>
  <c r="BO336" i="1"/>
  <c r="BM336" i="1"/>
  <c r="Z336" i="1"/>
  <c r="Y336" i="1"/>
  <c r="BP336" i="1" s="1"/>
  <c r="P336" i="1"/>
  <c r="BO335" i="1"/>
  <c r="BN335" i="1"/>
  <c r="BM335" i="1"/>
  <c r="Y335" i="1"/>
  <c r="P335" i="1"/>
  <c r="X333" i="1"/>
  <c r="X332" i="1"/>
  <c r="BP331" i="1"/>
  <c r="BO331" i="1"/>
  <c r="BN331" i="1"/>
  <c r="BM331" i="1"/>
  <c r="Z331" i="1"/>
  <c r="Y331" i="1"/>
  <c r="P331" i="1"/>
  <c r="BP330" i="1"/>
  <c r="BO330" i="1"/>
  <c r="BM330" i="1"/>
  <c r="Z330" i="1"/>
  <c r="Y330" i="1"/>
  <c r="BN330" i="1" s="1"/>
  <c r="P330" i="1"/>
  <c r="BO329" i="1"/>
  <c r="BN329" i="1"/>
  <c r="BM329" i="1"/>
  <c r="Y329" i="1"/>
  <c r="BP329" i="1" s="1"/>
  <c r="P329" i="1"/>
  <c r="BO328" i="1"/>
  <c r="BM328" i="1"/>
  <c r="Z328" i="1"/>
  <c r="Y328" i="1"/>
  <c r="BP328" i="1" s="1"/>
  <c r="P328" i="1"/>
  <c r="BO327" i="1"/>
  <c r="BN327" i="1"/>
  <c r="BM327" i="1"/>
  <c r="Y327" i="1"/>
  <c r="P327" i="1"/>
  <c r="X325" i="1"/>
  <c r="X324" i="1"/>
  <c r="BP323" i="1"/>
  <c r="BO323" i="1"/>
  <c r="BM323" i="1"/>
  <c r="Y323" i="1"/>
  <c r="BN323" i="1" s="1"/>
  <c r="P323" i="1"/>
  <c r="BP322" i="1"/>
  <c r="BO322" i="1"/>
  <c r="BM322" i="1"/>
  <c r="Z322" i="1"/>
  <c r="Y322" i="1"/>
  <c r="BN322" i="1" s="1"/>
  <c r="P322" i="1"/>
  <c r="BO321" i="1"/>
  <c r="BN321" i="1"/>
  <c r="BM321" i="1"/>
  <c r="Y321" i="1"/>
  <c r="BP321" i="1" s="1"/>
  <c r="P321" i="1"/>
  <c r="BO320" i="1"/>
  <c r="BM320" i="1"/>
  <c r="Z320" i="1"/>
  <c r="Y320" i="1"/>
  <c r="BP320" i="1" s="1"/>
  <c r="P320" i="1"/>
  <c r="X318" i="1"/>
  <c r="Y317" i="1"/>
  <c r="X317" i="1"/>
  <c r="BP316" i="1"/>
  <c r="BO316" i="1"/>
  <c r="BN316" i="1"/>
  <c r="BM316" i="1"/>
  <c r="Y316" i="1"/>
  <c r="Z316" i="1" s="1"/>
  <c r="P316" i="1"/>
  <c r="BO315" i="1"/>
  <c r="BM315" i="1"/>
  <c r="Z315" i="1"/>
  <c r="Y315" i="1"/>
  <c r="BP315" i="1" s="1"/>
  <c r="P315" i="1"/>
  <c r="BP314" i="1"/>
  <c r="BO314" i="1"/>
  <c r="BM314" i="1"/>
  <c r="Z314" i="1"/>
  <c r="Y314" i="1"/>
  <c r="BN314" i="1" s="1"/>
  <c r="P314" i="1"/>
  <c r="BO313" i="1"/>
  <c r="BN313" i="1"/>
  <c r="BM313" i="1"/>
  <c r="Y313" i="1"/>
  <c r="BP313" i="1" s="1"/>
  <c r="P313" i="1"/>
  <c r="BO312" i="1"/>
  <c r="BM312" i="1"/>
  <c r="Z312" i="1"/>
  <c r="Y312" i="1"/>
  <c r="BP312" i="1" s="1"/>
  <c r="P312" i="1"/>
  <c r="BO311" i="1"/>
  <c r="BN311" i="1"/>
  <c r="BM311" i="1"/>
  <c r="Y311" i="1"/>
  <c r="P311" i="1"/>
  <c r="X308" i="1"/>
  <c r="X307" i="1"/>
  <c r="BO306" i="1"/>
  <c r="BN306" i="1"/>
  <c r="BM306" i="1"/>
  <c r="Z306" i="1"/>
  <c r="Z307" i="1" s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Y302" i="1" s="1"/>
  <c r="P300" i="1"/>
  <c r="X297" i="1"/>
  <c r="X296" i="1"/>
  <c r="BO295" i="1"/>
  <c r="BM295" i="1"/>
  <c r="Y295" i="1"/>
  <c r="P295" i="1"/>
  <c r="X292" i="1"/>
  <c r="Z291" i="1"/>
  <c r="X291" i="1"/>
  <c r="BO290" i="1"/>
  <c r="BN290" i="1"/>
  <c r="BM290" i="1"/>
  <c r="Z290" i="1"/>
  <c r="Y290" i="1"/>
  <c r="Y291" i="1" s="1"/>
  <c r="P290" i="1"/>
  <c r="Y288" i="1"/>
  <c r="X288" i="1"/>
  <c r="X287" i="1"/>
  <c r="BO286" i="1"/>
  <c r="BM286" i="1"/>
  <c r="Y286" i="1"/>
  <c r="P286" i="1"/>
  <c r="X283" i="1"/>
  <c r="Y282" i="1"/>
  <c r="X282" i="1"/>
  <c r="BP281" i="1"/>
  <c r="BO281" i="1"/>
  <c r="BM281" i="1"/>
  <c r="Z281" i="1"/>
  <c r="Y281" i="1"/>
  <c r="BN281" i="1" s="1"/>
  <c r="P281" i="1"/>
  <c r="BO280" i="1"/>
  <c r="BN280" i="1"/>
  <c r="BM280" i="1"/>
  <c r="Y280" i="1"/>
  <c r="BP280" i="1" s="1"/>
  <c r="P280" i="1"/>
  <c r="BO279" i="1"/>
  <c r="BM279" i="1"/>
  <c r="Z279" i="1"/>
  <c r="Y279" i="1"/>
  <c r="BP279" i="1" s="1"/>
  <c r="P279" i="1"/>
  <c r="BO278" i="1"/>
  <c r="BN278" i="1"/>
  <c r="BM278" i="1"/>
  <c r="Y278" i="1"/>
  <c r="P278" i="1"/>
  <c r="X275" i="1"/>
  <c r="X274" i="1"/>
  <c r="BP273" i="1"/>
  <c r="BO273" i="1"/>
  <c r="BN273" i="1"/>
  <c r="BM273" i="1"/>
  <c r="Z273" i="1"/>
  <c r="Y273" i="1"/>
  <c r="BO272" i="1"/>
  <c r="BM272" i="1"/>
  <c r="Z272" i="1"/>
  <c r="Y272" i="1"/>
  <c r="P272" i="1"/>
  <c r="BP271" i="1"/>
  <c r="BO271" i="1"/>
  <c r="BN271" i="1"/>
  <c r="BM271" i="1"/>
  <c r="Y271" i="1"/>
  <c r="Z271" i="1" s="1"/>
  <c r="P271" i="1"/>
  <c r="BP270" i="1"/>
  <c r="BO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Z263" i="1"/>
  <c r="Y263" i="1"/>
  <c r="P263" i="1"/>
  <c r="BP262" i="1"/>
  <c r="BO262" i="1"/>
  <c r="BN262" i="1"/>
  <c r="BM262" i="1"/>
  <c r="Y262" i="1"/>
  <c r="Z262" i="1" s="1"/>
  <c r="P262" i="1"/>
  <c r="BO261" i="1"/>
  <c r="BM261" i="1"/>
  <c r="Z261" i="1"/>
  <c r="Y261" i="1"/>
  <c r="P261" i="1"/>
  <c r="BP260" i="1"/>
  <c r="BO260" i="1"/>
  <c r="BM260" i="1"/>
  <c r="Z260" i="1"/>
  <c r="Y260" i="1"/>
  <c r="BN260" i="1" s="1"/>
  <c r="P260" i="1"/>
  <c r="X257" i="1"/>
  <c r="X256" i="1"/>
  <c r="BO255" i="1"/>
  <c r="BM255" i="1"/>
  <c r="Y255" i="1"/>
  <c r="BP254" i="1"/>
  <c r="BO254" i="1"/>
  <c r="BM254" i="1"/>
  <c r="Y254" i="1"/>
  <c r="BO253" i="1"/>
  <c r="BN253" i="1"/>
  <c r="BM253" i="1"/>
  <c r="Y253" i="1"/>
  <c r="Z253" i="1" s="1"/>
  <c r="BO252" i="1"/>
  <c r="BM252" i="1"/>
  <c r="Y252" i="1"/>
  <c r="BO251" i="1"/>
  <c r="BN251" i="1"/>
  <c r="BM251" i="1"/>
  <c r="Z251" i="1"/>
  <c r="Y251" i="1"/>
  <c r="BP251" i="1" s="1"/>
  <c r="X249" i="1"/>
  <c r="X248" i="1"/>
  <c r="BO247" i="1"/>
  <c r="BN247" i="1"/>
  <c r="BM247" i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N237" i="1"/>
  <c r="BM237" i="1"/>
  <c r="Y237" i="1"/>
  <c r="Z237" i="1" s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Z232" i="1"/>
  <c r="Y232" i="1"/>
  <c r="P232" i="1"/>
  <c r="BP231" i="1"/>
  <c r="BO231" i="1"/>
  <c r="BN231" i="1"/>
  <c r="BM231" i="1"/>
  <c r="Y231" i="1"/>
  <c r="Z231" i="1" s="1"/>
  <c r="P231" i="1"/>
  <c r="X228" i="1"/>
  <c r="X227" i="1"/>
  <c r="BP226" i="1"/>
  <c r="BO226" i="1"/>
  <c r="BM226" i="1"/>
  <c r="Y226" i="1"/>
  <c r="Y228" i="1" s="1"/>
  <c r="P226" i="1"/>
  <c r="BP225" i="1"/>
  <c r="BO225" i="1"/>
  <c r="BN225" i="1"/>
  <c r="BM225" i="1"/>
  <c r="Z225" i="1"/>
  <c r="Y225" i="1"/>
  <c r="P225" i="1"/>
  <c r="X223" i="1"/>
  <c r="X222" i="1"/>
  <c r="BP221" i="1"/>
  <c r="BO221" i="1"/>
  <c r="BN221" i="1"/>
  <c r="BM221" i="1"/>
  <c r="Z221" i="1"/>
  <c r="Y221" i="1"/>
  <c r="P221" i="1"/>
  <c r="BP220" i="1"/>
  <c r="BO220" i="1"/>
  <c r="BN220" i="1"/>
  <c r="BM220" i="1"/>
  <c r="Y220" i="1"/>
  <c r="Z220" i="1" s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M215" i="1"/>
  <c r="Z215" i="1"/>
  <c r="Y215" i="1"/>
  <c r="BN215" i="1" s="1"/>
  <c r="P215" i="1"/>
  <c r="BP214" i="1"/>
  <c r="BO214" i="1"/>
  <c r="BN214" i="1"/>
  <c r="BM214" i="1"/>
  <c r="Y214" i="1"/>
  <c r="Z214" i="1" s="1"/>
  <c r="P214" i="1"/>
  <c r="BP213" i="1"/>
  <c r="BO213" i="1"/>
  <c r="BN213" i="1"/>
  <c r="BM213" i="1"/>
  <c r="Z213" i="1"/>
  <c r="Y213" i="1"/>
  <c r="Y222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Z207" i="1"/>
  <c r="Y207" i="1"/>
  <c r="BN207" i="1" s="1"/>
  <c r="P207" i="1"/>
  <c r="BP206" i="1"/>
  <c r="BO206" i="1"/>
  <c r="BN206" i="1"/>
  <c r="BM206" i="1"/>
  <c r="Y206" i="1"/>
  <c r="Z206" i="1" s="1"/>
  <c r="P206" i="1"/>
  <c r="BO205" i="1"/>
  <c r="BM205" i="1"/>
  <c r="Y205" i="1"/>
  <c r="Z205" i="1" s="1"/>
  <c r="P205" i="1"/>
  <c r="BP204" i="1"/>
  <c r="BO204" i="1"/>
  <c r="BM204" i="1"/>
  <c r="Z204" i="1"/>
  <c r="Y204" i="1"/>
  <c r="BN204" i="1" s="1"/>
  <c r="P204" i="1"/>
  <c r="BO203" i="1"/>
  <c r="BN203" i="1"/>
  <c r="BM203" i="1"/>
  <c r="Y203" i="1"/>
  <c r="BP203" i="1" s="1"/>
  <c r="P203" i="1"/>
  <c r="BO202" i="1"/>
  <c r="BM202" i="1"/>
  <c r="Y202" i="1"/>
  <c r="P202" i="1"/>
  <c r="X200" i="1"/>
  <c r="Y199" i="1"/>
  <c r="X199" i="1"/>
  <c r="BP198" i="1"/>
  <c r="BO198" i="1"/>
  <c r="BN198" i="1"/>
  <c r="BM198" i="1"/>
  <c r="Y198" i="1"/>
  <c r="Z198" i="1" s="1"/>
  <c r="P198" i="1"/>
  <c r="BO197" i="1"/>
  <c r="BM197" i="1"/>
  <c r="Y197" i="1"/>
  <c r="Y200" i="1" s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P183" i="1"/>
  <c r="BO183" i="1"/>
  <c r="BN183" i="1"/>
  <c r="BM183" i="1"/>
  <c r="Z183" i="1"/>
  <c r="Y183" i="1"/>
  <c r="BO182" i="1"/>
  <c r="BM182" i="1"/>
  <c r="Y182" i="1"/>
  <c r="Y184" i="1" s="1"/>
  <c r="BO181" i="1"/>
  <c r="BN181" i="1"/>
  <c r="BM181" i="1"/>
  <c r="Y181" i="1"/>
  <c r="BP181" i="1" s="1"/>
  <c r="X179" i="1"/>
  <c r="X178" i="1"/>
  <c r="BP177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Z174" i="1"/>
  <c r="Y174" i="1"/>
  <c r="BN174" i="1" s="1"/>
  <c r="P174" i="1"/>
  <c r="BP173" i="1"/>
  <c r="BO173" i="1"/>
  <c r="BN173" i="1"/>
  <c r="BM173" i="1"/>
  <c r="Y173" i="1"/>
  <c r="Z173" i="1" s="1"/>
  <c r="P173" i="1"/>
  <c r="BO172" i="1"/>
  <c r="BM172" i="1"/>
  <c r="Y172" i="1"/>
  <c r="BP172" i="1" s="1"/>
  <c r="P172" i="1"/>
  <c r="BP171" i="1"/>
  <c r="BO171" i="1"/>
  <c r="BM171" i="1"/>
  <c r="Z171" i="1"/>
  <c r="Y171" i="1"/>
  <c r="BN171" i="1" s="1"/>
  <c r="P171" i="1"/>
  <c r="BO170" i="1"/>
  <c r="BN170" i="1"/>
  <c r="BM170" i="1"/>
  <c r="Y170" i="1"/>
  <c r="BP170" i="1" s="1"/>
  <c r="P170" i="1"/>
  <c r="BO169" i="1"/>
  <c r="BM169" i="1"/>
  <c r="Z169" i="1"/>
  <c r="Y169" i="1"/>
  <c r="P169" i="1"/>
  <c r="Y167" i="1"/>
  <c r="X167" i="1"/>
  <c r="Y166" i="1"/>
  <c r="X166" i="1"/>
  <c r="BP165" i="1"/>
  <c r="BO165" i="1"/>
  <c r="BN165" i="1"/>
  <c r="BM165" i="1"/>
  <c r="Y165" i="1"/>
  <c r="P165" i="1"/>
  <c r="Y161" i="1"/>
  <c r="X161" i="1"/>
  <c r="X160" i="1"/>
  <c r="BP159" i="1"/>
  <c r="BO159" i="1"/>
  <c r="BN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N149" i="1"/>
  <c r="BM149" i="1"/>
  <c r="Z149" i="1"/>
  <c r="Z150" i="1" s="1"/>
  <c r="Y149" i="1"/>
  <c r="Y150" i="1" s="1"/>
  <c r="P149" i="1"/>
  <c r="X146" i="1"/>
  <c r="Y145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N139" i="1"/>
  <c r="BM139" i="1"/>
  <c r="Y139" i="1"/>
  <c r="BP139" i="1" s="1"/>
  <c r="P139" i="1"/>
  <c r="BO138" i="1"/>
  <c r="BM138" i="1"/>
  <c r="Y138" i="1"/>
  <c r="P138" i="1"/>
  <c r="X136" i="1"/>
  <c r="X135" i="1"/>
  <c r="BP134" i="1"/>
  <c r="BO134" i="1"/>
  <c r="BN134" i="1"/>
  <c r="BM134" i="1"/>
  <c r="Y134" i="1"/>
  <c r="Z134" i="1" s="1"/>
  <c r="P134" i="1"/>
  <c r="BP133" i="1"/>
  <c r="BO133" i="1"/>
  <c r="BN133" i="1"/>
  <c r="BM133" i="1"/>
  <c r="Z133" i="1"/>
  <c r="Z135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P123" i="1"/>
  <c r="BO123" i="1"/>
  <c r="BN123" i="1"/>
  <c r="BM123" i="1"/>
  <c r="Y123" i="1"/>
  <c r="Z123" i="1" s="1"/>
  <c r="P123" i="1"/>
  <c r="BO122" i="1"/>
  <c r="BN122" i="1"/>
  <c r="BM122" i="1"/>
  <c r="Z122" i="1"/>
  <c r="Y122" i="1"/>
  <c r="BP122" i="1" s="1"/>
  <c r="P122" i="1"/>
  <c r="BO121" i="1"/>
  <c r="BM121" i="1"/>
  <c r="Y121" i="1"/>
  <c r="Z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Z118" i="1"/>
  <c r="Y118" i="1"/>
  <c r="Y125" i="1" s="1"/>
  <c r="P118" i="1"/>
  <c r="BP117" i="1"/>
  <c r="BO117" i="1"/>
  <c r="BN117" i="1"/>
  <c r="BM117" i="1"/>
  <c r="Y117" i="1"/>
  <c r="Z117" i="1" s="1"/>
  <c r="P117" i="1"/>
  <c r="Y115" i="1"/>
  <c r="X115" i="1"/>
  <c r="X114" i="1"/>
  <c r="BP113" i="1"/>
  <c r="BO113" i="1"/>
  <c r="BM113" i="1"/>
  <c r="Y113" i="1"/>
  <c r="Z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P107" i="1"/>
  <c r="BO107" i="1"/>
  <c r="BM107" i="1"/>
  <c r="Y107" i="1"/>
  <c r="Z107" i="1" s="1"/>
  <c r="P107" i="1"/>
  <c r="BO106" i="1"/>
  <c r="BN106" i="1"/>
  <c r="BM106" i="1"/>
  <c r="Z106" i="1"/>
  <c r="Y106" i="1"/>
  <c r="BP106" i="1" s="1"/>
  <c r="P106" i="1"/>
  <c r="BO105" i="1"/>
  <c r="BN105" i="1"/>
  <c r="BM105" i="1"/>
  <c r="Y105" i="1"/>
  <c r="F56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P98" i="1"/>
  <c r="BO98" i="1"/>
  <c r="BN98" i="1"/>
  <c r="BM98" i="1"/>
  <c r="Y98" i="1"/>
  <c r="Z98" i="1" s="1"/>
  <c r="P98" i="1"/>
  <c r="BO97" i="1"/>
  <c r="BN97" i="1"/>
  <c r="BM97" i="1"/>
  <c r="Z97" i="1"/>
  <c r="Y97" i="1"/>
  <c r="BP97" i="1" s="1"/>
  <c r="P97" i="1"/>
  <c r="BO96" i="1"/>
  <c r="BM96" i="1"/>
  <c r="Y96" i="1"/>
  <c r="Z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Z93" i="1"/>
  <c r="Y93" i="1"/>
  <c r="P93" i="1"/>
  <c r="BP92" i="1"/>
  <c r="BO92" i="1"/>
  <c r="BN92" i="1"/>
  <c r="BM92" i="1"/>
  <c r="Y92" i="1"/>
  <c r="Z92" i="1" s="1"/>
  <c r="X90" i="1"/>
  <c r="Y89" i="1"/>
  <c r="X89" i="1"/>
  <c r="BP88" i="1"/>
  <c r="BO88" i="1"/>
  <c r="BN88" i="1"/>
  <c r="BM88" i="1"/>
  <c r="Z88" i="1"/>
  <c r="Y88" i="1"/>
  <c r="P88" i="1"/>
  <c r="BP87" i="1"/>
  <c r="BO87" i="1"/>
  <c r="BN87" i="1"/>
  <c r="BM87" i="1"/>
  <c r="Y87" i="1"/>
  <c r="P87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Y78" i="1"/>
  <c r="X78" i="1"/>
  <c r="X77" i="1"/>
  <c r="BP76" i="1"/>
  <c r="BO76" i="1"/>
  <c r="BN76" i="1"/>
  <c r="BM76" i="1"/>
  <c r="Z76" i="1"/>
  <c r="Y76" i="1"/>
  <c r="P76" i="1"/>
  <c r="BP75" i="1"/>
  <c r="BO75" i="1"/>
  <c r="BM75" i="1"/>
  <c r="Z75" i="1"/>
  <c r="Y75" i="1"/>
  <c r="BN75" i="1" s="1"/>
  <c r="P75" i="1"/>
  <c r="BO74" i="1"/>
  <c r="BN74" i="1"/>
  <c r="BM74" i="1"/>
  <c r="Z74" i="1"/>
  <c r="Y74" i="1"/>
  <c r="BP74" i="1" s="1"/>
  <c r="P74" i="1"/>
  <c r="BP73" i="1"/>
  <c r="BO73" i="1"/>
  <c r="BN73" i="1"/>
  <c r="BM73" i="1"/>
  <c r="Z73" i="1"/>
  <c r="Y73" i="1"/>
  <c r="P73" i="1"/>
  <c r="BO72" i="1"/>
  <c r="BN72" i="1"/>
  <c r="BM72" i="1"/>
  <c r="Y72" i="1"/>
  <c r="P72" i="1"/>
  <c r="BP71" i="1"/>
  <c r="BO71" i="1"/>
  <c r="BN71" i="1"/>
  <c r="BM71" i="1"/>
  <c r="Y71" i="1"/>
  <c r="Z71" i="1" s="1"/>
  <c r="P71" i="1"/>
  <c r="Y69" i="1"/>
  <c r="X69" i="1"/>
  <c r="X68" i="1"/>
  <c r="BP67" i="1"/>
  <c r="BO67" i="1"/>
  <c r="BM67" i="1"/>
  <c r="Z67" i="1"/>
  <c r="Y67" i="1"/>
  <c r="BN67" i="1" s="1"/>
  <c r="P67" i="1"/>
  <c r="BO66" i="1"/>
  <c r="BN66" i="1"/>
  <c r="BM66" i="1"/>
  <c r="Z66" i="1"/>
  <c r="Z68" i="1" s="1"/>
  <c r="Y66" i="1"/>
  <c r="BP66" i="1" s="1"/>
  <c r="P66" i="1"/>
  <c r="BP65" i="1"/>
  <c r="BO65" i="1"/>
  <c r="BN65" i="1"/>
  <c r="BM65" i="1"/>
  <c r="Z65" i="1"/>
  <c r="Y65" i="1"/>
  <c r="P65" i="1"/>
  <c r="X63" i="1"/>
  <c r="X62" i="1"/>
  <c r="BO61" i="1"/>
  <c r="BM61" i="1"/>
  <c r="Y61" i="1"/>
  <c r="Y62" i="1" s="1"/>
  <c r="P61" i="1"/>
  <c r="BP60" i="1"/>
  <c r="BO60" i="1"/>
  <c r="BN60" i="1"/>
  <c r="BM60" i="1"/>
  <c r="Z60" i="1"/>
  <c r="Y60" i="1"/>
  <c r="P60" i="1"/>
  <c r="BP59" i="1"/>
  <c r="BO59" i="1"/>
  <c r="BM59" i="1"/>
  <c r="Z59" i="1"/>
  <c r="Y59" i="1"/>
  <c r="BN59" i="1" s="1"/>
  <c r="P59" i="1"/>
  <c r="BO58" i="1"/>
  <c r="BN58" i="1"/>
  <c r="BM58" i="1"/>
  <c r="Z58" i="1"/>
  <c r="Y58" i="1"/>
  <c r="P58" i="1"/>
  <c r="X56" i="1"/>
  <c r="Y55" i="1"/>
  <c r="X55" i="1"/>
  <c r="BO54" i="1"/>
  <c r="BM54" i="1"/>
  <c r="Y54" i="1"/>
  <c r="P54" i="1"/>
  <c r="BO53" i="1"/>
  <c r="BM53" i="1"/>
  <c r="Y53" i="1"/>
  <c r="BP53" i="1" s="1"/>
  <c r="P53" i="1"/>
  <c r="BP52" i="1"/>
  <c r="BO52" i="1"/>
  <c r="BM52" i="1"/>
  <c r="Y52" i="1"/>
  <c r="BN52" i="1" s="1"/>
  <c r="P52" i="1"/>
  <c r="BP51" i="1"/>
  <c r="BO51" i="1"/>
  <c r="BM51" i="1"/>
  <c r="Z51" i="1"/>
  <c r="Y51" i="1"/>
  <c r="BN51" i="1" s="1"/>
  <c r="P51" i="1"/>
  <c r="BO50" i="1"/>
  <c r="BN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X46" i="1"/>
  <c r="Y45" i="1"/>
  <c r="X45" i="1"/>
  <c r="BO44" i="1"/>
  <c r="BM44" i="1"/>
  <c r="Y44" i="1"/>
  <c r="Y46" i="1" s="1"/>
  <c r="P44" i="1"/>
  <c r="X42" i="1"/>
  <c r="X41" i="1"/>
  <c r="BO40" i="1"/>
  <c r="BM40" i="1"/>
  <c r="Y40" i="1"/>
  <c r="Z40" i="1" s="1"/>
  <c r="P40" i="1"/>
  <c r="BO39" i="1"/>
  <c r="BM39" i="1"/>
  <c r="Y39" i="1"/>
  <c r="P39" i="1"/>
  <c r="BP38" i="1"/>
  <c r="BO38" i="1"/>
  <c r="BM38" i="1"/>
  <c r="Y38" i="1"/>
  <c r="BN38" i="1" s="1"/>
  <c r="P38" i="1"/>
  <c r="BO37" i="1"/>
  <c r="BM37" i="1"/>
  <c r="Z37" i="1"/>
  <c r="Y37" i="1"/>
  <c r="P37" i="1"/>
  <c r="Y33" i="1"/>
  <c r="X33" i="1"/>
  <c r="Y32" i="1"/>
  <c r="X32" i="1"/>
  <c r="BO31" i="1"/>
  <c r="BM31" i="1"/>
  <c r="Y31" i="1"/>
  <c r="BP31" i="1" s="1"/>
  <c r="P31" i="1"/>
  <c r="X29" i="1"/>
  <c r="X28" i="1"/>
  <c r="BO27" i="1"/>
  <c r="BM27" i="1"/>
  <c r="Y27" i="1"/>
  <c r="P27" i="1"/>
  <c r="BP26" i="1"/>
  <c r="BO26" i="1"/>
  <c r="BN26" i="1"/>
  <c r="BM26" i="1"/>
  <c r="Y26" i="1"/>
  <c r="Z26" i="1" s="1"/>
  <c r="P26" i="1"/>
  <c r="BP25" i="1"/>
  <c r="BO25" i="1"/>
  <c r="BN25" i="1"/>
  <c r="BM25" i="1"/>
  <c r="Y25" i="1"/>
  <c r="Z25" i="1" s="1"/>
  <c r="P25" i="1"/>
  <c r="BP24" i="1"/>
  <c r="BO24" i="1"/>
  <c r="BM24" i="1"/>
  <c r="Z24" i="1"/>
  <c r="Y24" i="1"/>
  <c r="BN24" i="1" s="1"/>
  <c r="P24" i="1"/>
  <c r="BP23" i="1"/>
  <c r="BO23" i="1"/>
  <c r="BN23" i="1"/>
  <c r="BM23" i="1"/>
  <c r="Y23" i="1"/>
  <c r="Z23" i="1" s="1"/>
  <c r="P23" i="1"/>
  <c r="BP22" i="1"/>
  <c r="BO22" i="1"/>
  <c r="BN22" i="1"/>
  <c r="BM22" i="1"/>
  <c r="Y22" i="1"/>
  <c r="P22" i="1"/>
  <c r="H10" i="1"/>
  <c r="A9" i="1"/>
  <c r="A10" i="1" s="1"/>
  <c r="D7" i="1"/>
  <c r="Q6" i="1"/>
  <c r="P2" i="1"/>
  <c r="BN430" i="1" l="1"/>
  <c r="Z430" i="1"/>
  <c r="Z432" i="1" s="1"/>
  <c r="Y433" i="1"/>
  <c r="BP105" i="1"/>
  <c r="Y146" i="1"/>
  <c r="I567" i="1"/>
  <c r="Y275" i="1"/>
  <c r="M567" i="1"/>
  <c r="Y274" i="1"/>
  <c r="Y318" i="1"/>
  <c r="BP311" i="1"/>
  <c r="T567" i="1"/>
  <c r="Z311" i="1"/>
  <c r="Y374" i="1"/>
  <c r="Z370" i="1"/>
  <c r="Z374" i="1" s="1"/>
  <c r="Y438" i="1"/>
  <c r="BN437" i="1"/>
  <c r="Z437" i="1"/>
  <c r="Z438" i="1" s="1"/>
  <c r="BN443" i="1"/>
  <c r="Z443" i="1"/>
  <c r="BP443" i="1"/>
  <c r="BP497" i="1"/>
  <c r="BN497" i="1"/>
  <c r="Z497" i="1"/>
  <c r="BN503" i="1"/>
  <c r="Z503" i="1"/>
  <c r="Y506" i="1"/>
  <c r="Y505" i="1"/>
  <c r="BP503" i="1"/>
  <c r="BN205" i="1"/>
  <c r="BN218" i="1"/>
  <c r="Z218" i="1"/>
  <c r="BP263" i="1"/>
  <c r="BN263" i="1"/>
  <c r="Z274" i="1"/>
  <c r="BP430" i="1"/>
  <c r="Y500" i="1"/>
  <c r="Y188" i="1"/>
  <c r="Z187" i="1"/>
  <c r="Z188" i="1" s="1"/>
  <c r="BP202" i="1"/>
  <c r="BN202" i="1"/>
  <c r="Y211" i="1"/>
  <c r="BP478" i="1"/>
  <c r="BN478" i="1"/>
  <c r="Z484" i="1"/>
  <c r="BN27" i="1"/>
  <c r="Z27" i="1"/>
  <c r="BN40" i="1"/>
  <c r="D567" i="1"/>
  <c r="Z52" i="1"/>
  <c r="BN80" i="1"/>
  <c r="Z87" i="1"/>
  <c r="Z89" i="1" s="1"/>
  <c r="Y90" i="1"/>
  <c r="BN96" i="1"/>
  <c r="BN121" i="1"/>
  <c r="Z202" i="1"/>
  <c r="BP205" i="1"/>
  <c r="Y244" i="1"/>
  <c r="BN243" i="1"/>
  <c r="Z243" i="1"/>
  <c r="Z244" i="1" s="1"/>
  <c r="Z252" i="1"/>
  <c r="BP252" i="1"/>
  <c r="BN252" i="1"/>
  <c r="Z266" i="1"/>
  <c r="BN270" i="1"/>
  <c r="BP327" i="1"/>
  <c r="Z327" i="1"/>
  <c r="Y333" i="1"/>
  <c r="Y332" i="1"/>
  <c r="Y408" i="1"/>
  <c r="BN404" i="1"/>
  <c r="Z404" i="1"/>
  <c r="BP437" i="1"/>
  <c r="BN127" i="1"/>
  <c r="Z127" i="1"/>
  <c r="Z129" i="1" s="1"/>
  <c r="BP127" i="1"/>
  <c r="F9" i="1"/>
  <c r="C567" i="1"/>
  <c r="BP37" i="1"/>
  <c r="BN37" i="1"/>
  <c r="Y56" i="1"/>
  <c r="BN93" i="1"/>
  <c r="Y101" i="1"/>
  <c r="BN118" i="1"/>
  <c r="Y124" i="1"/>
  <c r="Z155" i="1"/>
  <c r="BP155" i="1"/>
  <c r="BN155" i="1"/>
  <c r="BP174" i="1"/>
  <c r="Y179" i="1"/>
  <c r="BN187" i="1"/>
  <c r="BP218" i="1"/>
  <c r="BP237" i="1"/>
  <c r="BN315" i="1"/>
  <c r="BN371" i="1"/>
  <c r="Z371" i="1"/>
  <c r="BP371" i="1"/>
  <c r="Z379" i="1"/>
  <c r="BN418" i="1"/>
  <c r="Z418" i="1"/>
  <c r="Z427" i="1" s="1"/>
  <c r="BP418" i="1"/>
  <c r="BN484" i="1"/>
  <c r="BP494" i="1"/>
  <c r="BN494" i="1"/>
  <c r="Z72" i="1"/>
  <c r="Z77" i="1" s="1"/>
  <c r="BP72" i="1"/>
  <c r="BP121" i="1"/>
  <c r="BP471" i="1"/>
  <c r="BN471" i="1"/>
  <c r="Z471" i="1"/>
  <c r="BN521" i="1"/>
  <c r="AC567" i="1"/>
  <c r="Z521" i="1"/>
  <c r="Y526" i="1"/>
  <c r="BP521" i="1"/>
  <c r="Y525" i="1"/>
  <c r="H9" i="1"/>
  <c r="BP40" i="1"/>
  <c r="BP96" i="1"/>
  <c r="J9" i="1"/>
  <c r="BP27" i="1"/>
  <c r="BP58" i="1"/>
  <c r="Y63" i="1"/>
  <c r="Z61" i="1"/>
  <c r="Z62" i="1" s="1"/>
  <c r="Y100" i="1"/>
  <c r="BN175" i="1"/>
  <c r="Z175" i="1"/>
  <c r="BP175" i="1"/>
  <c r="BP187" i="1"/>
  <c r="Z197" i="1"/>
  <c r="Z199" i="1" s="1"/>
  <c r="BP243" i="1"/>
  <c r="BN264" i="1"/>
  <c r="Z264" i="1"/>
  <c r="BP264" i="1"/>
  <c r="BP278" i="1"/>
  <c r="Z278" i="1"/>
  <c r="O567" i="1"/>
  <c r="BP404" i="1"/>
  <c r="Y409" i="1"/>
  <c r="BP484" i="1"/>
  <c r="Z350" i="1"/>
  <c r="BP350" i="1"/>
  <c r="BN350" i="1"/>
  <c r="Y397" i="1"/>
  <c r="BP396" i="1"/>
  <c r="BN396" i="1"/>
  <c r="Z396" i="1"/>
  <c r="Z397" i="1" s="1"/>
  <c r="BN422" i="1"/>
  <c r="Z422" i="1"/>
  <c r="Y439" i="1"/>
  <c r="BN479" i="1"/>
  <c r="Z479" i="1"/>
  <c r="BP479" i="1"/>
  <c r="BP370" i="1"/>
  <c r="BN370" i="1"/>
  <c r="BP93" i="1"/>
  <c r="BP118" i="1"/>
  <c r="Z143" i="1"/>
  <c r="Z172" i="1"/>
  <c r="BN197" i="1"/>
  <c r="Y210" i="1"/>
  <c r="BN235" i="1"/>
  <c r="Z235" i="1"/>
  <c r="Y267" i="1"/>
  <c r="BP360" i="1"/>
  <c r="BN360" i="1"/>
  <c r="Y41" i="1"/>
  <c r="BP182" i="1"/>
  <c r="Z182" i="1"/>
  <c r="Y189" i="1"/>
  <c r="Z445" i="1"/>
  <c r="BN495" i="1"/>
  <c r="Z495" i="1"/>
  <c r="BP495" i="1"/>
  <c r="BN61" i="1"/>
  <c r="X557" i="1"/>
  <c r="Y297" i="1"/>
  <c r="Y296" i="1"/>
  <c r="Q567" i="1"/>
  <c r="Z295" i="1"/>
  <c r="Z296" i="1" s="1"/>
  <c r="B567" i="1"/>
  <c r="Y28" i="1"/>
  <c r="Z22" i="1"/>
  <c r="Z28" i="1" s="1"/>
  <c r="Y29" i="1"/>
  <c r="Z38" i="1"/>
  <c r="Z41" i="1" s="1"/>
  <c r="Y42" i="1"/>
  <c r="Z53" i="1"/>
  <c r="BP61" i="1"/>
  <c r="BN94" i="1"/>
  <c r="Z94" i="1"/>
  <c r="Z100" i="1" s="1"/>
  <c r="BP94" i="1"/>
  <c r="BN107" i="1"/>
  <c r="BN113" i="1"/>
  <c r="BN119" i="1"/>
  <c r="Z119" i="1"/>
  <c r="BP119" i="1"/>
  <c r="BN143" i="1"/>
  <c r="Y160" i="1"/>
  <c r="Z159" i="1"/>
  <c r="Z160" i="1" s="1"/>
  <c r="BN172" i="1"/>
  <c r="BP197" i="1"/>
  <c r="BN216" i="1"/>
  <c r="Z216" i="1"/>
  <c r="Z222" i="1" s="1"/>
  <c r="BP216" i="1"/>
  <c r="Y245" i="1"/>
  <c r="BP253" i="1"/>
  <c r="Y283" i="1"/>
  <c r="Y345" i="1"/>
  <c r="Y380" i="1"/>
  <c r="BP378" i="1"/>
  <c r="BN378" i="1"/>
  <c r="BP422" i="1"/>
  <c r="Y432" i="1"/>
  <c r="H567" i="1"/>
  <c r="Y157" i="1"/>
  <c r="Y156" i="1"/>
  <c r="Z153" i="1"/>
  <c r="Z156" i="1" s="1"/>
  <c r="BP169" i="1"/>
  <c r="Y178" i="1"/>
  <c r="BN169" i="1"/>
  <c r="BN182" i="1"/>
  <c r="BN192" i="1"/>
  <c r="Z192" i="1"/>
  <c r="Z194" i="1" s="1"/>
  <c r="Y195" i="1"/>
  <c r="BP192" i="1"/>
  <c r="J567" i="1"/>
  <c r="Y223" i="1"/>
  <c r="BN232" i="1"/>
  <c r="Y240" i="1"/>
  <c r="K567" i="1"/>
  <c r="BP235" i="1"/>
  <c r="BN254" i="1"/>
  <c r="Z254" i="1"/>
  <c r="BN261" i="1"/>
  <c r="BN295" i="1"/>
  <c r="S567" i="1"/>
  <c r="Y308" i="1"/>
  <c r="Y307" i="1"/>
  <c r="Y445" i="1"/>
  <c r="Z465" i="1"/>
  <c r="AB567" i="1"/>
  <c r="Y482" i="1"/>
  <c r="BP465" i="1"/>
  <c r="BN465" i="1"/>
  <c r="Y499" i="1"/>
  <c r="Z124" i="1"/>
  <c r="BN53" i="1"/>
  <c r="Y398" i="1"/>
  <c r="F10" i="1"/>
  <c r="X558" i="1"/>
  <c r="P567" i="1"/>
  <c r="BP286" i="1"/>
  <c r="BN286" i="1"/>
  <c r="Z286" i="1"/>
  <c r="Z287" i="1" s="1"/>
  <c r="X559" i="1"/>
  <c r="Z31" i="1"/>
  <c r="Z32" i="1" s="1"/>
  <c r="Z44" i="1"/>
  <c r="Z45" i="1" s="1"/>
  <c r="Y129" i="1"/>
  <c r="BN153" i="1"/>
  <c r="Y239" i="1"/>
  <c r="BP261" i="1"/>
  <c r="BP272" i="1"/>
  <c r="BN272" i="1"/>
  <c r="BP295" i="1"/>
  <c r="BP335" i="1"/>
  <c r="Y339" i="1"/>
  <c r="Y338" i="1"/>
  <c r="Z335" i="1"/>
  <c r="Y356" i="1"/>
  <c r="BN355" i="1"/>
  <c r="Z355" i="1"/>
  <c r="Z356" i="1" s="1"/>
  <c r="U567" i="1"/>
  <c r="BN361" i="1"/>
  <c r="Z361" i="1"/>
  <c r="BP361" i="1"/>
  <c r="Y567" i="1"/>
  <c r="BP486" i="1"/>
  <c r="BN486" i="1"/>
  <c r="Z492" i="1"/>
  <c r="Y352" i="1"/>
  <c r="Y351" i="1"/>
  <c r="Z348" i="1"/>
  <c r="Z351" i="1" s="1"/>
  <c r="BP387" i="1"/>
  <c r="BN387" i="1"/>
  <c r="Z387" i="1"/>
  <c r="Z388" i="1" s="1"/>
  <c r="Z567" i="1"/>
  <c r="Y452" i="1"/>
  <c r="Z424" i="1"/>
  <c r="BP424" i="1"/>
  <c r="BN424" i="1"/>
  <c r="X561" i="1"/>
  <c r="BP138" i="1"/>
  <c r="BN138" i="1"/>
  <c r="Y141" i="1"/>
  <c r="Y140" i="1"/>
  <c r="BP144" i="1"/>
  <c r="BN144" i="1"/>
  <c r="Z144" i="1"/>
  <c r="BN31" i="1"/>
  <c r="Y558" i="1" s="1"/>
  <c r="Y560" i="1" s="1"/>
  <c r="BN44" i="1"/>
  <c r="Y109" i="1"/>
  <c r="Y130" i="1"/>
  <c r="Z138" i="1"/>
  <c r="Z140" i="1" s="1"/>
  <c r="BP153" i="1"/>
  <c r="BP207" i="1"/>
  <c r="BP232" i="1"/>
  <c r="BN255" i="1"/>
  <c r="Z255" i="1"/>
  <c r="BP255" i="1"/>
  <c r="Z323" i="1"/>
  <c r="Z342" i="1"/>
  <c r="Z345" i="1" s="1"/>
  <c r="BP342" i="1"/>
  <c r="BN342" i="1"/>
  <c r="BN373" i="1"/>
  <c r="Z373" i="1"/>
  <c r="Z406" i="1"/>
  <c r="BP406" i="1"/>
  <c r="BN406" i="1"/>
  <c r="BN420" i="1"/>
  <c r="Z420" i="1"/>
  <c r="BP442" i="1"/>
  <c r="Y446" i="1"/>
  <c r="BN442" i="1"/>
  <c r="Z449" i="1"/>
  <c r="Z451" i="1" s="1"/>
  <c r="BN492" i="1"/>
  <c r="Z505" i="1"/>
  <c r="BP39" i="1"/>
  <c r="Y559" i="1" s="1"/>
  <c r="BN39" i="1"/>
  <c r="Y227" i="1"/>
  <c r="BN226" i="1"/>
  <c r="Z226" i="1"/>
  <c r="Z227" i="1" s="1"/>
  <c r="Y287" i="1"/>
  <c r="BP306" i="1"/>
  <c r="BN348" i="1"/>
  <c r="Y427" i="1"/>
  <c r="BP417" i="1"/>
  <c r="X567" i="1"/>
  <c r="BN417" i="1"/>
  <c r="Y428" i="1"/>
  <c r="Z80" i="1"/>
  <c r="Z82" i="1" s="1"/>
  <c r="Y82" i="1"/>
  <c r="BP80" i="1"/>
  <c r="BP54" i="1"/>
  <c r="BN54" i="1"/>
  <c r="Y77" i="1"/>
  <c r="Y108" i="1"/>
  <c r="Z105" i="1"/>
  <c r="Z108" i="1" s="1"/>
  <c r="Z39" i="1"/>
  <c r="BP44" i="1"/>
  <c r="Z54" i="1"/>
  <c r="E567" i="1"/>
  <c r="BN111" i="1"/>
  <c r="Y114" i="1"/>
  <c r="Z111" i="1"/>
  <c r="Z114" i="1" s="1"/>
  <c r="BP111" i="1"/>
  <c r="G567" i="1"/>
  <c r="Y136" i="1"/>
  <c r="BN177" i="1"/>
  <c r="Z177" i="1"/>
  <c r="BN208" i="1"/>
  <c r="Z208" i="1"/>
  <c r="BP208" i="1"/>
  <c r="BN233" i="1"/>
  <c r="Z233" i="1"/>
  <c r="Z239" i="1" s="1"/>
  <c r="BP233" i="1"/>
  <c r="Y266" i="1"/>
  <c r="BN300" i="1"/>
  <c r="Z300" i="1"/>
  <c r="Z302" i="1" s="1"/>
  <c r="Y303" i="1"/>
  <c r="R567" i="1"/>
  <c r="BP300" i="1"/>
  <c r="BN449" i="1"/>
  <c r="Y151" i="1"/>
  <c r="Y292" i="1"/>
  <c r="Z313" i="1"/>
  <c r="Z321" i="1"/>
  <c r="Z324" i="1" s="1"/>
  <c r="Y324" i="1"/>
  <c r="Z329" i="1"/>
  <c r="Z337" i="1"/>
  <c r="Y346" i="1"/>
  <c r="Z382" i="1"/>
  <c r="Z384" i="1" s="1"/>
  <c r="Y402" i="1"/>
  <c r="Z474" i="1"/>
  <c r="Z490" i="1"/>
  <c r="L567" i="1"/>
  <c r="BP86" i="1"/>
  <c r="Z139" i="1"/>
  <c r="Z170" i="1"/>
  <c r="Z178" i="1" s="1"/>
  <c r="Z181" i="1"/>
  <c r="Z184" i="1" s="1"/>
  <c r="Z203" i="1"/>
  <c r="Z247" i="1"/>
  <c r="Z248" i="1" s="1"/>
  <c r="Z280" i="1"/>
  <c r="Z165" i="1"/>
  <c r="Z166" i="1" s="1"/>
  <c r="Y185" i="1"/>
  <c r="Y256" i="1"/>
  <c r="Z359" i="1"/>
  <c r="Z362" i="1" s="1"/>
  <c r="Y362" i="1"/>
  <c r="Z477" i="1"/>
  <c r="Z485" i="1"/>
  <c r="Z493" i="1"/>
  <c r="Z509" i="1"/>
  <c r="Z510" i="1" s="1"/>
  <c r="Z522" i="1"/>
  <c r="Z533" i="1"/>
  <c r="Y325" i="1"/>
  <c r="Y68" i="1"/>
  <c r="BP247" i="1"/>
  <c r="Y257" i="1"/>
  <c r="BP490" i="1"/>
  <c r="Y551" i="1"/>
  <c r="Y248" i="1"/>
  <c r="Z472" i="1"/>
  <c r="Y510" i="1"/>
  <c r="Z523" i="1"/>
  <c r="Z534" i="1"/>
  <c r="Z546" i="1"/>
  <c r="Z547" i="1" s="1"/>
  <c r="BN367" i="1"/>
  <c r="BN534" i="1"/>
  <c r="BN546" i="1"/>
  <c r="Z554" i="1"/>
  <c r="Z555" i="1" s="1"/>
  <c r="V567" i="1"/>
  <c r="Y518" i="1"/>
  <c r="Z529" i="1"/>
  <c r="Z530" i="1" s="1"/>
  <c r="Z540" i="1"/>
  <c r="Z542" i="1" s="1"/>
  <c r="W567" i="1"/>
  <c r="BN554" i="1"/>
  <c r="Z515" i="1"/>
  <c r="Z518" i="1" s="1"/>
  <c r="Y547" i="1"/>
  <c r="BP554" i="1"/>
  <c r="BP149" i="1"/>
  <c r="BN279" i="1"/>
  <c r="BP290" i="1"/>
  <c r="BN312" i="1"/>
  <c r="BN320" i="1"/>
  <c r="BN328" i="1"/>
  <c r="BN336" i="1"/>
  <c r="BP341" i="1"/>
  <c r="BP400" i="1"/>
  <c r="BN473" i="1"/>
  <c r="Z55" i="1" l="1"/>
  <c r="Y557" i="1"/>
  <c r="Z332" i="1"/>
  <c r="Z481" i="1"/>
  <c r="Y561" i="1"/>
  <c r="Z487" i="1"/>
  <c r="Z145" i="1"/>
  <c r="Z562" i="1" s="1"/>
  <c r="Z256" i="1"/>
  <c r="Z282" i="1"/>
  <c r="X560" i="1"/>
  <c r="Z338" i="1"/>
  <c r="Z210" i="1"/>
  <c r="Z525" i="1"/>
  <c r="Z499" i="1"/>
  <c r="Z535" i="1"/>
  <c r="Z408" i="1"/>
  <c r="Z317" i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<sst xmlns="http://schemas.openxmlformats.org/spreadsheetml/2006/main" count="2497" uniqueCount="892">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</sst>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5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19</v>
      </c>
      <c r="Q8" s="757">
        <v>0.41666666666666669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20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03"/>
      <c r="R10" s="804"/>
      <c r="U10" s="26" t="s">
        <v>22</v>
      </c>
      <c r="V10" s="667" t="s">
        <v>23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6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29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31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80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40" t="s">
        <v>68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315</v>
      </c>
      <c r="Y106" s="53">
        <f>IFERROR(IF(X106="",0,CEILING((X106/$H106),1)*$H106),"")</f>
        <v>315</v>
      </c>
      <c r="Z106" s="39">
        <f>IFERROR(IF(Y106=0,"",ROUNDUP(Y106/H106,0)*0.00902),"")</f>
        <v>0.63139999999999996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329.70000000000005</v>
      </c>
      <c r="BN106" s="75">
        <f>IFERROR(Y106*I106/H106,"0")</f>
        <v>329.70000000000005</v>
      </c>
      <c r="BO106" s="75">
        <f>IFERROR(1/J106*(X106/H106),"0")</f>
        <v>0.53030303030303028</v>
      </c>
      <c r="BP106" s="75">
        <f>IFERROR(1/J106*(Y106/H106),"0")</f>
        <v>0.53030303030303028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40" t="s">
        <v>86</v>
      </c>
      <c r="X108" s="41">
        <f>IFERROR(X104/H104,"0")+IFERROR(X105/H105,"0")+IFERROR(X106/H106,"0")+IFERROR(X107/H107,"0")</f>
        <v>70</v>
      </c>
      <c r="Y108" s="41">
        <f>IFERROR(Y104/H104,"0")+IFERROR(Y105/H105,"0")+IFERROR(Y106/H106,"0")+IFERROR(Y107/H107,"0")</f>
        <v>70</v>
      </c>
      <c r="Z108" s="41">
        <f>IFERROR(IF(Z104="",0,Z104),"0")+IFERROR(IF(Z105="",0,Z105),"0")+IFERROR(IF(Z106="",0,Z106),"0")+IFERROR(IF(Z107="",0,Z107),"0")</f>
        <v>0.63139999999999996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40" t="s">
        <v>68</v>
      </c>
      <c r="X109" s="41">
        <f>IFERROR(SUM(X104:X107),"0")</f>
        <v>315</v>
      </c>
      <c r="Y109" s="41">
        <f>IFERROR(SUM(Y104:Y107),"0")</f>
        <v>315</v>
      </c>
      <c r="Z109" s="40"/>
      <c r="AA109" s="64"/>
      <c r="AB109" s="64"/>
      <c r="AC109" s="64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315</v>
      </c>
      <c r="Y121" s="53">
        <f t="shared" si="21"/>
        <v>315.90000000000003</v>
      </c>
      <c r="Z121" s="39">
        <f>IFERROR(IF(Y121=0,"",ROUNDUP(Y121/H121,0)*0.00651),"")</f>
        <v>0.76167000000000007</v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344.4</v>
      </c>
      <c r="BN121" s="75">
        <f t="shared" si="23"/>
        <v>345.38400000000001</v>
      </c>
      <c r="BO121" s="75">
        <f t="shared" si="24"/>
        <v>0.64102564102564097</v>
      </c>
      <c r="BP121" s="75">
        <f t="shared" si="25"/>
        <v>0.6428571428571429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40" t="s">
        <v>86</v>
      </c>
      <c r="X124" s="41">
        <f>IFERROR(X117/H117,"0")+IFERROR(X118/H118,"0")+IFERROR(X119/H119,"0")+IFERROR(X120/H120,"0")+IFERROR(X121/H121,"0")+IFERROR(X122/H122,"0")+IFERROR(X123/H123,"0")</f>
        <v>116.66666666666666</v>
      </c>
      <c r="Y124" s="41">
        <f>IFERROR(Y117/H117,"0")+IFERROR(Y118/H118,"0")+IFERROR(Y119/H119,"0")+IFERROR(Y120/H120,"0")+IFERROR(Y121/H121,"0")+IFERROR(Y122/H122,"0")+IFERROR(Y123/H123,"0")</f>
        <v>117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0.76167000000000007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40" t="s">
        <v>68</v>
      </c>
      <c r="X125" s="41">
        <f>IFERROR(SUM(X117:X123),"0")</f>
        <v>315</v>
      </c>
      <c r="Y125" s="41">
        <f>IFERROR(SUM(Y117:Y123),"0")</f>
        <v>315.90000000000003</v>
      </c>
      <c r="Z125" s="40"/>
      <c r="AA125" s="64"/>
      <c r="AB125" s="64"/>
      <c r="AC125" s="64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40" t="s">
        <v>86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40" t="s">
        <v>68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40" t="s">
        <v>68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0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54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5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733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40" t="s">
        <v>86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40" t="s">
        <v>68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40" t="s">
        <v>68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200</v>
      </c>
      <c r="Y218" s="53">
        <f t="shared" si="36"/>
        <v>201.6</v>
      </c>
      <c r="Z218" s="39">
        <f t="shared" si="41"/>
        <v>0.54683999999999999</v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221</v>
      </c>
      <c r="BN218" s="75">
        <f t="shared" si="38"/>
        <v>222.768</v>
      </c>
      <c r="BO218" s="75">
        <f t="shared" si="39"/>
        <v>0.45787545787545797</v>
      </c>
      <c r="BP218" s="75">
        <f t="shared" si="40"/>
        <v>0.46153846153846156</v>
      </c>
    </row>
    <row r="219" spans="1:68" ht="27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83.333333333333343</v>
      </c>
      <c r="Y222" s="41">
        <f>IFERROR(Y213/H213,"0")+IFERROR(Y214/H214,"0")+IFERROR(Y215/H215,"0")+IFERROR(Y216/H216,"0")+IFERROR(Y217/H217,"0")+IFERROR(Y218/H218,"0")+IFERROR(Y219/H219,"0")+IFERROR(Y220/H220,"0")+IFERROR(Y221/H221,"0")</f>
        <v>84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0.54683999999999999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40" t="s">
        <v>68</v>
      </c>
      <c r="X223" s="41">
        <f>IFERROR(SUM(X213:X221),"0")</f>
        <v>200</v>
      </c>
      <c r="Y223" s="41">
        <f>IFERROR(SUM(Y213:Y221),"0")</f>
        <v>201.6</v>
      </c>
      <c r="Z223" s="40"/>
      <c r="AA223" s="64"/>
      <c r="AB223" s="64"/>
      <c r="AC223" s="64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40" t="s">
        <v>86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40" t="s">
        <v>68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40" t="s">
        <v>68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899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40" t="s">
        <v>86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40" t="s">
        <v>68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5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65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4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4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21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13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40" t="s">
        <v>86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40" t="s">
        <v>68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40" t="s">
        <v>86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40" t="s">
        <v>68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40" t="s">
        <v>86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40" t="s">
        <v>68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38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40" t="s">
        <v>86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40" t="s">
        <v>68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40" t="s">
        <v>86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40" t="s">
        <v>68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40" t="s">
        <v>86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40" t="s">
        <v>68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1100</v>
      </c>
      <c r="Y369" s="53">
        <f t="shared" si="57"/>
        <v>1110</v>
      </c>
      <c r="Z369" s="39">
        <f>IFERROR(IF(Y369=0,"",ROUNDUP(Y369/H369,0)*0.02175),"")</f>
        <v>1.6094999999999999</v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1135.2</v>
      </c>
      <c r="BN369" s="75">
        <f t="shared" si="59"/>
        <v>1145.52</v>
      </c>
      <c r="BO369" s="75">
        <f t="shared" si="60"/>
        <v>1.5277777777777777</v>
      </c>
      <c r="BP369" s="75">
        <f t="shared" si="61"/>
        <v>1.5416666666666665</v>
      </c>
    </row>
    <row r="370" spans="1:68" ht="27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40" t="s">
        <v>86</v>
      </c>
      <c r="X374" s="41">
        <f>IFERROR(X367/H367,"0")+IFERROR(X368/H368,"0")+IFERROR(X369/H369,"0")+IFERROR(X370/H370,"0")+IFERROR(X371/H371,"0")+IFERROR(X372/H372,"0")+IFERROR(X373/H373,"0")</f>
        <v>73.333333333333329</v>
      </c>
      <c r="Y374" s="41">
        <f>IFERROR(Y367/H367,"0")+IFERROR(Y368/H368,"0")+IFERROR(Y369/H369,"0")+IFERROR(Y370/H370,"0")+IFERROR(Y371/H371,"0")+IFERROR(Y372/H372,"0")+IFERROR(Y373/H373,"0")</f>
        <v>74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1.6094999999999999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40" t="s">
        <v>68</v>
      </c>
      <c r="X375" s="41">
        <f>IFERROR(SUM(X367:X373),"0")</f>
        <v>1100</v>
      </c>
      <c r="Y375" s="41">
        <f>IFERROR(SUM(Y367:Y373),"0")</f>
        <v>1110</v>
      </c>
      <c r="Z375" s="40"/>
      <c r="AA375" s="64"/>
      <c r="AB375" s="64"/>
      <c r="AC375" s="64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IFERROR(IF(Y377=0,"",ROUNDUP(Y377/H377,0)*0.02175),"")</f>
        <v/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16.5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40" t="s">
        <v>86</v>
      </c>
      <c r="X379" s="41">
        <f>IFERROR(X377/H377,"0")+IFERROR(X378/H378,"0")</f>
        <v>0</v>
      </c>
      <c r="Y379" s="41">
        <f>IFERROR(Y377/H377,"0")+IFERROR(Y378/H378,"0")</f>
        <v>0</v>
      </c>
      <c r="Z379" s="41">
        <f>IFERROR(IF(Z377="",0,Z377),"0")+IFERROR(IF(Z378="",0,Z378),"0")</f>
        <v>0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40" t="s">
        <v>68</v>
      </c>
      <c r="X380" s="41">
        <f>IFERROR(SUM(X377:X378),"0")</f>
        <v>0</v>
      </c>
      <c r="Y380" s="41">
        <f>IFERROR(SUM(Y377:Y378),"0")</f>
        <v>0</v>
      </c>
      <c r="Z380" s="40"/>
      <c r="AA380" s="64"/>
      <c r="AB380" s="64"/>
      <c r="AC380" s="64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40" t="s">
        <v>86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40" t="s">
        <v>68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40" t="s">
        <v>86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40" t="s">
        <v>68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40" t="s">
        <v>86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40" t="s">
        <v>68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1600</v>
      </c>
      <c r="Y404" s="53">
        <f>IFERROR(IF(X404="",0,CEILING((X404/$H404),1)*$H404),"")</f>
        <v>1602</v>
      </c>
      <c r="Z404" s="39">
        <f>IFERROR(IF(Y404=0,"",ROUNDUP(Y404/H404,0)*0.01898),"")</f>
        <v>3.3784399999999999</v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1692.2666666666667</v>
      </c>
      <c r="BN404" s="75">
        <f>IFERROR(Y404*I404/H404,"0")</f>
        <v>1694.3820000000001</v>
      </c>
      <c r="BO404" s="75">
        <f>IFERROR(1/J404*(X404/H404),"0")</f>
        <v>2.7777777777777777</v>
      </c>
      <c r="BP404" s="75">
        <f>IFERROR(1/J404*(Y404/H404),"0")</f>
        <v>2.78125</v>
      </c>
    </row>
    <row r="405" spans="1:68" ht="37.5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40" t="s">
        <v>86</v>
      </c>
      <c r="X408" s="41">
        <f>IFERROR(X404/H404,"0")+IFERROR(X405/H405,"0")+IFERROR(X406/H406,"0")+IFERROR(X407/H407,"0")</f>
        <v>177.77777777777777</v>
      </c>
      <c r="Y408" s="41">
        <f>IFERROR(Y404/H404,"0")+IFERROR(Y405/H405,"0")+IFERROR(Y406/H406,"0")+IFERROR(Y407/H407,"0")</f>
        <v>178</v>
      </c>
      <c r="Z408" s="41">
        <f>IFERROR(IF(Z404="",0,Z404),"0")+IFERROR(IF(Z405="",0,Z405),"0")+IFERROR(IF(Z406="",0,Z406),"0")+IFERROR(IF(Z407="",0,Z407),"0")</f>
        <v>3.3784399999999999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40" t="s">
        <v>68</v>
      </c>
      <c r="X409" s="41">
        <f>IFERROR(SUM(X404:X407),"0")</f>
        <v>1600</v>
      </c>
      <c r="Y409" s="41">
        <f>IFERROR(SUM(Y404:Y407),"0")</f>
        <v>1602</v>
      </c>
      <c r="Z409" s="40"/>
      <c r="AA409" s="64"/>
      <c r="AB409" s="64"/>
      <c r="AC409" s="64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40" t="s">
        <v>68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40" t="s">
        <v>86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40" t="s">
        <v>68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40" t="s">
        <v>86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40" t="s">
        <v>68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800</v>
      </c>
      <c r="Y469" s="53">
        <f t="shared" si="68"/>
        <v>802.56000000000006</v>
      </c>
      <c r="Z469" s="39">
        <f t="shared" si="69"/>
        <v>1.81792</v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854.5454545454545</v>
      </c>
      <c r="BN469" s="75">
        <f t="shared" si="71"/>
        <v>857.28</v>
      </c>
      <c r="BO469" s="75">
        <f t="shared" si="72"/>
        <v>1.4568764568764567</v>
      </c>
      <c r="BP469" s="75">
        <f t="shared" si="73"/>
        <v>1.4615384615384617</v>
      </c>
    </row>
    <row r="470" spans="1:68" ht="16.5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151.5151515151515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152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1.81792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40" t="s">
        <v>68</v>
      </c>
      <c r="X482" s="41">
        <f>IFERROR(SUM(X465:X480),"0")</f>
        <v>800</v>
      </c>
      <c r="Y482" s="41">
        <f>IFERROR(SUM(Y465:Y480),"0")</f>
        <v>802.56000000000006</v>
      </c>
      <c r="Z482" s="40"/>
      <c r="AA482" s="64"/>
      <c r="AB482" s="64"/>
      <c r="AC482" s="64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300</v>
      </c>
      <c r="Y484" s="53">
        <f>IFERROR(IF(X484="",0,CEILING((X484/$H484),1)*$H484),"")</f>
        <v>300.96000000000004</v>
      </c>
      <c r="Z484" s="39">
        <f>IFERROR(IF(Y484=0,"",ROUNDUP(Y484/H484,0)*0.01196),"")</f>
        <v>0.68171999999999999</v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320.45454545454544</v>
      </c>
      <c r="BN484" s="75">
        <f>IFERROR(Y484*I484/H484,"0")</f>
        <v>321.48</v>
      </c>
      <c r="BO484" s="75">
        <f>IFERROR(1/J484*(X484/H484),"0")</f>
        <v>0.54632867132867136</v>
      </c>
      <c r="BP484" s="75">
        <f>IFERROR(1/J484*(Y484/H484),"0")</f>
        <v>0.54807692307692313</v>
      </c>
    </row>
    <row r="485" spans="1:68" ht="16.5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40" t="s">
        <v>86</v>
      </c>
      <c r="X487" s="41">
        <f>IFERROR(X484/H484,"0")+IFERROR(X485/H485,"0")+IFERROR(X486/H486,"0")</f>
        <v>56.818181818181813</v>
      </c>
      <c r="Y487" s="41">
        <f>IFERROR(Y484/H484,"0")+IFERROR(Y485/H485,"0")+IFERROR(Y486/H486,"0")</f>
        <v>57.000000000000007</v>
      </c>
      <c r="Z487" s="41">
        <f>IFERROR(IF(Z484="",0,Z484),"0")+IFERROR(IF(Z485="",0,Z485),"0")+IFERROR(IF(Z486="",0,Z486),"0")</f>
        <v>0.68171999999999999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40" t="s">
        <v>68</v>
      </c>
      <c r="X488" s="41">
        <f>IFERROR(SUM(X484:X486),"0")</f>
        <v>300</v>
      </c>
      <c r="Y488" s="41">
        <f>IFERROR(SUM(Y484:Y486),"0")</f>
        <v>300.96000000000004</v>
      </c>
      <c r="Z488" s="40"/>
      <c r="AA488" s="64"/>
      <c r="AB488" s="64"/>
      <c r="AC488" s="64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400</v>
      </c>
      <c r="Y492" s="53">
        <f t="shared" si="74"/>
        <v>401.28000000000003</v>
      </c>
      <c r="Z492" s="39">
        <f>IFERROR(IF(Y492=0,"",ROUNDUP(Y492/H492,0)*0.01196),"")</f>
        <v>0.90895999999999999</v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427.27272727272725</v>
      </c>
      <c r="BN492" s="75">
        <f t="shared" si="76"/>
        <v>428.64</v>
      </c>
      <c r="BO492" s="75">
        <f t="shared" si="77"/>
        <v>0.72843822843822836</v>
      </c>
      <c r="BP492" s="75">
        <f t="shared" si="78"/>
        <v>0.73076923076923084</v>
      </c>
    </row>
    <row r="493" spans="1:68" ht="27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75.757575757575751</v>
      </c>
      <c r="Y499" s="41">
        <f>IFERROR(Y490/H490,"0")+IFERROR(Y491/H491,"0")+IFERROR(Y492/H492,"0")+IFERROR(Y493/H493,"0")+IFERROR(Y494/H494,"0")+IFERROR(Y495/H495,"0")+IFERROR(Y496/H496,"0")+IFERROR(Y497/H497,"0")+IFERROR(Y498/H498,"0")</f>
        <v>76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0.90895999999999999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40" t="s">
        <v>68</v>
      </c>
      <c r="X500" s="41">
        <f>IFERROR(SUM(X490:X498),"0")</f>
        <v>400</v>
      </c>
      <c r="Y500" s="41">
        <f>IFERROR(SUM(Y490:Y498),"0")</f>
        <v>401.28000000000003</v>
      </c>
      <c r="Z500" s="40"/>
      <c r="AA500" s="64"/>
      <c r="AB500" s="64"/>
      <c r="AC500" s="64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1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808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8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682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6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0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79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7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70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31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71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40" t="s">
        <v>86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40" t="s">
        <v>68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0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701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26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4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37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90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2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5030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5049.3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40" t="s">
        <v>68</v>
      </c>
      <c r="X558" s="41">
        <f>IFERROR(SUM(BM22:BM554),"0")</f>
        <v>5324.8393939393936</v>
      </c>
      <c r="Y558" s="41">
        <f>IFERROR(SUM(BN22:BN554),"0")</f>
        <v>5345.1539999999995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40" t="s">
        <v>848</v>
      </c>
      <c r="X559" s="42">
        <f>ROUNDUP(SUM(BO22:BO554),0)</f>
        <v>9</v>
      </c>
      <c r="Y559" s="42">
        <f>ROUNDUP(SUM(BP22:BP554),0)</f>
        <v>9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40" t="s">
        <v>68</v>
      </c>
      <c r="X560" s="41">
        <f>GrossWeightTotal+PalletQtyTotal*25</f>
        <v>5549.8393939393936</v>
      </c>
      <c r="Y560" s="41">
        <f>GrossWeightTotalR+PalletQtyTotalR*25</f>
        <v>5570.1539999999995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805.20202020202009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808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10.336450000000001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80" t="s">
        <v>703</v>
      </c>
      <c r="AC564" s="644" t="s">
        <v>780</v>
      </c>
      <c r="AD564" s="646"/>
      <c r="AF564" s="1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1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50">
        <f>IFERROR(Y86*1,"0")+IFERROR(Y87*1,"0")+IFERROR(Y88*1,"0")+IFERROR(Y92*1,"0")+IFERROR(Y93*1,"0")+IFERROR(Y94*1,"0")+IFERROR(Y95*1,"0")+IFERROR(Y96*1,"0")+IFERROR(Y97*1,"0")+IFERROR(Y98*1,"0")+IFERROR(Y99*1,"0")</f>
        <v>0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630.90000000000009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201.6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1110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1602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1504.8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2025-05-09T08:56:12Z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