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B68D2D9C-6C1B-496C-A8B7-2E6569D5DF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99" i="1"/>
  <c r="A99" i="1"/>
  <c r="F98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79" i="1"/>
  <c r="A79" i="1"/>
  <c r="F78" i="1"/>
  <c r="A78" i="1"/>
  <c r="F77" i="1"/>
  <c r="F76" i="1"/>
  <c r="A76" i="1"/>
  <c r="F75" i="1"/>
  <c r="A75" i="1"/>
  <c r="F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100" i="1" s="1"/>
  <c r="A11" i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<sst xmlns="http://schemas.openxmlformats.org/spreadsheetml/2006/main" count="193" uniqueCount="112">
  <si>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</si>
  <si>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</si>
  <si>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</si>
  <si>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</si>
  <si>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</si>
  <si>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</si>
  <si>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</si>
  <si>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</si>
  <si>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</si>
  <si>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</si>
  <si>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</si>
  <si>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</si>
  <si>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</si>
  <si>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</si>
  <si>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</si>
  <si>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</si>
  <si>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</si>
  <si>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</si>
  <si>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</si>
  <si>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</si>
  <si>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</si>
  <si>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</si>
  <si>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</si>
  <si>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</si>
  <si>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</si>
  <si>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</si>
  <si>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</si>
  <si>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</si>
  <si>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</si>
  <si>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</si>
  <si>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</si>
  <si>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</si>
  <si>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</si>
  <si>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</si>
  <si>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</si>
  <si>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</si>
  <si>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</si>
  <si>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</si>
  <si>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</si>
  <si>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ГОВЯЖЬЯ Папа может вар п/о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</si>
  <si>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</si>
  <si>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</si>
  <si>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</si>
  <si>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</si>
  <si>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</si>
  <si>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</si>
  <si>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</si>
  <si>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</si>
  <si>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</si>
  <si>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</si>
  <si>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</si>
  <si>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</si>
  <si>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</si>
  <si>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</si>
  <si>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</si>
  <si>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</si>
  <si>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</si>
  <si>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</si>
  <si>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</si>
  <si>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</si>
  <si>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</si>
  <si>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</si>
  <si>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</si>
  <si>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</si>
  <si>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</si>
  <si>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</si>
  <si>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</si>
  <si>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</si>
  <si>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</si>
  <si>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</si>
  <si>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</si>
  <si>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</si>
  <si>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</si>
  <si>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</si>
  <si>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</si>
  <si>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</si>
  <si>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</si>
  <si>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</si>
  <si>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</si>
  <si>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</si>
  <si>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</si>
  <si>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</si>
  <si>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</si>
  <si>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</si>
  <si>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</si>
  <si>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ОХОТНИЧИЙ ПМ в/к в/у 0.28кг_СНГ</t>
  </si>
  <si>
    <t>СЕРВЕЛАТ ФИНСКИЙ ПМ в/к в/у 0.35кг_СНГ</t>
  </si>
  <si>
    <t>СЕРВЕЛАТ ФИНСКИЙ в/к в/у_СНГ</t>
  </si>
  <si>
    <t>СЕРВЕЛАТ ЕВРОПЕЙСКИЙ в/к в/у 0.33кг 8шт.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</si>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</sst>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1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00000000-0008-0000-0000-000003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00000000-0008-0000-0000-000004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00000000-0008-0000-0000-000005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J108" sqref="J108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7" t="s">
        <v>1</v>
      </c>
      <c r="F1" s="78"/>
      <c r="G1" s="78"/>
      <c r="H1" s="78"/>
      <c r="I1" s="79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45951</v>
      </c>
      <c r="E3" s="50" t="s">
        <v>3</v>
      </c>
      <c r="F3" s="80" t="s">
        <v>4</v>
      </c>
      <c r="G3" s="78"/>
      <c r="H3" s="78"/>
      <c r="I3" s="79"/>
    </row>
    <row r="4" spans="1:18" ht="17.25" customHeight="1" thickTop="1" thickBot="1" x14ac:dyDescent="0.3">
      <c r="E4" s="41" t="s">
        <v>5</v>
      </c>
      <c r="F4" s="80"/>
      <c r="G4" s="78"/>
      <c r="H4" s="78"/>
      <c r="I4" s="79"/>
    </row>
    <row r="5" spans="1:18" ht="15.75" customHeight="1" thickTop="1" x14ac:dyDescent="0.2">
      <c r="C5" s="41" t="s">
        <v>6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7</v>
      </c>
      <c r="E6" s="51"/>
      <c r="F6" s="47"/>
      <c r="G6" s="48" t="s">
        <v>8</v>
      </c>
      <c r="H6" s="44"/>
    </row>
    <row r="7" spans="1:18" ht="19.5" customHeight="1" thickTop="1" thickBot="1" x14ac:dyDescent="0.25">
      <c r="B7" s="45" t="s">
        <v>9</v>
      </c>
      <c r="D7" s="41" t="s">
        <v>10</v>
      </c>
      <c r="E7" s="52" t="s">
        <v>11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12</v>
      </c>
      <c r="C9" s="10" t="s">
        <v>13</v>
      </c>
      <c r="D9" s="10" t="s">
        <v>14</v>
      </c>
      <c r="E9" s="53" t="s">
        <v>15</v>
      </c>
      <c r="F9" s="10" t="s">
        <v>16</v>
      </c>
      <c r="G9" s="10" t="s">
        <v>17</v>
      </c>
      <c r="H9" s="10" t="s">
        <v>18</v>
      </c>
      <c r="I9" s="11" t="s">
        <v>19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20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21</v>
      </c>
      <c r="C11" s="4" t="s">
        <v>22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23</v>
      </c>
      <c r="C12" s="4" t="s">
        <v>24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25</v>
      </c>
      <c r="C13" s="61" t="s">
        <v>24</v>
      </c>
      <c r="D13" s="69">
        <v>1001010855247</v>
      </c>
      <c r="E13" s="55"/>
      <c r="F13" s="14">
        <f>E13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26</v>
      </c>
      <c r="C14" s="4" t="s">
        <v>24</v>
      </c>
      <c r="D14" s="64">
        <v>1001010105246</v>
      </c>
      <c r="E14" s="55"/>
      <c r="F14" s="14">
        <f>E14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27</v>
      </c>
      <c r="C15" s="4" t="s">
        <v>22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6" si="0">RIGHT(D16,4)</f>
        <v>6334</v>
      </c>
      <c r="B16" s="63" t="s">
        <v>28</v>
      </c>
      <c r="C16" s="4" t="s">
        <v>22</v>
      </c>
      <c r="D16" s="64">
        <v>1001012486334</v>
      </c>
      <c r="E16" s="55"/>
      <c r="F16" s="14">
        <f>E16*0.4</f>
        <v>0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29</v>
      </c>
      <c r="C17" s="4" t="s">
        <v>24</v>
      </c>
      <c r="D17" s="64">
        <v>1001012484405</v>
      </c>
      <c r="E17" s="55"/>
      <c r="F17" s="14">
        <f>E17</f>
        <v>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30</v>
      </c>
      <c r="C18" s="4" t="s">
        <v>24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71" t="str">
        <f t="shared" si="0"/>
        <v>6345</v>
      </c>
      <c r="B19" s="71" t="s">
        <v>31</v>
      </c>
      <c r="C19" s="73" t="s">
        <v>22</v>
      </c>
      <c r="D19" s="72">
        <v>1001012566345</v>
      </c>
      <c r="E19" s="74">
        <v>300</v>
      </c>
      <c r="F19" s="75">
        <f>E19*0.5</f>
        <v>150</v>
      </c>
      <c r="G19" s="75"/>
      <c r="H19" s="76"/>
      <c r="I19" s="76"/>
      <c r="J19" s="67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3" t="str">
        <f t="shared" si="0"/>
        <v>4335</v>
      </c>
      <c r="B20" s="63" t="s">
        <v>32</v>
      </c>
      <c r="C20" s="4" t="s">
        <v>24</v>
      </c>
      <c r="D20" s="64">
        <v>1001012564335</v>
      </c>
      <c r="E20" s="55"/>
      <c r="F20" s="14">
        <f>E20</f>
        <v>0</v>
      </c>
      <c r="G20" s="14"/>
      <c r="H20" s="15"/>
      <c r="I20" s="16"/>
    </row>
    <row r="21" spans="1:18" x14ac:dyDescent="0.2">
      <c r="A21" s="63" t="str">
        <f t="shared" si="0"/>
        <v>6354</v>
      </c>
      <c r="B21" s="63" t="s">
        <v>33</v>
      </c>
      <c r="C21" s="4" t="s">
        <v>22</v>
      </c>
      <c r="D21" s="64">
        <v>1001012506354</v>
      </c>
      <c r="E21" s="55">
        <v>800</v>
      </c>
      <c r="F21" s="14">
        <f>E21*0.4</f>
        <v>320</v>
      </c>
      <c r="G21" s="14"/>
      <c r="H21" s="15"/>
      <c r="I21" s="16"/>
    </row>
    <row r="22" spans="1:18" x14ac:dyDescent="0.2">
      <c r="A22" s="63" t="str">
        <f t="shared" si="0"/>
        <v>5851</v>
      </c>
      <c r="B22" s="63" t="s">
        <v>34</v>
      </c>
      <c r="C22" s="4" t="s">
        <v>24</v>
      </c>
      <c r="D22" s="64">
        <v>1001012505851</v>
      </c>
      <c r="E22" s="55"/>
      <c r="F22" s="14">
        <f>E22</f>
        <v>0</v>
      </c>
      <c r="G22" s="14"/>
      <c r="H22" s="15"/>
      <c r="I22" s="16"/>
    </row>
    <row r="23" spans="1:18" x14ac:dyDescent="0.2">
      <c r="A23" s="63" t="str">
        <f t="shared" si="0"/>
        <v>4555</v>
      </c>
      <c r="B23" s="63" t="s">
        <v>35</v>
      </c>
      <c r="C23" s="4" t="s">
        <v>24</v>
      </c>
      <c r="D23" s="64">
        <v>1001010014555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6327</v>
      </c>
      <c r="B24" s="63" t="s">
        <v>36</v>
      </c>
      <c r="C24" s="4" t="s">
        <v>24</v>
      </c>
      <c r="D24" s="64">
        <v>1001010116327</v>
      </c>
      <c r="E24" s="55"/>
      <c r="F24" s="14">
        <f>E24</f>
        <v>0</v>
      </c>
      <c r="G24" s="14"/>
      <c r="H24" s="15"/>
      <c r="I24" s="16"/>
    </row>
    <row r="25" spans="1:18" x14ac:dyDescent="0.2">
      <c r="A25" s="63" t="str">
        <f t="shared" si="0"/>
        <v>6861</v>
      </c>
      <c r="B25" s="63" t="s">
        <v>37</v>
      </c>
      <c r="C25" s="4" t="s">
        <v>24</v>
      </c>
      <c r="D25" s="64">
        <v>1001015646861</v>
      </c>
      <c r="E25" s="55"/>
      <c r="F25" s="14">
        <f>E25</f>
        <v>0</v>
      </c>
      <c r="G25" s="14"/>
      <c r="H25" s="15"/>
      <c r="I25" s="16"/>
    </row>
    <row r="26" spans="1:18" x14ac:dyDescent="0.2">
      <c r="A26" s="63" t="str">
        <f t="shared" si="0"/>
        <v>6268</v>
      </c>
      <c r="B26" s="63" t="s">
        <v>38</v>
      </c>
      <c r="C26" s="4" t="s">
        <v>22</v>
      </c>
      <c r="D26" s="64">
        <v>1001012426268</v>
      </c>
      <c r="E26" s="55"/>
      <c r="F26" s="70">
        <f>E26*0.4</f>
        <v>0</v>
      </c>
      <c r="G26" s="14"/>
      <c r="H26" s="15"/>
      <c r="I26" s="16"/>
    </row>
    <row r="27" spans="1:18" x14ac:dyDescent="0.2">
      <c r="A27" s="65">
        <v>6220</v>
      </c>
      <c r="B27" s="63" t="s">
        <v>39</v>
      </c>
      <c r="C27" s="4" t="s">
        <v>24</v>
      </c>
      <c r="D27" s="64">
        <v>1001012426220</v>
      </c>
      <c r="E27" s="55"/>
      <c r="F27" s="14">
        <f>E27</f>
        <v>0</v>
      </c>
      <c r="G27" s="14"/>
      <c r="H27" s="15"/>
      <c r="I27" s="16"/>
    </row>
    <row r="28" spans="1:18" x14ac:dyDescent="0.2">
      <c r="A28" s="63" t="str">
        <f>RIGHT(D28,4)</f>
        <v>6877</v>
      </c>
      <c r="B28" s="63" t="s">
        <v>40</v>
      </c>
      <c r="C28" s="4" t="s">
        <v>24</v>
      </c>
      <c r="D28" s="64">
        <v>1001015676877</v>
      </c>
      <c r="E28" s="55"/>
      <c r="F28" s="14">
        <f>E28</f>
        <v>0</v>
      </c>
      <c r="G28" s="14"/>
      <c r="H28" s="15"/>
      <c r="I28" s="16"/>
    </row>
    <row r="29" spans="1:18" ht="15" customHeight="1" thickBot="1" x14ac:dyDescent="0.25">
      <c r="A29" s="63" t="str">
        <f>RIGHT(D29,4)</f>
        <v>6878</v>
      </c>
      <c r="B29" s="63" t="s">
        <v>41</v>
      </c>
      <c r="C29" s="4" t="s">
        <v>24</v>
      </c>
      <c r="D29" s="64">
        <v>1001015686878</v>
      </c>
      <c r="E29" s="55"/>
      <c r="F29" s="14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2" si="1">RIGHT(D31,4)</f>
        <v>6765</v>
      </c>
      <c r="B31" s="6" t="s">
        <v>43</v>
      </c>
      <c r="C31" s="61" t="s">
        <v>22</v>
      </c>
      <c r="D31" s="64">
        <v>1001023696765</v>
      </c>
      <c r="E31" s="55"/>
      <c r="F31" s="19">
        <f>E31*0.36</f>
        <v>0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44</v>
      </c>
      <c r="C32" s="61" t="s">
        <v>22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45</v>
      </c>
      <c r="C33" s="61" t="s">
        <v>22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46</v>
      </c>
      <c r="C34" s="61" t="s">
        <v>22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47</v>
      </c>
      <c r="C35" s="61" t="s">
        <v>22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48</v>
      </c>
      <c r="C36" s="61" t="s">
        <v>22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49</v>
      </c>
      <c r="C37" s="61" t="s">
        <v>22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50</v>
      </c>
      <c r="C38" s="61" t="s">
        <v>22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51</v>
      </c>
      <c r="C39" s="61" t="s">
        <v>24</v>
      </c>
      <c r="D39" s="69">
        <v>1001022657075</v>
      </c>
      <c r="E39" s="55"/>
      <c r="F39" s="14">
        <f>E39</f>
        <v>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52</v>
      </c>
      <c r="C40" s="61" t="s">
        <v>22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53</v>
      </c>
      <c r="C41" s="61" t="s">
        <v>22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7271</v>
      </c>
      <c r="B42" s="71" t="s">
        <v>54</v>
      </c>
      <c r="C42" s="61" t="s">
        <v>24</v>
      </c>
      <c r="D42" s="72">
        <v>1001025507271</v>
      </c>
      <c r="E42" s="55"/>
      <c r="F42" s="14">
        <f>E42</f>
        <v>0</v>
      </c>
      <c r="G42" s="14"/>
      <c r="H42" s="16"/>
      <c r="I42" s="16"/>
    </row>
    <row r="43" spans="1:9" x14ac:dyDescent="0.2">
      <c r="A43" s="65">
        <v>6870</v>
      </c>
      <c r="B43" s="63" t="s">
        <v>55</v>
      </c>
      <c r="C43" s="61" t="s">
        <v>22</v>
      </c>
      <c r="D43" s="69">
        <v>1001022466726</v>
      </c>
      <c r="E43" s="55"/>
      <c r="F43" s="14">
        <f>E43*0.41</f>
        <v>0</v>
      </c>
      <c r="G43" s="14"/>
      <c r="H43" s="16"/>
      <c r="I43" s="16"/>
    </row>
    <row r="44" spans="1:9" x14ac:dyDescent="0.2">
      <c r="A44" s="65">
        <v>6759</v>
      </c>
      <c r="B44" s="66" t="s">
        <v>56</v>
      </c>
      <c r="C44" s="61" t="s">
        <v>22</v>
      </c>
      <c r="D44" s="69">
        <v>1001020836759</v>
      </c>
      <c r="E44" s="55"/>
      <c r="F44" s="14">
        <f>E44*0.4</f>
        <v>0</v>
      </c>
      <c r="G44" s="14"/>
      <c r="H44" s="16"/>
      <c r="I44" s="16"/>
    </row>
    <row r="45" spans="1:9" x14ac:dyDescent="0.2">
      <c r="A45" s="65">
        <v>7077</v>
      </c>
      <c r="B45" s="66" t="s">
        <v>53</v>
      </c>
      <c r="C45" s="61" t="s">
        <v>22</v>
      </c>
      <c r="D45" s="69">
        <v>1001025507077</v>
      </c>
      <c r="E45" s="55"/>
      <c r="F45" s="14">
        <f>E45*0.4</f>
        <v>0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57</v>
      </c>
      <c r="C46" s="61" t="s">
        <v>22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58</v>
      </c>
      <c r="C47" s="61" t="s">
        <v>22</v>
      </c>
      <c r="D47" s="69">
        <v>1001022377067</v>
      </c>
      <c r="E47" s="55"/>
      <c r="F47" s="14">
        <f>E47*0.41</f>
        <v>0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59</v>
      </c>
      <c r="C48" s="61" t="s">
        <v>24</v>
      </c>
      <c r="D48" s="69">
        <v>1001022377070</v>
      </c>
      <c r="E48" s="55"/>
      <c r="F48" s="14">
        <f>E48</f>
        <v>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60</v>
      </c>
      <c r="C49" s="61" t="s">
        <v>24</v>
      </c>
      <c r="D49" s="69">
        <v>1001022726303</v>
      </c>
      <c r="E49" s="55"/>
      <c r="F49" s="14">
        <f>E49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61</v>
      </c>
      <c r="C50" s="61" t="s">
        <v>24</v>
      </c>
      <c r="D50" s="69">
        <v>1001022557244</v>
      </c>
      <c r="E50" s="55"/>
      <c r="F50" s="14">
        <f>E50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62</v>
      </c>
      <c r="C51" s="61" t="s">
        <v>24</v>
      </c>
      <c r="D51" s="64">
        <v>1001022556254</v>
      </c>
      <c r="E51" s="55"/>
      <c r="F51" s="14">
        <f>E51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63</v>
      </c>
      <c r="C52" s="61" t="s">
        <v>22</v>
      </c>
      <c r="D52" s="64">
        <v>1001022556837</v>
      </c>
      <c r="E52" s="55"/>
      <c r="F52" s="14">
        <f>E52*0.4</f>
        <v>0</v>
      </c>
      <c r="G52" s="26"/>
      <c r="H52" s="24"/>
      <c r="I52" s="24"/>
    </row>
    <row r="53" spans="1:9" ht="15.75" customHeight="1" thickTop="1" thickBot="1" x14ac:dyDescent="0.25">
      <c r="A53" s="35"/>
      <c r="B53" s="3" t="s">
        <v>64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65</v>
      </c>
      <c r="C54" s="61" t="s">
        <v>24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66</v>
      </c>
      <c r="C55" s="61" t="s">
        <v>22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67</v>
      </c>
      <c r="C56" s="61" t="s">
        <v>22</v>
      </c>
      <c r="D56" s="69">
        <v>1001035277059</v>
      </c>
      <c r="E56" s="55"/>
      <c r="F56" s="14">
        <f>E56*0.3</f>
        <v>0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68</v>
      </c>
      <c r="C57" s="61" t="s">
        <v>24</v>
      </c>
      <c r="D57" s="69">
        <v>1001035277058</v>
      </c>
      <c r="E57" s="55"/>
      <c r="F57" s="14">
        <f>E57</f>
        <v>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69</v>
      </c>
      <c r="C58" s="61" t="s">
        <v>24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70</v>
      </c>
      <c r="C59" s="61" t="s">
        <v>24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71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72</v>
      </c>
      <c r="C61" s="61" t="s">
        <v>22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73</v>
      </c>
      <c r="C62" s="61" t="s">
        <v>22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74</v>
      </c>
      <c r="C63" s="61" t="s">
        <v>22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75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3" si="4">RIGHT(D65,4)</f>
        <v>7158</v>
      </c>
      <c r="B65" s="66" t="s">
        <v>76</v>
      </c>
      <c r="C65" s="61" t="s">
        <v>22</v>
      </c>
      <c r="D65" s="69">
        <v>1001304237158</v>
      </c>
      <c r="E65" s="55"/>
      <c r="F65" s="14">
        <f>E65*0.35</f>
        <v>0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77</v>
      </c>
      <c r="C66" s="61" t="s">
        <v>24</v>
      </c>
      <c r="D66" s="69">
        <v>1001304237159</v>
      </c>
      <c r="E66" s="55"/>
      <c r="F66" s="14">
        <f>E66</f>
        <v>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78</v>
      </c>
      <c r="C67" s="61" t="s">
        <v>22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79</v>
      </c>
      <c r="C68" s="61" t="s">
        <v>24</v>
      </c>
      <c r="D68" s="69">
        <v>1001300366790</v>
      </c>
      <c r="E68" s="55"/>
      <c r="F68" s="14">
        <f>E68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80</v>
      </c>
      <c r="C69" s="61" t="s">
        <v>22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81</v>
      </c>
      <c r="C70" s="61" t="s">
        <v>22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82</v>
      </c>
      <c r="C71" s="61" t="s">
        <v>22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83</v>
      </c>
      <c r="C72" s="61" t="s">
        <v>22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7165</v>
      </c>
      <c r="B73" s="66" t="s">
        <v>84</v>
      </c>
      <c r="C73" s="61" t="s">
        <v>24</v>
      </c>
      <c r="D73" s="69">
        <v>1001303987165</v>
      </c>
      <c r="E73" s="55"/>
      <c r="F73" s="14">
        <f>E73</f>
        <v>0</v>
      </c>
      <c r="G73" s="14"/>
      <c r="H73" s="22"/>
      <c r="I73" s="16"/>
    </row>
    <row r="74" spans="1:9" x14ac:dyDescent="0.2">
      <c r="A74" s="65">
        <v>7333</v>
      </c>
      <c r="B74" s="66" t="s">
        <v>85</v>
      </c>
      <c r="C74" s="61" t="s">
        <v>22</v>
      </c>
      <c r="D74" s="69">
        <v>1001303987333</v>
      </c>
      <c r="E74" s="55"/>
      <c r="F74" s="14">
        <f>E74*0.28</f>
        <v>0</v>
      </c>
      <c r="G74" s="14"/>
      <c r="H74" s="22"/>
      <c r="I74" s="16"/>
    </row>
    <row r="75" spans="1:9" x14ac:dyDescent="0.2">
      <c r="A75" s="63" t="str">
        <f>RIGHT(D75,4)</f>
        <v>6698</v>
      </c>
      <c r="B75" s="66" t="s">
        <v>86</v>
      </c>
      <c r="C75" s="61" t="s">
        <v>22</v>
      </c>
      <c r="D75" s="69">
        <v>1001301876698</v>
      </c>
      <c r="E75" s="55"/>
      <c r="F75" s="14">
        <f>E75*0.35</f>
        <v>0</v>
      </c>
      <c r="G75" s="14"/>
      <c r="H75" s="15"/>
      <c r="I75" s="16"/>
    </row>
    <row r="76" spans="1:9" ht="15.75" customHeight="1" x14ac:dyDescent="0.2">
      <c r="A76" s="63" t="str">
        <f>RIGHT(D76,4)</f>
        <v>5607</v>
      </c>
      <c r="B76" s="66" t="s">
        <v>87</v>
      </c>
      <c r="C76" s="61" t="s">
        <v>24</v>
      </c>
      <c r="D76" s="69">
        <v>1001051875607</v>
      </c>
      <c r="E76" s="55"/>
      <c r="F76" s="14">
        <f>E76</f>
        <v>0</v>
      </c>
      <c r="G76" s="14"/>
      <c r="H76" s="15"/>
      <c r="I76" s="16"/>
    </row>
    <row r="77" spans="1:9" ht="15.75" customHeight="1" x14ac:dyDescent="0.2">
      <c r="A77" s="65">
        <v>6807</v>
      </c>
      <c r="B77" s="66" t="s">
        <v>88</v>
      </c>
      <c r="C77" s="61" t="s">
        <v>22</v>
      </c>
      <c r="D77" s="69">
        <v>1001300366807</v>
      </c>
      <c r="E77" s="55"/>
      <c r="F77" s="14">
        <f>E77*0.33</f>
        <v>0</v>
      </c>
      <c r="G77" s="26"/>
      <c r="H77" s="62"/>
      <c r="I77" s="24"/>
    </row>
    <row r="78" spans="1:9" ht="15.75" customHeight="1" x14ac:dyDescent="0.2">
      <c r="A78" s="63" t="str">
        <f>RIGHT(D78,4)</f>
        <v>6787</v>
      </c>
      <c r="B78" s="66" t="s">
        <v>89</v>
      </c>
      <c r="C78" s="61" t="s">
        <v>22</v>
      </c>
      <c r="D78" s="69">
        <v>1001300456787</v>
      </c>
      <c r="E78" s="55"/>
      <c r="F78" s="14">
        <f>E78*0.33</f>
        <v>0</v>
      </c>
      <c r="G78" s="26"/>
      <c r="H78" s="62"/>
      <c r="I78" s="24"/>
    </row>
    <row r="79" spans="1:9" ht="15.75" customHeight="1" thickBot="1" x14ac:dyDescent="0.25">
      <c r="A79" s="63" t="str">
        <f>RIGHT(D79,4)</f>
        <v>6946</v>
      </c>
      <c r="B79" s="66" t="s">
        <v>90</v>
      </c>
      <c r="C79" s="61" t="s">
        <v>24</v>
      </c>
      <c r="D79" s="69">
        <v>1001300456946</v>
      </c>
      <c r="E79" s="55"/>
      <c r="F79" s="14">
        <f>E79</f>
        <v>0</v>
      </c>
      <c r="G79" s="26"/>
      <c r="H79" s="62"/>
      <c r="I79" s="24"/>
    </row>
    <row r="80" spans="1:9" ht="15.75" customHeight="1" thickTop="1" thickBot="1" x14ac:dyDescent="0.25">
      <c r="A80" s="35"/>
      <c r="B80" s="3" t="s">
        <v>91</v>
      </c>
      <c r="C80" s="2"/>
      <c r="D80" s="2"/>
      <c r="E80" s="56"/>
      <c r="F80" s="21"/>
      <c r="G80" s="21"/>
      <c r="H80" s="13"/>
      <c r="I80" s="13"/>
    </row>
    <row r="81" spans="1:9" ht="15" customHeight="1" thickTop="1" x14ac:dyDescent="0.2">
      <c r="A81" s="63" t="str">
        <f t="shared" ref="A81:A90" si="5">RIGHT(D81,4)</f>
        <v>5738</v>
      </c>
      <c r="B81" s="63" t="s">
        <v>92</v>
      </c>
      <c r="C81" s="61" t="s">
        <v>22</v>
      </c>
      <c r="D81" s="64">
        <v>1001061975738</v>
      </c>
      <c r="E81" s="55"/>
      <c r="F81" s="14">
        <f>E81*0.25</f>
        <v>0</v>
      </c>
      <c r="G81" s="14"/>
      <c r="H81" s="20"/>
      <c r="I81" s="20"/>
    </row>
    <row r="82" spans="1:9" x14ac:dyDescent="0.2">
      <c r="A82" s="63" t="str">
        <f t="shared" si="5"/>
        <v>5708</v>
      </c>
      <c r="B82" s="66" t="s">
        <v>93</v>
      </c>
      <c r="C82" s="61" t="s">
        <v>24</v>
      </c>
      <c r="D82" s="69">
        <v>1001063145708</v>
      </c>
      <c r="E82" s="55"/>
      <c r="F82" s="14">
        <f>E82</f>
        <v>0</v>
      </c>
      <c r="G82" s="14"/>
      <c r="H82" s="20"/>
      <c r="I82" s="20"/>
    </row>
    <row r="83" spans="1:9" x14ac:dyDescent="0.2">
      <c r="A83" s="63" t="str">
        <f t="shared" si="5"/>
        <v>4993</v>
      </c>
      <c r="B83" s="66" t="s">
        <v>94</v>
      </c>
      <c r="C83" s="61" t="s">
        <v>22</v>
      </c>
      <c r="D83" s="69">
        <v>1001060764993</v>
      </c>
      <c r="E83" s="55"/>
      <c r="F83" s="14">
        <f>E83*0.25</f>
        <v>0</v>
      </c>
      <c r="G83" s="14"/>
      <c r="H83" s="20"/>
      <c r="I83" s="20"/>
    </row>
    <row r="84" spans="1:9" x14ac:dyDescent="0.2">
      <c r="A84" s="63" t="str">
        <f t="shared" si="5"/>
        <v>6453</v>
      </c>
      <c r="B84" s="66" t="s">
        <v>95</v>
      </c>
      <c r="C84" s="61" t="s">
        <v>22</v>
      </c>
      <c r="D84" s="69">
        <v>1001202506453</v>
      </c>
      <c r="E84" s="55"/>
      <c r="F84" s="14">
        <f>E84*0.1</f>
        <v>0</v>
      </c>
      <c r="G84" s="14"/>
      <c r="H84" s="20"/>
      <c r="I84" s="20"/>
    </row>
    <row r="85" spans="1:9" x14ac:dyDescent="0.2">
      <c r="A85" s="63" t="str">
        <f t="shared" si="5"/>
        <v>4117</v>
      </c>
      <c r="B85" s="66" t="s">
        <v>96</v>
      </c>
      <c r="C85" s="61" t="s">
        <v>24</v>
      </c>
      <c r="D85" s="69">
        <v>1001062504117</v>
      </c>
      <c r="E85" s="55"/>
      <c r="F85" s="14">
        <f>E85</f>
        <v>0</v>
      </c>
      <c r="G85" s="14"/>
      <c r="H85" s="15"/>
      <c r="I85" s="20"/>
    </row>
    <row r="86" spans="1:9" x14ac:dyDescent="0.2">
      <c r="A86" s="63" t="str">
        <f t="shared" si="5"/>
        <v>5681</v>
      </c>
      <c r="B86" s="66" t="s">
        <v>97</v>
      </c>
      <c r="C86" s="61" t="s">
        <v>22</v>
      </c>
      <c r="D86" s="69">
        <v>1001190765681</v>
      </c>
      <c r="E86" s="55"/>
      <c r="F86" s="14">
        <f>E86*0.15</f>
        <v>0</v>
      </c>
      <c r="G86" s="14"/>
      <c r="H86" s="16"/>
      <c r="I86" s="16"/>
    </row>
    <row r="87" spans="1:9" x14ac:dyDescent="0.2">
      <c r="A87" s="63" t="str">
        <f t="shared" si="5"/>
        <v>5739</v>
      </c>
      <c r="B87" s="66" t="s">
        <v>98</v>
      </c>
      <c r="C87" s="61" t="s">
        <v>22</v>
      </c>
      <c r="D87" s="69">
        <v>1001062475739</v>
      </c>
      <c r="E87" s="55"/>
      <c r="F87" s="14">
        <f>E87*0.25</f>
        <v>0</v>
      </c>
      <c r="G87" s="14"/>
      <c r="H87" s="15"/>
      <c r="I87" s="24"/>
    </row>
    <row r="88" spans="1:9" x14ac:dyDescent="0.2">
      <c r="A88" s="63" t="str">
        <f t="shared" si="5"/>
        <v>1146</v>
      </c>
      <c r="B88" s="66" t="s">
        <v>99</v>
      </c>
      <c r="C88" s="61" t="s">
        <v>24</v>
      </c>
      <c r="D88" s="69">
        <v>1001061971146</v>
      </c>
      <c r="E88" s="55"/>
      <c r="F88" s="14">
        <f>E88</f>
        <v>0</v>
      </c>
      <c r="G88" s="26"/>
      <c r="H88" s="62"/>
      <c r="I88" s="24"/>
    </row>
    <row r="89" spans="1:9" x14ac:dyDescent="0.2">
      <c r="A89" s="63" t="str">
        <f t="shared" si="5"/>
        <v>4154</v>
      </c>
      <c r="B89" s="66" t="s">
        <v>100</v>
      </c>
      <c r="C89" s="61" t="s">
        <v>24</v>
      </c>
      <c r="D89" s="69">
        <v>1001062474154</v>
      </c>
      <c r="E89" s="55"/>
      <c r="F89" s="14">
        <f>E89</f>
        <v>0</v>
      </c>
      <c r="G89" s="26"/>
      <c r="H89" s="62"/>
      <c r="I89" s="24"/>
    </row>
    <row r="90" spans="1:9" ht="15" customHeight="1" thickBot="1" x14ac:dyDescent="0.25">
      <c r="A90" s="63" t="str">
        <f t="shared" si="5"/>
        <v>6835</v>
      </c>
      <c r="B90" s="63" t="s">
        <v>101</v>
      </c>
      <c r="C90" s="61" t="s">
        <v>22</v>
      </c>
      <c r="D90" s="64">
        <v>1001203146835</v>
      </c>
      <c r="E90" s="55"/>
      <c r="F90" s="14">
        <f>E90*0.1</f>
        <v>0</v>
      </c>
      <c r="G90" s="26"/>
      <c r="H90" s="62"/>
      <c r="I90" s="24"/>
    </row>
    <row r="91" spans="1:9" ht="15.75" customHeight="1" thickTop="1" thickBot="1" x14ac:dyDescent="0.25">
      <c r="A91" s="35"/>
      <c r="B91" s="3" t="s">
        <v>102</v>
      </c>
      <c r="C91" s="25"/>
      <c r="D91" s="25"/>
      <c r="E91" s="56"/>
      <c r="F91" s="21"/>
      <c r="G91" s="21"/>
      <c r="H91" s="13"/>
      <c r="I91" s="13"/>
    </row>
    <row r="92" spans="1:9" ht="15.75" customHeight="1" thickTop="1" x14ac:dyDescent="0.2">
      <c r="A92" s="63" t="str">
        <f t="shared" ref="A92:A99" si="6">RIGHT(D92,4)</f>
        <v>3215</v>
      </c>
      <c r="B92" s="63" t="s">
        <v>103</v>
      </c>
      <c r="C92" s="61" t="s">
        <v>22</v>
      </c>
      <c r="D92" s="64">
        <v>1001094053215</v>
      </c>
      <c r="E92" s="55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3" t="str">
        <f t="shared" si="6"/>
        <v>5452</v>
      </c>
      <c r="B93" s="63" t="s">
        <v>104</v>
      </c>
      <c r="C93" s="61" t="s">
        <v>24</v>
      </c>
      <c r="D93" s="64">
        <v>1001092485452</v>
      </c>
      <c r="E93" s="55"/>
      <c r="F93" s="14">
        <f>E93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6"/>
        <v/>
      </c>
      <c r="B94" s="3" t="s">
        <v>105</v>
      </c>
      <c r="C94" s="2"/>
      <c r="D94" s="25"/>
      <c r="E94" s="56"/>
      <c r="F94" s="21"/>
      <c r="G94" s="21"/>
      <c r="H94" s="13"/>
      <c r="I94" s="13"/>
    </row>
    <row r="95" spans="1:9" ht="15" customHeight="1" thickTop="1" x14ac:dyDescent="0.2">
      <c r="A95" s="63" t="str">
        <f t="shared" si="6"/>
        <v>5074</v>
      </c>
      <c r="B95" s="66" t="s">
        <v>106</v>
      </c>
      <c r="C95" s="61" t="s">
        <v>24</v>
      </c>
      <c r="D95" s="69">
        <v>1001080345074</v>
      </c>
      <c r="E95" s="55"/>
      <c r="F95" s="14">
        <f>E95</f>
        <v>0</v>
      </c>
      <c r="G95" s="14"/>
      <c r="H95" s="15"/>
      <c r="I95" s="16"/>
    </row>
    <row r="96" spans="1:9" x14ac:dyDescent="0.2">
      <c r="A96" s="63" t="str">
        <f t="shared" si="6"/>
        <v>6207</v>
      </c>
      <c r="B96" s="66" t="s">
        <v>107</v>
      </c>
      <c r="C96" s="61" t="s">
        <v>22</v>
      </c>
      <c r="D96" s="69">
        <v>1001083446207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7089</v>
      </c>
      <c r="B97" s="66" t="s">
        <v>108</v>
      </c>
      <c r="C97" s="61" t="s">
        <v>22</v>
      </c>
      <c r="D97" s="69">
        <v>1001084217089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7187</v>
      </c>
      <c r="B98" s="66" t="s">
        <v>109</v>
      </c>
      <c r="C98" s="61" t="s">
        <v>22</v>
      </c>
      <c r="D98" s="69">
        <v>1001085637187</v>
      </c>
      <c r="E98" s="55"/>
      <c r="F98" s="14">
        <f>E98*0.3</f>
        <v>0</v>
      </c>
      <c r="G98" s="14"/>
      <c r="H98" s="15"/>
      <c r="I98" s="16"/>
    </row>
    <row r="99" spans="1:9" ht="15" customHeight="1" thickBot="1" x14ac:dyDescent="0.25">
      <c r="A99" s="63" t="str">
        <f t="shared" si="6"/>
        <v>7104</v>
      </c>
      <c r="B99" s="66" t="s">
        <v>110</v>
      </c>
      <c r="C99" s="61" t="s">
        <v>22</v>
      </c>
      <c r="D99" s="69">
        <v>1001223297104</v>
      </c>
      <c r="E99" s="55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111</v>
      </c>
      <c r="C100" s="27"/>
      <c r="D100" s="27"/>
      <c r="E100" s="57">
        <f>SUM(E10:E99)</f>
        <v>1100</v>
      </c>
      <c r="F100" s="28">
        <f>SUM(F10:F99)</f>
        <v>470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60"/>
      <c r="G101" s="33"/>
      <c r="H101" s="33"/>
      <c r="I101" s="59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2025-10-16T07:59:16Z</dcterms:modified>
</cp:coreProperties>
</file>