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C56E162B-60C1-4C8C-A052-5CE902BBCB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2" i="102" l="1"/>
  <c r="G393" i="102"/>
  <c r="G394" i="102"/>
  <c r="F395" i="102" l="1"/>
  <c r="G400" i="102"/>
  <c r="G399" i="102"/>
  <c r="G398" i="102"/>
  <c r="G397" i="102"/>
  <c r="G396" i="102"/>
  <c r="G395" i="102" l="1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401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4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01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<sst xmlns="http://schemas.openxmlformats.org/spreadsheetml/2006/main" count="694" uniqueCount="686">
  <si>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</si>
  <si>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</si>
  <si>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</si>
  <si>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</si>
  <si>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</si>
  <si>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</si>
  <si>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</si>
  <si>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</si>
  <si>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</si>
  <si>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</si>
  <si>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</si>
  <si>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</si>
  <si>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</si>
  <si>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</si>
  <si>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</si>
  <si>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</si>
  <si>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</si>
  <si>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</si>
  <si>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</si>
  <si>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</si>
  <si>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</si>
  <si>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</si>
  <si>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</si>
  <si>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</si>
  <si>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</si>
  <si>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</si>
  <si>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</si>
  <si>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</si>
  <si>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</si>
  <si>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</si>
  <si>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</si>
  <si>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</si>
  <si>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</si>
  <si>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</si>
  <si>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</si>
  <si>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</si>
  <si>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</si>
  <si>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</si>
  <si>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</si>
  <si>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</si>
  <si>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</si>
  <si>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</si>
  <si>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</si>
  <si>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</si>
  <si>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</si>
  <si>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</si>
  <si>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</si>
  <si>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</si>
  <si>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</si>
  <si>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</si>
  <si>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</si>
  <si>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</si>
  <si>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</si>
  <si>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</si>
  <si>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</si>
  <si>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</si>
  <si>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</si>
  <si>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</si>
  <si>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</si>
  <si>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</si>
  <si>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</si>
  <si>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</si>
  <si>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</si>
  <si>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</si>
  <si>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</si>
  <si>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</si>
  <si>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</si>
  <si>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</si>
  <si>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</si>
  <si>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</si>
  <si>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</si>
  <si>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</si>
  <si>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</si>
  <si>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</si>
  <si>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</si>
  <si>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</si>
  <si>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</si>
  <si>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</si>
  <si>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</si>
  <si>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</si>
  <si>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</si>
  <si>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</si>
  <si>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</si>
  <si>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</si>
  <si>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</si>
  <si>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</si>
  <si>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</si>
  <si>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</si>
  <si>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</si>
  <si>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</si>
  <si>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</si>
  <si>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</si>
  <si>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</si>
  <si>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</si>
  <si>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</si>
  <si>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</si>
  <si>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</si>
  <si>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</si>
  <si>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</si>
  <si>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</si>
  <si>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</si>
  <si>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</si>
  <si>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</si>
  <si>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</si>
  <si>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</si>
  <si>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</si>
  <si>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</si>
  <si>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</si>
  <si>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</si>
  <si>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</si>
  <si>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</si>
  <si>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</si>
  <si>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</si>
  <si>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</si>
  <si>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</si>
  <si>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</si>
  <si>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</si>
  <si>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</si>
  <si>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</si>
  <si>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</si>
  <si>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</si>
  <si>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</si>
  <si>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</si>
  <si>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</si>
  <si>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</si>
  <si>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</si>
  <si>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</si>
  <si>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</si>
  <si>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</si>
  <si>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</si>
  <si>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</si>
  <si>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</si>
  <si>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</si>
  <si>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</si>
  <si>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</si>
  <si>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</si>
  <si>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</si>
  <si>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</si>
  <si>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</si>
  <si>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</si>
  <si>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</si>
  <si>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</si>
  <si>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</si>
  <si>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</si>
  <si>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</si>
  <si>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</si>
  <si>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</si>
  <si>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</si>
  <si>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</si>
  <si>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</si>
  <si>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</si>
  <si>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</si>
  <si>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</si>
  <si>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</si>
  <si>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</si>
  <si>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</si>
  <si>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</si>
  <si>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</si>
  <si>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</si>
  <si>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</si>
  <si>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</si>
  <si>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</si>
  <si>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</si>
  <si>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</si>
  <si>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</si>
  <si>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</si>
  <si>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</si>
  <si>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</si>
  <si>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</si>
  <si>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</si>
  <si>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</si>
  <si>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</si>
  <si>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</si>
  <si>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</si>
  <si>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</si>
  <si>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</si>
  <si>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</si>
  <si>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</si>
  <si>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</si>
  <si>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</si>
  <si>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</si>
  <si>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</si>
  <si>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</si>
  <si>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</si>
  <si>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</si>
  <si>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</si>
  <si>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</si>
  <si>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</si>
  <si>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</si>
  <si>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</si>
  <si>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</si>
  <si>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</si>
  <si>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</si>
  <si>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</si>
  <si>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</si>
  <si>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</si>
  <si>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</si>
  <si>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</si>
  <si>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</si>
  <si>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</si>
  <si>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</si>
  <si>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</si>
  <si>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</si>
  <si>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</si>
  <si>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</si>
  <si>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</si>
  <si>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</si>
  <si>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</si>
  <si>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</si>
  <si>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</si>
  <si>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</si>
  <si>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</si>
  <si>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</si>
  <si>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</si>
  <si>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</si>
  <si>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</si>
  <si>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</si>
  <si>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</si>
  <si>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</si>
  <si>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</si>
  <si>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</si>
  <si>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</si>
  <si>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</si>
  <si>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</si>
  <si>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</si>
  <si>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</si>
  <si>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</si>
  <si>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</si>
  <si>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</si>
  <si>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</si>
  <si>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</si>
  <si>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</si>
  <si>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</si>
  <si>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</si>
  <si>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</si>
  <si>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</si>
  <si>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</si>
  <si>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</si>
  <si>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</si>
  <si>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</si>
  <si>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</si>
  <si>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</si>
  <si>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</si>
  <si>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</si>
  <si>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</si>
  <si>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317 Колбаса Сервелат Рижский ТМ Зареченские,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</si>
  <si>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</si>
  <si>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</si>
  <si>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</si>
  <si>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</si>
  <si>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</si>
  <si>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</si>
  <si>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</si>
  <si>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</si>
  <si>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</si>
  <si>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</si>
  <si>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</si>
  <si>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</si>
  <si>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</si>
  <si>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</si>
  <si>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</si>
  <si>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</si>
  <si>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</si>
  <si>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</si>
  <si>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</si>
  <si>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</si>
  <si>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</si>
  <si>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</si>
  <si>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</si>
  <si>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</si>
  <si>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</si>
  <si>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</si>
  <si>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</si>
  <si>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</si>
  <si>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</si>
  <si>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</si>
  <si>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</si>
  <si>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</si>
  <si>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</si>
  <si>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</si>
  <si>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</si>
  <si>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</si>
  <si>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</si>
  <si>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</si>
  <si>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</si>
  <si>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</si>
  <si>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</si>
  <si>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</si>
  <si>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</si>
  <si>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</si>
  <si>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</si>
  <si>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</si>
  <si>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</si>
  <si>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</si>
  <si>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</si>
  <si>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</si>
  <si>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</si>
  <si>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</si>
  <si>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</si>
  <si>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</si>
  <si>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</si>
  <si>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</si>
  <si>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</si>
  <si>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</si>
  <si>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</si>
  <si>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</si>
  <si>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</si>
  <si>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</si>
  <si>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</si>
  <si>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</si>
  <si>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</si>
  <si>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</si>
  <si>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</si>
  <si>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</si>
  <si>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</si>
  <si>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</si>
  <si>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</si>
  <si>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</si>
  <si>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</si>
  <si>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</si>
  <si>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</si>
  <si>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</si>
  <si>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</si>
  <si>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</si>
  <si>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</si>
  <si>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</si>
  <si>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</si>
  <si>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</si>
  <si>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</si>
  <si>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</si>
  <si>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</si>
  <si>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</si>
  <si>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</si>
  <si>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</si>
  <si>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</si>
  <si>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</si>
  <si>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</si>
  <si>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</si>
  <si>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</si>
  <si>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</si>
  <si>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</si>
  <si>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</si>
  <si>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</si>
  <si>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</si>
  <si>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</si>
  <si>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</si>
  <si>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</si>
  <si>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</si>
  <si>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</si>
  <si>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</si>
  <si>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</si>
  <si>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</si>
  <si>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</si>
  <si>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</si>
  <si>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</si>
  <si>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</si>
  <si>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</si>
  <si>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</si>
  <si>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</si>
  <si>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</si>
  <si>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</si>
  <si>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</si>
  <si>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</si>
  <si>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</si>
  <si>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</si>
  <si>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</si>
  <si>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</si>
  <si>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</si>
  <si>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</si>
  <si>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</si>
  <si>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</si>
  <si>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</si>
  <si>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</si>
  <si>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</si>
  <si>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</si>
  <si>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</si>
  <si>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</si>
  <si>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</si>
  <si>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</si>
  <si>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</si>
  <si>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</si>
  <si>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</si>
  <si>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</si>
  <si>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</si>
  <si>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</si>
  <si>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</si>
  <si>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</si>
  <si>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</si>
  <si>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</si>
  <si>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</si>
  <si>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</si>
  <si>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</si>
  <si>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</si>
  <si>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</si>
  <si>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</si>
  <si>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</si>
  <si>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</si>
  <si>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</si>
  <si>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</si>
  <si>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</si>
  <si>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</si>
  <si>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</si>
  <si>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</si>
  <si>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</si>
  <si>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</si>
  <si>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</si>
  <si>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</si>
  <si>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</si>
  <si>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</si>
  <si>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</si>
  <si>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</si>
  <si>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</si>
  <si>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</si>
  <si>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</si>
  <si>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</si>
  <si>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</si>
  <si>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</si>
  <si>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</si>
  <si>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</si>
  <si>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</si>
  <si>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</si>
  <si>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</si>
  <si>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</si>
  <si>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</si>
  <si>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</si>
  <si>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</si>
  <si>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</si>
  <si>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</si>
  <si>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</si>
  <si>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</si>
  <si>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</si>
  <si>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</si>
  <si>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</si>
  <si>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</si>
  <si>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</si>
  <si>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</si>
  <si>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</si>
  <si>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</si>
  <si>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</si>
  <si>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</si>
  <si>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</si>
  <si>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</si>
  <si>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</si>
  <si>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</si>
  <si>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</si>
  <si>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</si>
  <si>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</si>
  <si>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</si>
  <si>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</si>
  <si>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</si>
  <si>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</si>
  <si>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</si>
  <si>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</si>
  <si>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</si>
  <si>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</si>
  <si>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</si>
  <si>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</si>
  <si>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</si>
  <si>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</si>
  <si>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</si>
  <si>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</si>
  <si>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</si>
  <si>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</si>
  <si>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</si>
  <si>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</si>
  <si>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</si>
  <si>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</si>
  <si>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</si>
  <si>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</si>
  <si>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</si>
  <si>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</si>
  <si>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</si>
  <si>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</si>
  <si>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</si>
  <si>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</si>
  <si>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</si>
  <si>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</si>
  <si>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</si>
  <si>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</si>
  <si>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</si>
  <si>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</si>
  <si>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</si>
  <si>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</si>
  <si>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</si>
  <si>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</si>
  <si>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</si>
  <si>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</si>
  <si>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</si>
  <si>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</si>
  <si>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</si>
  <si>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</si>
  <si>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</si>
  <si>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</si>
  <si>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</si>
  <si>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</si>
  <si>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</si>
  <si>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</si>
  <si>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</si>
  <si>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</si>
  <si>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</si>
  <si>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</si>
  <si>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</si>
  <si>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</si>
  <si>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</si>
  <si>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</si>
  <si>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</si>
  <si>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</si>
  <si>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</si>
  <si>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</si>
  <si>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</si>
  <si>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</si>
  <si>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</si>
  <si>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</si>
  <si>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</si>
  <si>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</si>
  <si>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</si>
  <si>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</si>
  <si>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</si>
  <si>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</si>
  <si>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</si>
  <si>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</si>
  <si>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</si>
  <si>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</si>
  <si>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</si>
  <si>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</si>
  <si>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</si>
  <si>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</si>
  <si>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</si>
  <si>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</si>
  <si>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</si>
  <si>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</si>
  <si>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</si>
  <si>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</si>
  <si>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</si>
  <si>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</si>
  <si>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</si>
  <si>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</si>
  <si>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</si>
  <si>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</si>
  <si>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</si>
  <si>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</si>
  <si>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</si>
  <si>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</si>
  <si>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</si>
  <si>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</si>
  <si>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</si>
  <si>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</si>
  <si>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</si>
  <si>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</si>
  <si>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</si>
  <si>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</si>
  <si>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</si>
  <si>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</si>
  <si>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</si>
  <si>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</si>
  <si>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</si>
  <si>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</si>
  <si>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</si>
  <si>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</si>
  <si>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</si>
  <si>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</si>
  <si>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</si>
  <si>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</si>
  <si>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</si>
  <si>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</si>
  <si>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</si>
  <si>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</si>
  <si>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</si>
  <si>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</si>
  <si>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</si>
  <si>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</si>
  <si>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</si>
  <si>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</si>
  <si>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</si>
  <si>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</si>
  <si>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</si>
  <si>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</si>
  <si>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</si>
  <si>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</si>
  <si>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</si>
  <si>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</si>
  <si>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</si>
  <si>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</si>
  <si>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</si>
  <si>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</si>
  <si>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</si>
  <si>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</si>
  <si>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</si>
  <si>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</si>
  <si>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</si>
  <si>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</si>
  <si>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</si>
  <si>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</si>
  <si>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</si>
  <si>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</si>
  <si>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</si>
  <si>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</si>
  <si>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</si>
  <si>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</si>
  <si>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</si>
  <si>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</si>
  <si>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</si>
  <si>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</si>
  <si>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</si>
  <si>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</si>
  <si>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</si>
  <si>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</si>
  <si>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</si>
  <si>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</si>
  <si>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</si>
  <si>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</si>
  <si>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</si>
  <si>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</si>
  <si>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</si>
  <si>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</si>
  <si>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</si>
  <si>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</si>
  <si>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</si>
  <si>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</si>
  <si>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</si>
  <si>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</si>
  <si>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</si>
  <si>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</si>
  <si>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</si>
  <si>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</si>
  <si>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</si>
  <si>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</si>
  <si>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</si>
  <si>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</si>
  <si>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</si>
  <si>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</si>
  <si>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</si>
  <si>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</si>
  <si>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</si>
  <si>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</si>
  <si>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</si>
  <si>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</si>
  <si>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</si>
  <si>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</si>
  <si>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</si>
  <si>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</si>
  <si>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</si>
  <si>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</si>
  <si>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</si>
  <si>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</si>
  <si>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</si>
  <si>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</si>
  <si>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</si>
  <si>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</si>
  <si>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</si>
  <si>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</si>
  <si>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</si>
  <si>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</si>
  <si>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</si>
  <si>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</si>
  <si>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</si>
  <si>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</si>
  <si>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</si>
  <si>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</si>
  <si>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</si>
  <si>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</si>
  <si>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</si>
  <si>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</si>
  <si>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</si>
  <si>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</si>
  <si>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</si>
  <si>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</si>
  <si>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</si>
  <si>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</si>
  <si>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</si>
  <si>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</si>
  <si>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</si>
  <si>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</si>
  <si>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</si>
  <si>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</si>
  <si>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</si>
  <si>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</si>
  <si>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</si>
  <si>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</si>
  <si>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'АССОРТИ ИЗ КОЛБАС (ПАР) С/к Пс/к вак</t>
  </si>
  <si>
    <t>'НАБОР "АССОРТИ ИЗ СЫРОКОПЧЕНЫХ КОЛБАС" ВАК ОХЛ (ЦАР.ЭТ)</t>
  </si>
  <si>
    <t xml:space="preserve"> 021  Колбаса Вязанка Филейская 1,4 кг, ПОКОМ</t>
  </si>
  <si>
    <t xml:space="preserve"> 025  Колбаса Молочная  Вязанка вес кг,ПОКОМ</t>
  </si>
  <si>
    <t xml:space="preserve"> 003   Колбаса Вязанка Сливушка 1,4,  ВЕС, ПОКОМ</t>
  </si>
  <si>
    <t>335</t>
  </si>
  <si>
    <t>Заказ Патяки 20.10.25.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</si>
</sst>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  <font>
      <sz val="12"/>
      <color rgb="FFFF0000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4" fillId="0" borderId="31" xfId="0" applyFont="1" applyBorder="1" applyAlignment="1">
      <alignment vertical="top" wrapText="1"/>
    </xf>
    <xf numFmtId="1" fontId="0" fillId="0" borderId="6" xfId="0" applyNumberFormat="1" applyBorder="1" applyAlignment="1">
      <alignment horizontal="center" vertical="center" wrapText="1"/>
    </xf>
    <xf numFmtId="0" fontId="12" fillId="2" borderId="5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1"/>
  <sheetViews>
    <sheetView tabSelected="1" zoomScale="80" zoomScaleNormal="80" workbookViewId="0">
      <selection activeCell="K14" sqref="K14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96.140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685</v>
      </c>
    </row>
    <row r="2" spans="1:31" ht="32.25" thickBot="1" x14ac:dyDescent="0.3">
      <c r="C2" s="34"/>
      <c r="D2" s="64" t="s">
        <v>613</v>
      </c>
      <c r="E2" s="37"/>
      <c r="F2" s="37" t="s">
        <v>0</v>
      </c>
      <c r="G2" s="38" t="s">
        <v>321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9904</v>
      </c>
      <c r="G3" s="27">
        <f>SUM(G4:G180)</f>
        <v>9187.6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87.149499999999989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343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B5" s="71" t="s">
        <v>684</v>
      </c>
      <c r="C5" s="65" t="s">
        <v>683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627</v>
      </c>
      <c r="C6" s="65" t="s">
        <v>626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625</v>
      </c>
      <c r="C7" s="76" t="s">
        <v>624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622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623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customHeight="1" outlineLevel="1" x14ac:dyDescent="0.25">
      <c r="A10" t="s">
        <v>614</v>
      </c>
      <c r="B10" s="71" t="s">
        <v>344</v>
      </c>
      <c r="C10" s="30" t="s">
        <v>615</v>
      </c>
      <c r="D10" s="65">
        <v>2634</v>
      </c>
      <c r="E10" s="14">
        <v>1</v>
      </c>
      <c r="F10" s="14">
        <v>100</v>
      </c>
      <c r="G10" s="22">
        <f t="shared" ref="G10:G12" si="1">F10*E10</f>
        <v>100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341</v>
      </c>
      <c r="B11" s="71" t="s">
        <v>345</v>
      </c>
      <c r="C11" s="75" t="s">
        <v>340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346</v>
      </c>
      <c r="C12" s="74" t="s">
        <v>322</v>
      </c>
      <c r="D12" s="65">
        <v>3423</v>
      </c>
      <c r="E12" s="14">
        <v>1</v>
      </c>
      <c r="F12" s="14">
        <v>1000</v>
      </c>
      <c r="G12" s="22">
        <f t="shared" si="1"/>
        <v>1000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347</v>
      </c>
      <c r="C13" s="57" t="s">
        <v>323</v>
      </c>
      <c r="D13" s="65">
        <v>3422</v>
      </c>
      <c r="E13" s="14">
        <v>1</v>
      </c>
      <c r="F13" s="14">
        <v>1500</v>
      </c>
      <c r="G13" s="22">
        <f t="shared" ref="G13:G23" si="2">F13*E13</f>
        <v>1500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348</v>
      </c>
      <c r="C14" s="57" t="s">
        <v>324</v>
      </c>
      <c r="D14" s="65">
        <v>3420</v>
      </c>
      <c r="E14" s="14">
        <v>1</v>
      </c>
      <c r="F14" s="14">
        <v>1500</v>
      </c>
      <c r="G14" s="22">
        <f t="shared" si="2"/>
        <v>1500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620</v>
      </c>
      <c r="B15" s="71" t="s">
        <v>349</v>
      </c>
      <c r="C15" s="62" t="s">
        <v>337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464</v>
      </c>
      <c r="C16" s="57" t="s">
        <v>325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617</v>
      </c>
      <c r="B17" s="71" t="s">
        <v>465</v>
      </c>
      <c r="C17" s="62" t="s">
        <v>326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621</v>
      </c>
      <c r="B18" s="71" t="s">
        <v>350</v>
      </c>
      <c r="C18" s="62" t="s">
        <v>342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618</v>
      </c>
      <c r="B19" s="71" t="s">
        <v>466</v>
      </c>
      <c r="C19" s="57" t="s">
        <v>327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329</v>
      </c>
      <c r="B20" s="71" t="s">
        <v>351</v>
      </c>
      <c r="C20" s="62" t="s">
        <v>328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619</v>
      </c>
      <c r="B21" s="71" t="s">
        <v>352</v>
      </c>
      <c r="C21" s="62" t="s">
        <v>330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616</v>
      </c>
      <c r="B22" s="71" t="s">
        <v>353</v>
      </c>
      <c r="C22" s="61" t="s">
        <v>331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customHeight="1" outlineLevel="1" x14ac:dyDescent="0.25">
      <c r="B23" s="71" t="s">
        <v>354</v>
      </c>
      <c r="C23" s="57" t="s">
        <v>332</v>
      </c>
      <c r="D23" s="65">
        <v>2615</v>
      </c>
      <c r="E23" s="14">
        <v>1</v>
      </c>
      <c r="F23" s="14">
        <v>40</v>
      </c>
      <c r="G23" s="22">
        <f t="shared" si="2"/>
        <v>40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355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customHeight="1" outlineLevel="1" x14ac:dyDescent="0.25">
      <c r="B25" s="71" t="s">
        <v>356</v>
      </c>
      <c r="C25" s="35" t="s">
        <v>5</v>
      </c>
      <c r="D25" s="65">
        <v>722</v>
      </c>
      <c r="E25" s="40">
        <v>1</v>
      </c>
      <c r="F25" s="14">
        <v>20</v>
      </c>
      <c r="G25" s="22">
        <f t="shared" si="3"/>
        <v>20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357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358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359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360</v>
      </c>
      <c r="C29" s="35" t="s">
        <v>312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360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customHeight="1" outlineLevel="1" x14ac:dyDescent="0.25">
      <c r="B31" s="71" t="s">
        <v>361</v>
      </c>
      <c r="C31" s="35" t="s">
        <v>192</v>
      </c>
      <c r="D31" s="65">
        <v>1523</v>
      </c>
      <c r="E31" s="40">
        <v>1</v>
      </c>
      <c r="F31" s="14">
        <v>80</v>
      </c>
      <c r="G31" s="22">
        <f t="shared" si="3"/>
        <v>80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customHeight="1" outlineLevel="1" x14ac:dyDescent="0.25">
      <c r="B32" s="71" t="s">
        <v>362</v>
      </c>
      <c r="C32" s="35" t="s">
        <v>193</v>
      </c>
      <c r="D32" s="65">
        <v>1721</v>
      </c>
      <c r="E32" s="40">
        <v>1</v>
      </c>
      <c r="F32" s="14">
        <v>80</v>
      </c>
      <c r="G32" s="22">
        <f t="shared" si="3"/>
        <v>80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363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463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467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468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469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470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471</v>
      </c>
      <c r="C39" s="35" t="s">
        <v>248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472</v>
      </c>
      <c r="C40" s="35" t="s">
        <v>247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473</v>
      </c>
      <c r="C41" s="35" t="s">
        <v>246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474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475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476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477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478</v>
      </c>
      <c r="C46" s="35" t="s">
        <v>249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479</v>
      </c>
      <c r="C47" s="35" t="s">
        <v>250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480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481</v>
      </c>
      <c r="C49" s="35" t="s">
        <v>280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482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483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484</v>
      </c>
      <c r="C52" s="35" t="s">
        <v>285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485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486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487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488</v>
      </c>
      <c r="C56" s="73" t="s">
        <v>276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489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490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491</v>
      </c>
      <c r="C59" s="73" t="s">
        <v>277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492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493</v>
      </c>
      <c r="C61" s="35" t="s">
        <v>282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494</v>
      </c>
      <c r="C62" s="35" t="s">
        <v>274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495</v>
      </c>
      <c r="C63" s="35" t="s">
        <v>278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496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497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498</v>
      </c>
      <c r="C66" s="35" t="s">
        <v>286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499</v>
      </c>
      <c r="C67" s="35" t="s">
        <v>281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500</v>
      </c>
      <c r="C68" s="35" t="s">
        <v>279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501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502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503</v>
      </c>
      <c r="C71" s="35" t="s">
        <v>315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504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505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506</v>
      </c>
      <c r="C74" s="35" t="s">
        <v>317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507</v>
      </c>
      <c r="C75" s="35" t="s">
        <v>283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508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509</v>
      </c>
      <c r="C77" s="35" t="s">
        <v>275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510</v>
      </c>
      <c r="C78" s="35" t="s">
        <v>284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511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512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513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514</v>
      </c>
      <c r="C82" s="35" t="s">
        <v>36</v>
      </c>
      <c r="D82" s="65">
        <v>2602</v>
      </c>
      <c r="E82" s="40">
        <v>0.35</v>
      </c>
      <c r="F82" s="14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515</v>
      </c>
      <c r="C83" s="35" t="s">
        <v>37</v>
      </c>
      <c r="D83" s="65">
        <v>2606</v>
      </c>
      <c r="E83" s="40">
        <v>0.35</v>
      </c>
      <c r="F83" s="14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364</v>
      </c>
      <c r="C84" s="61" t="s">
        <v>38</v>
      </c>
      <c r="D84" s="65">
        <v>2035</v>
      </c>
      <c r="E84" s="40">
        <v>1</v>
      </c>
      <c r="F84" s="14">
        <v>100</v>
      </c>
      <c r="G84" s="22">
        <f t="shared" si="3"/>
        <v>100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516</v>
      </c>
      <c r="C85" s="35" t="s">
        <v>39</v>
      </c>
      <c r="D85" s="65">
        <v>126</v>
      </c>
      <c r="E85" s="40">
        <v>1</v>
      </c>
      <c r="F85" s="14">
        <v>1000</v>
      </c>
      <c r="G85" s="22">
        <f t="shared" si="3"/>
        <v>1000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365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366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367</v>
      </c>
      <c r="C88" s="35" t="s">
        <v>42</v>
      </c>
      <c r="D88" s="65" t="s">
        <v>604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368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369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370</v>
      </c>
      <c r="C91" s="35" t="s">
        <v>255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371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372</v>
      </c>
      <c r="C93" s="73" t="s">
        <v>260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customHeight="1" outlineLevel="1" x14ac:dyDescent="0.25">
      <c r="B94" s="71" t="s">
        <v>373</v>
      </c>
      <c r="C94" s="35" t="s">
        <v>46</v>
      </c>
      <c r="D94" s="65">
        <v>2182</v>
      </c>
      <c r="E94" s="40">
        <v>1</v>
      </c>
      <c r="F94" s="14">
        <v>20</v>
      </c>
      <c r="G94" s="22">
        <f t="shared" si="6"/>
        <v>20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374</v>
      </c>
      <c r="C95" s="35" t="s">
        <v>258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375</v>
      </c>
      <c r="C96" s="61" t="s">
        <v>47</v>
      </c>
      <c r="D96" s="65">
        <v>2010</v>
      </c>
      <c r="E96" s="40">
        <v>1</v>
      </c>
      <c r="F96" s="14">
        <v>200</v>
      </c>
      <c r="G96" s="22">
        <f t="shared" si="6"/>
        <v>200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376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377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378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379</v>
      </c>
      <c r="C100" s="61" t="s">
        <v>51</v>
      </c>
      <c r="D100" s="65">
        <v>2150</v>
      </c>
      <c r="E100" s="40">
        <v>1</v>
      </c>
      <c r="F100" s="14">
        <v>100</v>
      </c>
      <c r="G100" s="22">
        <f t="shared" si="6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380</v>
      </c>
      <c r="C101" s="73" t="s">
        <v>254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1" t="s">
        <v>381</v>
      </c>
      <c r="C102" s="61" t="s">
        <v>52</v>
      </c>
      <c r="D102" s="65">
        <v>2158</v>
      </c>
      <c r="E102" s="40">
        <v>1</v>
      </c>
      <c r="F102" s="14">
        <v>50</v>
      </c>
      <c r="G102" s="22">
        <f t="shared" si="6"/>
        <v>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382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383</v>
      </c>
      <c r="C104" s="61" t="s">
        <v>54</v>
      </c>
      <c r="D104" s="65">
        <v>2151</v>
      </c>
      <c r="E104" s="40">
        <v>1</v>
      </c>
      <c r="F104" s="14">
        <v>50</v>
      </c>
      <c r="G104" s="22">
        <f t="shared" si="6"/>
        <v>50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customHeight="1" outlineLevel="1" x14ac:dyDescent="0.25">
      <c r="B105" s="71" t="s">
        <v>384</v>
      </c>
      <c r="C105" s="62" t="s">
        <v>55</v>
      </c>
      <c r="D105" s="65">
        <v>1820</v>
      </c>
      <c r="E105" s="40">
        <v>1</v>
      </c>
      <c r="F105" s="14">
        <v>30</v>
      </c>
      <c r="G105" s="22">
        <f t="shared" si="6"/>
        <v>30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385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386</v>
      </c>
      <c r="C107" s="35" t="s">
        <v>256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387</v>
      </c>
      <c r="C108" s="35" t="s">
        <v>257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388</v>
      </c>
      <c r="C109" s="35" t="s">
        <v>57</v>
      </c>
      <c r="D109" s="65">
        <v>1051</v>
      </c>
      <c r="E109" s="40">
        <v>1</v>
      </c>
      <c r="F109" s="14">
        <v>80</v>
      </c>
      <c r="G109" s="22">
        <f t="shared" si="6"/>
        <v>80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389</v>
      </c>
      <c r="C110" s="35" t="s">
        <v>58</v>
      </c>
      <c r="D110" s="65">
        <v>2287</v>
      </c>
      <c r="E110" s="40">
        <v>1</v>
      </c>
      <c r="F110" s="14">
        <v>300</v>
      </c>
      <c r="G110" s="22">
        <f t="shared" si="6"/>
        <v>300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customHeight="1" outlineLevel="1" x14ac:dyDescent="0.25">
      <c r="B111" s="71" t="s">
        <v>390</v>
      </c>
      <c r="C111" s="62" t="s">
        <v>59</v>
      </c>
      <c r="D111" s="65">
        <v>227</v>
      </c>
      <c r="E111" s="40">
        <v>1</v>
      </c>
      <c r="F111" s="14">
        <v>200</v>
      </c>
      <c r="G111" s="22">
        <f t="shared" si="6"/>
        <v>200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391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392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1" t="s">
        <v>393</v>
      </c>
      <c r="C114" s="35" t="s">
        <v>62</v>
      </c>
      <c r="D114" s="65">
        <v>2074</v>
      </c>
      <c r="E114" s="40">
        <v>1</v>
      </c>
      <c r="F114" s="14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customHeight="1" outlineLevel="1" x14ac:dyDescent="0.25">
      <c r="B115" s="71" t="s">
        <v>394</v>
      </c>
      <c r="C115" s="62" t="s">
        <v>63</v>
      </c>
      <c r="D115" s="65">
        <v>246</v>
      </c>
      <c r="E115" s="40">
        <v>1</v>
      </c>
      <c r="F115" s="14">
        <v>80</v>
      </c>
      <c r="G115" s="22">
        <f t="shared" si="6"/>
        <v>80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395</v>
      </c>
      <c r="C116" s="35" t="s">
        <v>259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396</v>
      </c>
      <c r="C117" s="35" t="s">
        <v>262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397</v>
      </c>
      <c r="C118" s="35" t="s">
        <v>253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customHeight="1" outlineLevel="1" x14ac:dyDescent="0.25">
      <c r="B119" s="71" t="s">
        <v>398</v>
      </c>
      <c r="C119" s="35" t="s">
        <v>64</v>
      </c>
      <c r="D119" s="65">
        <v>1430</v>
      </c>
      <c r="E119" s="40">
        <v>1</v>
      </c>
      <c r="F119" s="14">
        <v>30</v>
      </c>
      <c r="G119" s="22">
        <f t="shared" si="6"/>
        <v>30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399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customHeight="1" outlineLevel="1" x14ac:dyDescent="0.25">
      <c r="B121" s="71" t="s">
        <v>400</v>
      </c>
      <c r="C121" s="35" t="s">
        <v>65</v>
      </c>
      <c r="D121" s="65">
        <v>2612</v>
      </c>
      <c r="E121" s="40">
        <v>1</v>
      </c>
      <c r="F121" s="14">
        <v>150</v>
      </c>
      <c r="G121" s="22">
        <f t="shared" si="6"/>
        <v>150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customHeight="1" outlineLevel="1" x14ac:dyDescent="0.25">
      <c r="B122" s="71" t="s">
        <v>401</v>
      </c>
      <c r="C122" s="35" t="s">
        <v>66</v>
      </c>
      <c r="D122" s="65">
        <v>2613</v>
      </c>
      <c r="E122" s="40">
        <v>1</v>
      </c>
      <c r="F122" s="14">
        <v>100</v>
      </c>
      <c r="G122" s="22">
        <f t="shared" si="6"/>
        <v>100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401</v>
      </c>
      <c r="C123" s="35" t="s">
        <v>332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402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403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customHeight="1" outlineLevel="1" x14ac:dyDescent="0.25">
      <c r="B126" s="71" t="s">
        <v>401</v>
      </c>
      <c r="C126" s="35" t="s">
        <v>608</v>
      </c>
      <c r="D126" s="65">
        <v>2614</v>
      </c>
      <c r="E126" s="40">
        <v>1</v>
      </c>
      <c r="F126" s="14">
        <v>20</v>
      </c>
      <c r="G126" s="22">
        <f t="shared" si="6"/>
        <v>20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404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517</v>
      </c>
      <c r="C128" s="35" t="s">
        <v>287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518</v>
      </c>
      <c r="C129" s="35" t="s">
        <v>333</v>
      </c>
      <c r="D129" s="65">
        <v>2618</v>
      </c>
      <c r="E129" s="40">
        <v>0.4</v>
      </c>
      <c r="F129" s="14">
        <v>120</v>
      </c>
      <c r="G129" s="22">
        <f t="shared" si="6"/>
        <v>48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519</v>
      </c>
      <c r="C130" s="35" t="s">
        <v>291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520</v>
      </c>
      <c r="C131" s="35" t="s">
        <v>292</v>
      </c>
      <c r="D131" s="65">
        <v>2621</v>
      </c>
      <c r="E131" s="40">
        <v>0.4</v>
      </c>
      <c r="F131" s="14">
        <v>180</v>
      </c>
      <c r="G131" s="22">
        <f t="shared" si="6"/>
        <v>72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521</v>
      </c>
      <c r="C132" s="35" t="s">
        <v>289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522</v>
      </c>
      <c r="C133" s="35" t="s">
        <v>293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405</v>
      </c>
      <c r="C134" s="35" t="s">
        <v>263</v>
      </c>
      <c r="D134" s="65">
        <v>2725</v>
      </c>
      <c r="E134" s="40">
        <v>1</v>
      </c>
      <c r="F134" s="14">
        <v>20</v>
      </c>
      <c r="G134" s="22">
        <f t="shared" si="6"/>
        <v>20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523</v>
      </c>
      <c r="C135" s="35" t="s">
        <v>294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524</v>
      </c>
      <c r="C136" s="35" t="s">
        <v>290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406</v>
      </c>
      <c r="C137" s="35" t="s">
        <v>261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525</v>
      </c>
      <c r="C138" s="35" t="s">
        <v>288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407</v>
      </c>
      <c r="C139" s="35" t="s">
        <v>316</v>
      </c>
      <c r="D139" s="65">
        <v>2858</v>
      </c>
      <c r="E139" s="40">
        <v>1</v>
      </c>
      <c r="F139" s="14">
        <v>60</v>
      </c>
      <c r="G139" s="22">
        <f t="shared" si="6"/>
        <v>60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526</v>
      </c>
      <c r="C140" s="35" t="s">
        <v>295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1" t="s">
        <v>408</v>
      </c>
      <c r="C141" s="35" t="s">
        <v>265</v>
      </c>
      <c r="D141" s="65">
        <v>2756</v>
      </c>
      <c r="E141" s="40">
        <v>1</v>
      </c>
      <c r="F141" s="14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527</v>
      </c>
      <c r="C142" s="35" t="s">
        <v>296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528</v>
      </c>
      <c r="C143" s="35" t="s">
        <v>297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529</v>
      </c>
      <c r="C144" s="35" t="s">
        <v>298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409</v>
      </c>
      <c r="C145" s="35" t="s">
        <v>266</v>
      </c>
      <c r="D145" s="65">
        <v>2876</v>
      </c>
      <c r="E145" s="40">
        <v>1</v>
      </c>
      <c r="F145" s="14">
        <v>40</v>
      </c>
      <c r="G145" s="22">
        <f t="shared" si="6"/>
        <v>40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410</v>
      </c>
      <c r="C146" s="35" t="s">
        <v>267</v>
      </c>
      <c r="D146" s="65">
        <v>2847</v>
      </c>
      <c r="E146" s="40">
        <v>1</v>
      </c>
      <c r="F146" s="14">
        <v>30</v>
      </c>
      <c r="G146" s="22">
        <f t="shared" si="6"/>
        <v>30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530</v>
      </c>
      <c r="C147" s="35" t="s">
        <v>299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1" t="s">
        <v>531</v>
      </c>
      <c r="C148" s="35" t="s">
        <v>635</v>
      </c>
      <c r="D148" s="65">
        <v>2848</v>
      </c>
      <c r="E148" s="40">
        <v>0.35</v>
      </c>
      <c r="F148" s="14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532</v>
      </c>
      <c r="C149" s="35" t="s">
        <v>300</v>
      </c>
      <c r="D149" s="65">
        <v>2686</v>
      </c>
      <c r="E149" s="40">
        <v>0.4</v>
      </c>
      <c r="F149" s="14">
        <v>180</v>
      </c>
      <c r="G149" s="22">
        <f t="shared" si="6"/>
        <v>72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411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customHeight="1" outlineLevel="1" x14ac:dyDescent="0.25">
      <c r="B151" s="71" t="s">
        <v>412</v>
      </c>
      <c r="C151" s="62" t="s">
        <v>682</v>
      </c>
      <c r="D151" s="65">
        <v>2830</v>
      </c>
      <c r="E151" s="40">
        <v>1</v>
      </c>
      <c r="F151" s="14">
        <v>50</v>
      </c>
      <c r="G151" s="22">
        <f t="shared" si="6"/>
        <v>50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413</v>
      </c>
      <c r="C152" s="35" t="s">
        <v>268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customHeight="1" outlineLevel="1" x14ac:dyDescent="0.25">
      <c r="B153" s="71" t="s">
        <v>414</v>
      </c>
      <c r="C153" s="35" t="s">
        <v>245</v>
      </c>
      <c r="D153" s="65" t="s">
        <v>605</v>
      </c>
      <c r="E153" s="40">
        <v>1</v>
      </c>
      <c r="F153" s="14">
        <v>50</v>
      </c>
      <c r="G153" s="22">
        <f t="shared" ref="G153:G219" si="9">F153*E153</f>
        <v>50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customHeight="1" outlineLevel="1" x14ac:dyDescent="0.25">
      <c r="B154" s="71" t="s">
        <v>415</v>
      </c>
      <c r="C154" s="35" t="s">
        <v>239</v>
      </c>
      <c r="D154" s="65" t="s">
        <v>606</v>
      </c>
      <c r="E154" s="40">
        <v>1</v>
      </c>
      <c r="F154" s="14">
        <v>700</v>
      </c>
      <c r="G154" s="22">
        <f t="shared" si="9"/>
        <v>700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533</v>
      </c>
      <c r="C155" s="61" t="s">
        <v>251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416</v>
      </c>
      <c r="C156" s="35" t="s">
        <v>269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customHeight="1" outlineLevel="1" x14ac:dyDescent="0.25">
      <c r="B157" s="71" t="s">
        <v>417</v>
      </c>
      <c r="C157" s="62" t="s">
        <v>270</v>
      </c>
      <c r="D157" s="65">
        <v>2805</v>
      </c>
      <c r="E157" s="40">
        <v>1</v>
      </c>
      <c r="F157" s="14">
        <v>30</v>
      </c>
      <c r="G157" s="22">
        <f t="shared" si="9"/>
        <v>30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534</v>
      </c>
      <c r="C158" s="62" t="s">
        <v>339</v>
      </c>
      <c r="D158" s="65" t="s">
        <v>607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535</v>
      </c>
      <c r="C159" s="35" t="s">
        <v>338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536</v>
      </c>
      <c r="C160" s="61" t="s">
        <v>252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407</v>
      </c>
      <c r="C161" s="35" t="s">
        <v>271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418</v>
      </c>
      <c r="C162" s="35" t="s">
        <v>272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customHeight="1" outlineLevel="1" x14ac:dyDescent="0.25">
      <c r="B163" s="71" t="s">
        <v>537</v>
      </c>
      <c r="C163" s="35" t="s">
        <v>301</v>
      </c>
      <c r="D163" s="65">
        <v>2758</v>
      </c>
      <c r="E163" s="40">
        <v>0.4</v>
      </c>
      <c r="F163" s="14">
        <v>24</v>
      </c>
      <c r="G163" s="22">
        <f t="shared" si="9"/>
        <v>9.6000000000000014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1" t="s">
        <v>538</v>
      </c>
      <c r="C164" s="35" t="s">
        <v>302</v>
      </c>
      <c r="D164" s="65">
        <v>2759</v>
      </c>
      <c r="E164" s="40">
        <v>0.4</v>
      </c>
      <c r="F164" s="14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25">
      <c r="B165" s="71" t="s">
        <v>419</v>
      </c>
      <c r="C165" s="61" t="s">
        <v>681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420</v>
      </c>
      <c r="C166" s="35" t="s">
        <v>273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421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422</v>
      </c>
      <c r="C168" s="62" t="s">
        <v>336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customHeight="1" outlineLevel="1" x14ac:dyDescent="0.25">
      <c r="B169" s="71" t="s">
        <v>423</v>
      </c>
      <c r="C169" s="62" t="s">
        <v>314</v>
      </c>
      <c r="D169" s="65">
        <v>2947</v>
      </c>
      <c r="E169" s="40">
        <v>1</v>
      </c>
      <c r="F169" s="14">
        <v>200</v>
      </c>
      <c r="G169" s="22">
        <f t="shared" si="9"/>
        <v>200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676</v>
      </c>
      <c r="C170" s="35" t="s">
        <v>609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631</v>
      </c>
      <c r="C171" s="58" t="s">
        <v>632</v>
      </c>
      <c r="D171" s="65">
        <v>2844</v>
      </c>
      <c r="E171" s="40">
        <v>0.4</v>
      </c>
      <c r="F171" s="14">
        <v>180</v>
      </c>
      <c r="G171" s="22">
        <f t="shared" si="9"/>
        <v>72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424</v>
      </c>
      <c r="C172" s="35" t="s">
        <v>264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633</v>
      </c>
      <c r="C173" s="58" t="s">
        <v>634</v>
      </c>
      <c r="D173" s="65">
        <v>2842</v>
      </c>
      <c r="E173" s="40">
        <v>0.4</v>
      </c>
      <c r="F173" s="14">
        <v>510</v>
      </c>
      <c r="G173" s="22">
        <f t="shared" si="9"/>
        <v>204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677</v>
      </c>
      <c r="C174" s="35" t="s">
        <v>610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531</v>
      </c>
      <c r="C175" s="35" t="s">
        <v>611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1" t="s">
        <v>678</v>
      </c>
      <c r="C176" s="35" t="s">
        <v>612</v>
      </c>
      <c r="D176" s="65">
        <v>2603</v>
      </c>
      <c r="E176" s="40">
        <v>0.35</v>
      </c>
      <c r="F176" s="14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425</v>
      </c>
      <c r="C177" s="62" t="s">
        <v>630</v>
      </c>
      <c r="D177" s="65">
        <v>2941</v>
      </c>
      <c r="E177" s="40">
        <v>1</v>
      </c>
      <c r="F177" s="14">
        <v>200</v>
      </c>
      <c r="G177" s="22">
        <f t="shared" si="9"/>
        <v>200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629</v>
      </c>
      <c r="C178" s="35" t="s">
        <v>628</v>
      </c>
      <c r="D178" s="65">
        <v>2943</v>
      </c>
      <c r="E178" s="40">
        <v>1</v>
      </c>
      <c r="F178" s="14">
        <v>200</v>
      </c>
      <c r="G178" s="22">
        <f t="shared" si="9"/>
        <v>200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hidden="1" customHeight="1" outlineLevel="1" x14ac:dyDescent="0.25">
      <c r="B179" s="71" t="s">
        <v>424</v>
      </c>
      <c r="C179" s="117"/>
      <c r="D179" s="65"/>
      <c r="E179" s="40"/>
      <c r="F179" s="14"/>
      <c r="G179" s="22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0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426</v>
      </c>
      <c r="C180" s="63" t="s">
        <v>636</v>
      </c>
      <c r="D180" s="65">
        <v>2945</v>
      </c>
      <c r="E180" s="40">
        <v>1</v>
      </c>
      <c r="F180" s="14">
        <v>300</v>
      </c>
      <c r="G180" s="29">
        <f t="shared" si="9"/>
        <v>300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0</v>
      </c>
      <c r="G181" s="47">
        <f>SUM(G182:G265)</f>
        <v>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3">
      <c r="B182" s="71" t="s">
        <v>539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3">
      <c r="B183" s="71" t="s">
        <v>427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3">
      <c r="B184" s="71" t="s">
        <v>428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3">
      <c r="B185" s="71" t="s">
        <v>429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3">
      <c r="B186" s="71" t="s">
        <v>540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3">
      <c r="B187" s="71" t="s">
        <v>541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3">
      <c r="B188" s="71" t="s">
        <v>542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3">
      <c r="B189" s="71" t="s">
        <v>430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3">
      <c r="B190" s="71" t="s">
        <v>543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3">
      <c r="B191" s="71" t="s">
        <v>544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3">
      <c r="B192" s="71" t="s">
        <v>545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3">
      <c r="B193" s="71" t="s">
        <v>546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3">
      <c r="B194" s="71" t="s">
        <v>547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3">
      <c r="B195" s="71" t="s">
        <v>431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3">
      <c r="B196" s="71" t="s">
        <v>432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3">
      <c r="B197" s="71" t="s">
        <v>548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3">
      <c r="B198" s="71" t="s">
        <v>549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3">
      <c r="B199" s="71" t="s">
        <v>550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3">
      <c r="B200" s="71" t="s">
        <v>551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3">
      <c r="B201" s="71" t="s">
        <v>552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3">
      <c r="B202" s="71" t="s">
        <v>553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3">
      <c r="B203" s="71" t="s">
        <v>433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3">
      <c r="B204" s="71" t="s">
        <v>554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3">
      <c r="B205" s="71" t="s">
        <v>434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3">
      <c r="B206" s="71" t="s">
        <v>555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3">
      <c r="B207" s="71" t="s">
        <v>435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3">
      <c r="B208" s="71" t="s">
        <v>556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3">
      <c r="B209" s="71" t="s">
        <v>557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3">
      <c r="B210" s="71" t="s">
        <v>436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3">
      <c r="B211" s="71" t="s">
        <v>437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3">
      <c r="B212" s="71" t="s">
        <v>558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3">
      <c r="B213" s="71" t="s">
        <v>438</v>
      </c>
      <c r="C213" s="35" t="s">
        <v>320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3">
      <c r="B214" s="71" t="s">
        <v>559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3">
      <c r="B215" s="71" t="s">
        <v>438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3">
      <c r="B216" s="71" t="s">
        <v>439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3">
      <c r="B217" s="71" t="s">
        <v>440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3">
      <c r="B218" s="71" t="s">
        <v>560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3">
      <c r="B219" s="71" t="s">
        <v>441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3">
      <c r="B220" s="71" t="s">
        <v>442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3">
      <c r="B221" s="71" t="s">
        <v>561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3">
      <c r="B222" s="71" t="s">
        <v>562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3">
      <c r="B223" s="71" t="s">
        <v>563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3">
      <c r="B224" s="71" t="s">
        <v>564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3">
      <c r="B225" s="71" t="s">
        <v>565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3">
      <c r="B226" s="71" t="s">
        <v>443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3">
      <c r="B227" s="71" t="s">
        <v>444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3">
      <c r="B228" s="71" t="s">
        <v>445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3">
      <c r="B229" s="71" t="s">
        <v>446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3">
      <c r="B230" s="71" t="s">
        <v>447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3">
      <c r="B231" s="71" t="s">
        <v>448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3">
      <c r="C232" s="59" t="s">
        <v>318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3">
      <c r="C233" s="59" t="s">
        <v>319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3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3">
      <c r="C235" s="35" t="s">
        <v>185</v>
      </c>
      <c r="D235" s="105"/>
      <c r="E235" s="45">
        <v>0.6</v>
      </c>
      <c r="F235" s="49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3">
      <c r="C236" s="35" t="s">
        <v>187</v>
      </c>
      <c r="D236" s="105"/>
      <c r="E236" s="45">
        <v>0.6</v>
      </c>
      <c r="F236" s="49"/>
      <c r="G236" s="22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3">
      <c r="C237" s="35" t="s">
        <v>188</v>
      </c>
      <c r="D237" s="105"/>
      <c r="E237" s="45">
        <v>1</v>
      </c>
      <c r="F237" s="49"/>
      <c r="G237" s="22">
        <f t="shared" si="14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3">
      <c r="C238" s="35" t="s">
        <v>184</v>
      </c>
      <c r="D238" s="105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3">
      <c r="B239" s="71" t="s">
        <v>566</v>
      </c>
      <c r="C239" s="35" t="s">
        <v>334</v>
      </c>
      <c r="D239" s="105"/>
      <c r="E239" s="45">
        <v>0.8</v>
      </c>
      <c r="F239" s="49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3">
      <c r="B240" s="71" t="s">
        <v>567</v>
      </c>
      <c r="C240" s="35" t="s">
        <v>335</v>
      </c>
      <c r="D240" s="105"/>
      <c r="E240" s="45">
        <v>0.8</v>
      </c>
      <c r="F240" s="49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568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569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449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450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570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571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451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452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453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454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572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573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574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455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456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575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457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576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577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578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579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580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458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581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582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583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459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584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585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460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461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586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587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588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589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590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591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592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593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594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595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596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597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598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462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599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600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601</v>
      </c>
      <c r="C314" s="35" t="s">
        <v>311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602</v>
      </c>
      <c r="C315" s="35" t="s">
        <v>310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603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2" t="s">
        <v>306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2" t="s">
        <v>307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2" t="s">
        <v>308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303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313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304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305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0</v>
      </c>
      <c r="G356" s="47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3">
      <c r="C357" s="31" t="s">
        <v>156</v>
      </c>
      <c r="D357" s="65"/>
      <c r="E357" s="11">
        <v>0.38</v>
      </c>
      <c r="F357" s="54"/>
      <c r="G357" s="28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x14ac:dyDescent="0.3">
      <c r="C358" s="30" t="s">
        <v>157</v>
      </c>
      <c r="D358" s="65"/>
      <c r="E358" s="11">
        <v>1</v>
      </c>
      <c r="F358" s="11"/>
      <c r="G358" s="22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309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637</v>
      </c>
      <c r="D360" s="66"/>
      <c r="E360" s="23"/>
      <c r="F360" s="23">
        <f>SUM(F361:F394)</f>
        <v>0</v>
      </c>
      <c r="G360" s="47">
        <f>SUM(G361:G394)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SUM(AC361:AC394)</f>
        <v>15.371749999999999</v>
      </c>
      <c r="AD360" s="21"/>
      <c r="AE360" s="19" t="e">
        <f>SUM(AE361:AE394)</f>
        <v>#REF!</v>
      </c>
    </row>
    <row r="361" spans="2:31" ht="16.5" hidden="1" customHeight="1" outlineLevel="1" x14ac:dyDescent="0.3">
      <c r="C361" s="77" t="s">
        <v>638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639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640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4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641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642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643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644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645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646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647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648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649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650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651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652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653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654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655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656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657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658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659</v>
      </c>
      <c r="D382" s="83">
        <v>8599</v>
      </c>
      <c r="E382" s="80">
        <v>0.25</v>
      </c>
      <c r="F382" s="14"/>
      <c r="G382" s="22">
        <f t="shared" ref="G382:G394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660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661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662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663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664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665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666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667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668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x14ac:dyDescent="0.3">
      <c r="C392" s="115" t="s">
        <v>679</v>
      </c>
      <c r="D392" s="116">
        <v>5428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/>
      <c r="AB392" s="9"/>
      <c r="AC392" s="15"/>
      <c r="AD392" s="9"/>
      <c r="AE392" s="15"/>
    </row>
    <row r="393" spans="2:31" ht="16.5" hidden="1" customHeight="1" outlineLevel="1" x14ac:dyDescent="0.3">
      <c r="C393" s="78" t="s">
        <v>680</v>
      </c>
      <c r="D393" s="83">
        <v>8245</v>
      </c>
      <c r="E393" s="80">
        <v>1</v>
      </c>
      <c r="F393" s="14"/>
      <c r="G393" s="22">
        <f t="shared" si="23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/>
      <c r="AB393" s="9"/>
      <c r="AC393" s="15"/>
      <c r="AD393" s="9"/>
      <c r="AE393" s="15"/>
    </row>
    <row r="394" spans="2:31" ht="16.5" hidden="1" customHeight="1" outlineLevel="1" thickBot="1" x14ac:dyDescent="0.3">
      <c r="C394" s="79" t="s">
        <v>669</v>
      </c>
      <c r="D394" s="84">
        <v>4956</v>
      </c>
      <c r="E394" s="80">
        <v>1</v>
      </c>
      <c r="F394" s="14"/>
      <c r="G394" s="22">
        <f t="shared" si="23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5">
        <v>1</v>
      </c>
      <c r="AB394" s="9"/>
      <c r="AC394" s="15">
        <f t="shared" si="22"/>
        <v>1</v>
      </c>
      <c r="AD394" s="9"/>
      <c r="AE394" s="15" t="e">
        <f>AA394*#REF!</f>
        <v>#REF!</v>
      </c>
    </row>
    <row r="395" spans="2:31" s="4" customFormat="1" ht="19.5" hidden="1" collapsed="1" thickBot="1" x14ac:dyDescent="0.3">
      <c r="B395" s="72"/>
      <c r="C395" s="23" t="s">
        <v>670</v>
      </c>
      <c r="D395" s="23"/>
      <c r="E395" s="23"/>
      <c r="F395" s="23">
        <f>SUM(F396:F400)</f>
        <v>0</v>
      </c>
      <c r="G395" s="27">
        <f>SUM(G396:G400)</f>
        <v>0</v>
      </c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3"/>
      <c r="Y395" s="103"/>
      <c r="Z395" s="102"/>
      <c r="AA395" s="102"/>
      <c r="AB395" s="102"/>
      <c r="AC395" s="102"/>
      <c r="AD395" s="102"/>
      <c r="AE395" s="102"/>
    </row>
    <row r="396" spans="2:31" ht="16.5" hidden="1" customHeight="1" outlineLevel="1" x14ac:dyDescent="0.3">
      <c r="C396" s="85" t="s">
        <v>671</v>
      </c>
      <c r="D396" s="88"/>
      <c r="E396" s="97">
        <v>0.25</v>
      </c>
      <c r="F396" s="93"/>
      <c r="G396" s="100">
        <f>F396*E396</f>
        <v>0</v>
      </c>
    </row>
    <row r="397" spans="2:31" ht="16.5" hidden="1" customHeight="1" outlineLevel="1" x14ac:dyDescent="0.3">
      <c r="C397" s="86" t="s">
        <v>672</v>
      </c>
      <c r="D397" s="89"/>
      <c r="E397" s="98">
        <v>0.3</v>
      </c>
      <c r="F397" s="94"/>
      <c r="G397" s="22">
        <f t="shared" ref="G397:G400" si="24">F397*E397</f>
        <v>0</v>
      </c>
    </row>
    <row r="398" spans="2:31" ht="16.5" hidden="1" customHeight="1" outlineLevel="1" x14ac:dyDescent="0.3">
      <c r="C398" s="86" t="s">
        <v>673</v>
      </c>
      <c r="D398" s="89"/>
      <c r="E398" s="98">
        <v>0.25</v>
      </c>
      <c r="F398" s="94"/>
      <c r="G398" s="22">
        <f t="shared" si="24"/>
        <v>0</v>
      </c>
    </row>
    <row r="399" spans="2:31" ht="16.5" hidden="1" customHeight="1" outlineLevel="1" x14ac:dyDescent="0.3">
      <c r="C399" s="86" t="s">
        <v>674</v>
      </c>
      <c r="D399" s="89"/>
      <c r="E399" s="98">
        <v>0.25</v>
      </c>
      <c r="F399" s="94"/>
      <c r="G399" s="22">
        <f t="shared" si="24"/>
        <v>0</v>
      </c>
    </row>
    <row r="400" spans="2:31" ht="16.5" hidden="1" customHeight="1" outlineLevel="1" thickBot="1" x14ac:dyDescent="0.3">
      <c r="C400" s="87" t="s">
        <v>675</v>
      </c>
      <c r="D400" s="90"/>
      <c r="E400" s="99">
        <v>0.25</v>
      </c>
      <c r="F400" s="95"/>
      <c r="G400" s="101">
        <f t="shared" si="24"/>
        <v>0</v>
      </c>
    </row>
    <row r="401" spans="3:31" ht="19.5" thickBot="1" x14ac:dyDescent="0.3">
      <c r="C401" s="96"/>
      <c r="D401" s="81"/>
      <c r="E401" s="91"/>
      <c r="F401" s="92">
        <f>F395+F360+F356+F350+F343+F321+F266+F181+F3</f>
        <v>9904</v>
      </c>
      <c r="G401" s="91">
        <f>G395+G360+G356+G350+G343+G321+G266+G181+G3</f>
        <v>9187.6</v>
      </c>
      <c r="AA401" s="24"/>
      <c r="AB401" s="24"/>
      <c r="AC401" s="24"/>
      <c r="AD401" s="24"/>
      <c r="AE401" s="24"/>
    </row>
  </sheetData>
  <autoFilter ref="F1:F401" xr:uid="{FB147DC2-4CB0-4054-8731-1B86CC0B296C}">
    <filterColumn colId="0">
      <filters>
        <filter val="100"/>
        <filter val="1000"/>
        <filter val="120"/>
        <filter val="150"/>
        <filter val="1500"/>
        <filter val="180"/>
        <filter val="20"/>
        <filter val="200"/>
        <filter val="24"/>
        <filter val="30"/>
        <filter val="300"/>
        <filter val="40"/>
        <filter val="50"/>
        <filter val="510"/>
        <filter val="60"/>
        <filter val="700"/>
        <filter val="80"/>
        <filter val="9904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2025-10-20T06:40:05Z</dcterms:modified>
</cp:coreProperties>
</file>