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06,25\23,06,25 Ост КИ Ташкент\"/>
    </mc:Choice>
  </mc:AlternateContent>
  <xr:revisionPtr revIDLastSave="0" documentId="13_ncr:1_{04AF2FD9-8F6E-45D3-863F-20D6D9AAAB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T7" i="1" s="1"/>
  <c r="P8" i="1"/>
  <c r="AG8" i="1" s="1"/>
  <c r="P9" i="1"/>
  <c r="AG9" i="1" s="1"/>
  <c r="P10" i="1"/>
  <c r="AG10" i="1" s="1"/>
  <c r="P11" i="1"/>
  <c r="AG11" i="1" s="1"/>
  <c r="P12" i="1"/>
  <c r="AG12" i="1" s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P25" i="1"/>
  <c r="P6" i="1"/>
  <c r="K25" i="1"/>
  <c r="K24" i="1"/>
  <c r="AG23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K11" i="1"/>
  <c r="K10" i="1"/>
  <c r="K9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0" i="1" l="1"/>
  <c r="AG24" i="1"/>
  <c r="T11" i="1"/>
  <c r="T9" i="1"/>
  <c r="AG22" i="1"/>
  <c r="AG25" i="1"/>
  <c r="T18" i="1"/>
  <c r="T16" i="1"/>
  <c r="T14" i="1"/>
  <c r="T12" i="1"/>
  <c r="T10" i="1"/>
  <c r="T8" i="1"/>
  <c r="U21" i="1"/>
  <c r="U13" i="1"/>
  <c r="K5" i="1"/>
  <c r="P5" i="1"/>
  <c r="U25" i="1"/>
  <c r="U17" i="1"/>
  <c r="U9" i="1"/>
  <c r="U23" i="1"/>
  <c r="U19" i="1"/>
  <c r="U15" i="1"/>
  <c r="U11" i="1"/>
  <c r="U7" i="1"/>
  <c r="T6" i="1"/>
  <c r="U24" i="1"/>
  <c r="U22" i="1"/>
  <c r="U20" i="1"/>
  <c r="U18" i="1"/>
  <c r="U16" i="1"/>
  <c r="U14" i="1"/>
  <c r="U12" i="1"/>
  <c r="U10" i="1"/>
  <c r="U8" i="1"/>
  <c r="U6" i="1"/>
  <c r="AG5" i="1" l="1"/>
  <c r="T22" i="1"/>
  <c r="T25" i="1"/>
  <c r="Q5" i="1"/>
  <c r="T20" i="1"/>
  <c r="T24" i="1"/>
</calcChain>
</file>

<file path=xl/sharedStrings.xml><?xml version="1.0" encoding="utf-8"?>
<sst xmlns="http://schemas.openxmlformats.org/spreadsheetml/2006/main" count="111" uniqueCount="63">
  <si>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</si>
  <si>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</si>
  <si>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</si>
  <si>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</si>
  <si>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</si>
  <si>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</si>
  <si>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</si>
  <si>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</si>
  <si>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</si>
  <si>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</si>
  <si>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</si>
  <si>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</si>
  <si>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</si>
  <si>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</si>
  <si>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</si>
  <si>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</si>
  <si>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</si>
  <si>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</si>
  <si>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</si>
  <si>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</si>
  <si>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</si>
  <si>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</si>
  <si>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</si>
  <si>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24,06,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</si>
  <si>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</si>
  <si>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</si>
  <si>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</si>
  <si>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</si>
  <si>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</si>
  <si>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</si>
  <si>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</si>
  <si>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</si>
  <si>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</si>
  <si>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</si>
  <si>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</si>
  <si>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</si>
  <si>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</si>
  <si>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</si>
  <si>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</si>
  <si>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</si>
  <si>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</si>
  <si>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</si>
  <si>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</si>
  <si>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</si>
  <si>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</si>
  <si>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</si>
  <si>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</si>
  <si>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</si>
  <si>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</si>
  <si>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</si>
  <si>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</si>
  <si>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</si>
  <si>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</si>
  <si>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</si>
  <si>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</si>
  <si>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</si>
  <si>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</si>
  <si>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</si>
  <si>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</si>
  <si>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</si>
  <si>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</si>
  <si>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</si>
  <si>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ОТМЕНА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</si>
</sst>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4" customWidth="1"/>
    <col min="20" max="21" width="5" customWidth="1"/>
    <col min="22" max="31" width="6" customWidth="1"/>
    <col min="32" max="32" width="36.42578125" customWidth="1"/>
    <col min="33" max="33" width="7" customWidth="1"/>
    <col min="34" max="34" width="0.7109375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7" t="s">
        <v>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3688.973</v>
      </c>
      <c r="F5" s="4">
        <f>SUM(F6:F500)</f>
        <v>7843.9109999999991</v>
      </c>
      <c r="G5" s="7"/>
      <c r="H5" s="1"/>
      <c r="I5" s="1"/>
      <c r="J5" s="4">
        <f t="shared" ref="J5:R5" si="0">SUM(J6:J500)</f>
        <v>0</v>
      </c>
      <c r="K5" s="4">
        <f t="shared" si="0"/>
        <v>3688.973</v>
      </c>
      <c r="L5" s="4">
        <f t="shared" si="0"/>
        <v>0</v>
      </c>
      <c r="M5" s="4">
        <f t="shared" si="0"/>
        <v>0</v>
      </c>
      <c r="N5" s="4">
        <f t="shared" si="0"/>
        <v>3100</v>
      </c>
      <c r="O5" s="4">
        <f t="shared" si="0"/>
        <v>4540</v>
      </c>
      <c r="P5" s="4">
        <f t="shared" si="0"/>
        <v>737.79460000000006</v>
      </c>
      <c r="Q5" s="4">
        <f t="shared" si="0"/>
        <v>3330</v>
      </c>
      <c r="R5" s="4">
        <f t="shared" si="0"/>
        <v>1674.8299999999997</v>
      </c>
      <c r="S5" s="1"/>
      <c r="T5" s="1"/>
      <c r="U5" s="1"/>
      <c r="V5" s="4">
        <f t="shared" ref="V5:AE5" si="1">SUM(V6:V500)</f>
        <v>951.96819999999991</v>
      </c>
      <c r="W5" s="4">
        <f t="shared" si="1"/>
        <v>782.94620000000009</v>
      </c>
      <c r="X5" s="4">
        <f t="shared" si="1"/>
        <v>936.97760000000005</v>
      </c>
      <c r="Y5" s="4">
        <f t="shared" si="1"/>
        <v>1006.5802000000001</v>
      </c>
      <c r="Z5" s="4">
        <f t="shared" si="1"/>
        <v>951.29500000000007</v>
      </c>
      <c r="AA5" s="4">
        <f t="shared" si="1"/>
        <v>907.48180000000002</v>
      </c>
      <c r="AB5" s="4">
        <f t="shared" si="1"/>
        <v>770.18860000000006</v>
      </c>
      <c r="AC5" s="4">
        <f t="shared" si="1"/>
        <v>704.7482</v>
      </c>
      <c r="AD5" s="4">
        <f t="shared" si="1"/>
        <v>573.70260000000007</v>
      </c>
      <c r="AE5" s="4">
        <f t="shared" si="1"/>
        <v>472.99320000000006</v>
      </c>
      <c r="AF5" s="1"/>
      <c r="AG5" s="4">
        <f>SUM(AG6:AG500)</f>
        <v>1709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84.284000000000006</v>
      </c>
      <c r="D6" s="1">
        <v>101.17700000000001</v>
      </c>
      <c r="E6" s="1">
        <v>102.502</v>
      </c>
      <c r="F6" s="1">
        <v>81.558000000000007</v>
      </c>
      <c r="G6" s="7">
        <v>1</v>
      </c>
      <c r="H6" s="1">
        <v>45</v>
      </c>
      <c r="I6" s="1" t="s">
        <v>37</v>
      </c>
      <c r="J6" s="1"/>
      <c r="K6" s="1">
        <f t="shared" ref="K6:K25" si="2">E6-J6</f>
        <v>102.502</v>
      </c>
      <c r="L6" s="1"/>
      <c r="M6" s="1"/>
      <c r="N6" s="1">
        <v>180</v>
      </c>
      <c r="O6" s="1">
        <v>150</v>
      </c>
      <c r="P6" s="1">
        <f>E6/5</f>
        <v>20.500399999999999</v>
      </c>
      <c r="Q6" s="5">
        <v>100</v>
      </c>
      <c r="R6" s="5"/>
      <c r="S6" s="1"/>
      <c r="T6" s="1">
        <f>(F6+N6+O6+Q6)/P6</f>
        <v>24.953561881719381</v>
      </c>
      <c r="U6" s="1">
        <f>(F6+N6+O6)/P6</f>
        <v>20.075608280814034</v>
      </c>
      <c r="V6" s="1">
        <v>26.164999999999999</v>
      </c>
      <c r="W6" s="1">
        <v>30.814</v>
      </c>
      <c r="X6" s="1">
        <v>24.873200000000001</v>
      </c>
      <c r="Y6" s="1">
        <v>27.5366</v>
      </c>
      <c r="Z6" s="1">
        <v>30.623000000000001</v>
      </c>
      <c r="AA6" s="1">
        <v>21.357199999999999</v>
      </c>
      <c r="AB6" s="1">
        <v>19.911799999999999</v>
      </c>
      <c r="AC6" s="1">
        <v>18.874400000000001</v>
      </c>
      <c r="AD6" s="1">
        <v>29.6374</v>
      </c>
      <c r="AE6" s="1">
        <v>30.683599999999998</v>
      </c>
      <c r="AF6" s="1"/>
      <c r="AG6" s="1">
        <f t="shared" ref="AG6:AG18" si="3"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381</v>
      </c>
      <c r="D7" s="1">
        <v>704</v>
      </c>
      <c r="E7" s="1">
        <v>395</v>
      </c>
      <c r="F7" s="1">
        <v>688</v>
      </c>
      <c r="G7" s="7">
        <v>0.35</v>
      </c>
      <c r="H7" s="1">
        <v>45</v>
      </c>
      <c r="I7" s="1" t="s">
        <v>37</v>
      </c>
      <c r="J7" s="1"/>
      <c r="K7" s="1">
        <f t="shared" si="2"/>
        <v>395</v>
      </c>
      <c r="L7" s="1"/>
      <c r="M7" s="1"/>
      <c r="N7" s="1">
        <v>500</v>
      </c>
      <c r="O7" s="1">
        <v>700</v>
      </c>
      <c r="P7" s="1">
        <f t="shared" ref="P7:P25" si="4">E7/5</f>
        <v>79</v>
      </c>
      <c r="Q7" s="5">
        <v>200</v>
      </c>
      <c r="R7" s="5"/>
      <c r="S7" s="1"/>
      <c r="T7" s="1">
        <f t="shared" ref="T7:T25" si="5">(F7+N7+O7+Q7)/P7</f>
        <v>26.430379746835442</v>
      </c>
      <c r="U7" s="1">
        <f t="shared" ref="U7:U25" si="6">(F7+N7+O7)/P7</f>
        <v>23.898734177215189</v>
      </c>
      <c r="V7" s="1">
        <v>119.8</v>
      </c>
      <c r="W7" s="1">
        <v>95.4</v>
      </c>
      <c r="X7" s="1">
        <v>117.2</v>
      </c>
      <c r="Y7" s="1">
        <v>115.8</v>
      </c>
      <c r="Z7" s="1">
        <v>123.6</v>
      </c>
      <c r="AA7" s="1">
        <v>112.6</v>
      </c>
      <c r="AB7" s="1">
        <v>129.80000000000001</v>
      </c>
      <c r="AC7" s="1">
        <v>88.6</v>
      </c>
      <c r="AD7" s="1">
        <v>109.4</v>
      </c>
      <c r="AE7" s="1">
        <v>137.80000000000001</v>
      </c>
      <c r="AF7" s="1"/>
      <c r="AG7" s="1">
        <f t="shared" si="3"/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3.391</v>
      </c>
      <c r="D8" s="1">
        <v>117.63800000000001</v>
      </c>
      <c r="E8" s="1">
        <v>102.298</v>
      </c>
      <c r="F8" s="1">
        <v>18.731000000000002</v>
      </c>
      <c r="G8" s="7">
        <v>1</v>
      </c>
      <c r="H8" s="1">
        <v>45</v>
      </c>
      <c r="I8" s="1" t="s">
        <v>37</v>
      </c>
      <c r="J8" s="1"/>
      <c r="K8" s="1">
        <f t="shared" si="2"/>
        <v>102.298</v>
      </c>
      <c r="L8" s="1"/>
      <c r="M8" s="1"/>
      <c r="N8" s="1">
        <v>120</v>
      </c>
      <c r="O8" s="1">
        <v>100</v>
      </c>
      <c r="P8" s="1">
        <f t="shared" si="4"/>
        <v>20.459600000000002</v>
      </c>
      <c r="Q8" s="5">
        <v>150</v>
      </c>
      <c r="R8" s="5">
        <v>170.46100000000001</v>
      </c>
      <c r="S8" s="1"/>
      <c r="T8" s="1">
        <f t="shared" si="5"/>
        <v>18.999931572464757</v>
      </c>
      <c r="U8" s="1">
        <f t="shared" si="6"/>
        <v>11.66840993958826</v>
      </c>
      <c r="V8" s="1">
        <v>18.978400000000001</v>
      </c>
      <c r="W8" s="1">
        <v>15.661</v>
      </c>
      <c r="X8" s="1">
        <v>9.9396000000000004</v>
      </c>
      <c r="Y8" s="1">
        <v>10.254799999999999</v>
      </c>
      <c r="Z8" s="1">
        <v>15.002800000000001</v>
      </c>
      <c r="AA8" s="1">
        <v>7.7793999999999999</v>
      </c>
      <c r="AB8" s="1">
        <v>3.9405999999999999</v>
      </c>
      <c r="AC8" s="1">
        <v>1.0524</v>
      </c>
      <c r="AD8" s="1">
        <v>5.1988000000000003</v>
      </c>
      <c r="AE8" s="1">
        <v>-0.53760000000000008</v>
      </c>
      <c r="AF8" s="1"/>
      <c r="AG8" s="1">
        <f t="shared" si="3"/>
        <v>150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39</v>
      </c>
      <c r="C9" s="1">
        <v>142</v>
      </c>
      <c r="D9" s="1">
        <v>448</v>
      </c>
      <c r="E9" s="1">
        <v>308</v>
      </c>
      <c r="F9" s="1">
        <v>273</v>
      </c>
      <c r="G9" s="7">
        <v>0.35</v>
      </c>
      <c r="H9" s="1">
        <v>45</v>
      </c>
      <c r="I9" s="1" t="s">
        <v>37</v>
      </c>
      <c r="J9" s="1"/>
      <c r="K9" s="1">
        <f t="shared" si="2"/>
        <v>308</v>
      </c>
      <c r="L9" s="1"/>
      <c r="M9" s="1"/>
      <c r="N9" s="1">
        <v>400</v>
      </c>
      <c r="O9" s="1">
        <v>500</v>
      </c>
      <c r="P9" s="1">
        <f t="shared" si="4"/>
        <v>61.6</v>
      </c>
      <c r="Q9" s="5">
        <v>200</v>
      </c>
      <c r="R9" s="5">
        <v>59</v>
      </c>
      <c r="S9" s="1"/>
      <c r="T9" s="1">
        <f t="shared" si="5"/>
        <v>22.288961038961038</v>
      </c>
      <c r="U9" s="1">
        <f t="shared" si="6"/>
        <v>19.04220779220779</v>
      </c>
      <c r="V9" s="1">
        <v>95.8</v>
      </c>
      <c r="W9" s="1">
        <v>73.2</v>
      </c>
      <c r="X9" s="1">
        <v>91.8</v>
      </c>
      <c r="Y9" s="1">
        <v>97.2</v>
      </c>
      <c r="Z9" s="1">
        <v>70.8</v>
      </c>
      <c r="AA9" s="1">
        <v>93.8</v>
      </c>
      <c r="AB9" s="1">
        <v>50</v>
      </c>
      <c r="AC9" s="1">
        <v>76</v>
      </c>
      <c r="AD9" s="1">
        <v>103.4</v>
      </c>
      <c r="AE9" s="1">
        <v>58.4</v>
      </c>
      <c r="AF9" s="1"/>
      <c r="AG9" s="1">
        <f t="shared" si="3"/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39</v>
      </c>
      <c r="C10" s="1">
        <v>104</v>
      </c>
      <c r="D10" s="1">
        <v>496</v>
      </c>
      <c r="E10" s="1">
        <v>267</v>
      </c>
      <c r="F10" s="1">
        <v>329</v>
      </c>
      <c r="G10" s="7">
        <v>0.4</v>
      </c>
      <c r="H10" s="1">
        <v>60</v>
      </c>
      <c r="I10" s="1" t="s">
        <v>37</v>
      </c>
      <c r="J10" s="1"/>
      <c r="K10" s="1">
        <f t="shared" si="2"/>
        <v>267</v>
      </c>
      <c r="L10" s="1"/>
      <c r="M10" s="1"/>
      <c r="N10" s="1"/>
      <c r="O10" s="1">
        <v>350</v>
      </c>
      <c r="P10" s="1">
        <f t="shared" si="4"/>
        <v>53.4</v>
      </c>
      <c r="Q10" s="5">
        <v>440</v>
      </c>
      <c r="R10" s="5">
        <v>389</v>
      </c>
      <c r="S10" s="1"/>
      <c r="T10" s="1">
        <f t="shared" si="5"/>
        <v>20.95505617977528</v>
      </c>
      <c r="U10" s="1">
        <f t="shared" si="6"/>
        <v>12.715355805243446</v>
      </c>
      <c r="V10" s="1">
        <v>50.8</v>
      </c>
      <c r="W10" s="1">
        <v>34.6</v>
      </c>
      <c r="X10" s="1">
        <v>70.599999999999994</v>
      </c>
      <c r="Y10" s="1">
        <v>80.8</v>
      </c>
      <c r="Z10" s="1">
        <v>0</v>
      </c>
      <c r="AA10" s="1">
        <v>49.2</v>
      </c>
      <c r="AB10" s="1">
        <v>56.2</v>
      </c>
      <c r="AC10" s="1">
        <v>53.8</v>
      </c>
      <c r="AD10" s="1">
        <v>56.2</v>
      </c>
      <c r="AE10" s="1">
        <v>28.6</v>
      </c>
      <c r="AF10" s="1"/>
      <c r="AG10" s="1">
        <f t="shared" si="3"/>
        <v>176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173.67400000000001</v>
      </c>
      <c r="D11" s="1"/>
      <c r="E11" s="1">
        <v>65.656999999999996</v>
      </c>
      <c r="F11" s="1">
        <v>108.017</v>
      </c>
      <c r="G11" s="7">
        <v>1</v>
      </c>
      <c r="H11" s="1">
        <v>60</v>
      </c>
      <c r="I11" s="1" t="s">
        <v>37</v>
      </c>
      <c r="J11" s="1"/>
      <c r="K11" s="1">
        <f t="shared" si="2"/>
        <v>65.656999999999996</v>
      </c>
      <c r="L11" s="1"/>
      <c r="M11" s="1"/>
      <c r="N11" s="1">
        <v>30</v>
      </c>
      <c r="O11" s="1"/>
      <c r="P11" s="1">
        <f t="shared" si="4"/>
        <v>13.131399999999999</v>
      </c>
      <c r="Q11" s="5">
        <v>100</v>
      </c>
      <c r="R11" s="5">
        <v>124.61099999999999</v>
      </c>
      <c r="S11" s="1"/>
      <c r="T11" s="1">
        <f t="shared" si="5"/>
        <v>18.12579009092709</v>
      </c>
      <c r="U11" s="1">
        <f t="shared" si="6"/>
        <v>10.510455853907429</v>
      </c>
      <c r="V11" s="1">
        <v>8.9922000000000004</v>
      </c>
      <c r="W11" s="1">
        <v>11.203200000000001</v>
      </c>
      <c r="X11" s="1">
        <v>13.186199999999999</v>
      </c>
      <c r="Y11" s="1">
        <v>9.7148000000000003</v>
      </c>
      <c r="Z11" s="1">
        <v>10.2186</v>
      </c>
      <c r="AA11" s="1">
        <v>9.6272000000000002</v>
      </c>
      <c r="AB11" s="1">
        <v>-0.75060000000000004</v>
      </c>
      <c r="AC11" s="1">
        <v>-1.7889999999999999</v>
      </c>
      <c r="AD11" s="1">
        <v>5.6627999999999998</v>
      </c>
      <c r="AE11" s="1">
        <v>6.2283999999999997</v>
      </c>
      <c r="AF11" s="1"/>
      <c r="AG11" s="1">
        <f t="shared" si="3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39</v>
      </c>
      <c r="C12" s="1">
        <v>733</v>
      </c>
      <c r="D12" s="1">
        <v>248</v>
      </c>
      <c r="E12" s="1">
        <v>322</v>
      </c>
      <c r="F12" s="1">
        <v>658</v>
      </c>
      <c r="G12" s="7">
        <v>0.4</v>
      </c>
      <c r="H12" s="1">
        <v>60</v>
      </c>
      <c r="I12" s="1" t="s">
        <v>37</v>
      </c>
      <c r="J12" s="1"/>
      <c r="K12" s="1">
        <f t="shared" si="2"/>
        <v>322</v>
      </c>
      <c r="L12" s="1"/>
      <c r="M12" s="1"/>
      <c r="N12" s="1"/>
      <c r="O12" s="1">
        <v>450</v>
      </c>
      <c r="P12" s="1">
        <f t="shared" si="4"/>
        <v>64.400000000000006</v>
      </c>
      <c r="Q12" s="5">
        <v>320</v>
      </c>
      <c r="R12" s="5">
        <v>180</v>
      </c>
      <c r="S12" s="1"/>
      <c r="T12" s="1">
        <f t="shared" si="5"/>
        <v>22.173913043478258</v>
      </c>
      <c r="U12" s="1">
        <f t="shared" si="6"/>
        <v>17.204968944099377</v>
      </c>
      <c r="V12" s="1">
        <v>75.8</v>
      </c>
      <c r="W12" s="1">
        <v>52.6</v>
      </c>
      <c r="X12" s="1">
        <v>77</v>
      </c>
      <c r="Y12" s="1">
        <v>79.8</v>
      </c>
      <c r="Z12" s="1">
        <v>71.599999999999994</v>
      </c>
      <c r="AA12" s="1">
        <v>60.2</v>
      </c>
      <c r="AB12" s="1">
        <v>50.6</v>
      </c>
      <c r="AC12" s="1">
        <v>70</v>
      </c>
      <c r="AD12" s="1">
        <v>61.6</v>
      </c>
      <c r="AE12" s="1">
        <v>44.4</v>
      </c>
      <c r="AF12" s="1"/>
      <c r="AG12" s="1">
        <f t="shared" si="3"/>
        <v>128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115.255</v>
      </c>
      <c r="D13" s="1">
        <v>40.345999999999997</v>
      </c>
      <c r="E13" s="1">
        <v>33.475999999999999</v>
      </c>
      <c r="F13" s="1">
        <v>121.83499999999999</v>
      </c>
      <c r="G13" s="7">
        <v>1</v>
      </c>
      <c r="H13" s="1">
        <v>60</v>
      </c>
      <c r="I13" s="1" t="s">
        <v>37</v>
      </c>
      <c r="J13" s="1"/>
      <c r="K13" s="1">
        <f t="shared" si="2"/>
        <v>33.475999999999999</v>
      </c>
      <c r="L13" s="1"/>
      <c r="M13" s="1"/>
      <c r="N13" s="1">
        <v>100</v>
      </c>
      <c r="O13" s="1"/>
      <c r="P13" s="1">
        <f t="shared" si="4"/>
        <v>6.6951999999999998</v>
      </c>
      <c r="Q13" s="5"/>
      <c r="R13" s="5"/>
      <c r="S13" s="1"/>
      <c r="T13" s="1">
        <f t="shared" si="5"/>
        <v>33.133438881586805</v>
      </c>
      <c r="U13" s="1">
        <f t="shared" si="6"/>
        <v>33.133438881586805</v>
      </c>
      <c r="V13" s="1">
        <v>13.650399999999999</v>
      </c>
      <c r="W13" s="1">
        <v>15.7468</v>
      </c>
      <c r="X13" s="1">
        <v>12.498799999999999</v>
      </c>
      <c r="Y13" s="1">
        <v>9.655800000000001</v>
      </c>
      <c r="Z13" s="1">
        <v>9.7487999999999992</v>
      </c>
      <c r="AA13" s="1">
        <v>9.7540000000000013</v>
      </c>
      <c r="AB13" s="1">
        <v>-0.94000000000000006</v>
      </c>
      <c r="AC13" s="1">
        <v>-1.341</v>
      </c>
      <c r="AD13" s="1">
        <v>4.1150000000000002</v>
      </c>
      <c r="AE13" s="1">
        <v>7.7713999999999999</v>
      </c>
      <c r="AF13" s="16" t="s">
        <v>47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36</v>
      </c>
      <c r="C14" s="1">
        <v>193.86699999999999</v>
      </c>
      <c r="D14" s="1">
        <v>47.015000000000001</v>
      </c>
      <c r="E14" s="1">
        <v>27.041</v>
      </c>
      <c r="F14" s="1">
        <v>213.84100000000001</v>
      </c>
      <c r="G14" s="7">
        <v>1</v>
      </c>
      <c r="H14" s="1">
        <v>120</v>
      </c>
      <c r="I14" s="1" t="s">
        <v>37</v>
      </c>
      <c r="J14" s="1"/>
      <c r="K14" s="1">
        <f t="shared" si="2"/>
        <v>27.041</v>
      </c>
      <c r="L14" s="1"/>
      <c r="M14" s="1"/>
      <c r="N14" s="1"/>
      <c r="O14" s="1"/>
      <c r="P14" s="1">
        <f t="shared" si="4"/>
        <v>5.4081999999999999</v>
      </c>
      <c r="Q14" s="5"/>
      <c r="R14" s="5"/>
      <c r="S14" s="1"/>
      <c r="T14" s="1">
        <f t="shared" si="5"/>
        <v>39.540142746200218</v>
      </c>
      <c r="U14" s="1">
        <f t="shared" si="6"/>
        <v>39.540142746200218</v>
      </c>
      <c r="V14" s="1">
        <v>8.5134000000000007</v>
      </c>
      <c r="W14" s="1">
        <v>1.0778000000000001</v>
      </c>
      <c r="X14" s="1">
        <v>1.9096</v>
      </c>
      <c r="Y14" s="1">
        <v>6.8013999999999992</v>
      </c>
      <c r="Z14" s="1">
        <v>6.6352000000000002</v>
      </c>
      <c r="AA14" s="1">
        <v>0</v>
      </c>
      <c r="AB14" s="1">
        <v>0</v>
      </c>
      <c r="AC14" s="1">
        <v>-0.1012</v>
      </c>
      <c r="AD14" s="1">
        <v>-0.497</v>
      </c>
      <c r="AE14" s="1">
        <v>-9.9199999999999997E-2</v>
      </c>
      <c r="AF14" s="16" t="s">
        <v>47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39</v>
      </c>
      <c r="C15" s="1">
        <v>682</v>
      </c>
      <c r="D15" s="1">
        <v>80</v>
      </c>
      <c r="E15" s="1">
        <v>173</v>
      </c>
      <c r="F15" s="1">
        <v>589</v>
      </c>
      <c r="G15" s="7">
        <v>0.25</v>
      </c>
      <c r="H15" s="1">
        <v>120</v>
      </c>
      <c r="I15" s="1" t="s">
        <v>37</v>
      </c>
      <c r="J15" s="1"/>
      <c r="K15" s="1">
        <f t="shared" si="2"/>
        <v>173</v>
      </c>
      <c r="L15" s="1"/>
      <c r="M15" s="1"/>
      <c r="N15" s="1"/>
      <c r="O15" s="1">
        <v>160</v>
      </c>
      <c r="P15" s="1">
        <f t="shared" si="4"/>
        <v>34.6</v>
      </c>
      <c r="Q15" s="5">
        <v>200</v>
      </c>
      <c r="R15" s="5"/>
      <c r="S15" s="1"/>
      <c r="T15" s="1">
        <f t="shared" si="5"/>
        <v>27.427745664739884</v>
      </c>
      <c r="U15" s="1">
        <f t="shared" si="6"/>
        <v>21.647398843930635</v>
      </c>
      <c r="V15" s="1">
        <v>46.2</v>
      </c>
      <c r="W15" s="1">
        <v>12.6</v>
      </c>
      <c r="X15" s="1">
        <v>33</v>
      </c>
      <c r="Y15" s="1">
        <v>44</v>
      </c>
      <c r="Z15" s="1">
        <v>44.2</v>
      </c>
      <c r="AA15" s="1">
        <v>2</v>
      </c>
      <c r="AB15" s="1">
        <v>5.4</v>
      </c>
      <c r="AC15" s="1">
        <v>11.2</v>
      </c>
      <c r="AD15" s="1">
        <v>1.4</v>
      </c>
      <c r="AE15" s="1">
        <v>16</v>
      </c>
      <c r="AF15" s="1"/>
      <c r="AG15" s="1">
        <f t="shared" si="3"/>
        <v>50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39</v>
      </c>
      <c r="C16" s="1">
        <v>2307</v>
      </c>
      <c r="D16" s="1">
        <v>80</v>
      </c>
      <c r="E16" s="1">
        <v>217</v>
      </c>
      <c r="F16" s="1">
        <v>2167</v>
      </c>
      <c r="G16" s="7">
        <v>0.25</v>
      </c>
      <c r="H16" s="1">
        <v>120</v>
      </c>
      <c r="I16" s="1" t="s">
        <v>37</v>
      </c>
      <c r="J16" s="1"/>
      <c r="K16" s="1">
        <f t="shared" si="2"/>
        <v>217</v>
      </c>
      <c r="L16" s="1"/>
      <c r="M16" s="1"/>
      <c r="N16" s="1"/>
      <c r="O16" s="1"/>
      <c r="P16" s="1">
        <f t="shared" si="4"/>
        <v>43.4</v>
      </c>
      <c r="Q16" s="5"/>
      <c r="R16" s="5"/>
      <c r="S16" s="1"/>
      <c r="T16" s="1">
        <f t="shared" si="5"/>
        <v>49.930875576036868</v>
      </c>
      <c r="U16" s="1">
        <f t="shared" si="6"/>
        <v>49.930875576036868</v>
      </c>
      <c r="V16" s="1">
        <v>64.599999999999994</v>
      </c>
      <c r="W16" s="1">
        <v>53</v>
      </c>
      <c r="X16" s="1">
        <v>16</v>
      </c>
      <c r="Y16" s="1">
        <v>16.2</v>
      </c>
      <c r="Z16" s="1">
        <v>80.400000000000006</v>
      </c>
      <c r="AA16" s="1">
        <v>2.2000000000000002</v>
      </c>
      <c r="AB16" s="1">
        <v>0.4</v>
      </c>
      <c r="AC16" s="1">
        <v>0</v>
      </c>
      <c r="AD16" s="1">
        <v>-3.4</v>
      </c>
      <c r="AE16" s="1">
        <v>7</v>
      </c>
      <c r="AF16" s="16" t="s">
        <v>47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36</v>
      </c>
      <c r="C17" s="1">
        <v>100.66500000000001</v>
      </c>
      <c r="D17" s="1"/>
      <c r="E17" s="1">
        <v>37.948999999999998</v>
      </c>
      <c r="F17" s="1">
        <v>62.225999999999999</v>
      </c>
      <c r="G17" s="7">
        <v>1</v>
      </c>
      <c r="H17" s="1">
        <v>120</v>
      </c>
      <c r="I17" s="1" t="s">
        <v>37</v>
      </c>
      <c r="J17" s="1"/>
      <c r="K17" s="1">
        <f t="shared" si="2"/>
        <v>37.948999999999998</v>
      </c>
      <c r="L17" s="1"/>
      <c r="M17" s="1"/>
      <c r="N17" s="1">
        <v>50</v>
      </c>
      <c r="O17" s="1">
        <v>80</v>
      </c>
      <c r="P17" s="1">
        <f t="shared" si="4"/>
        <v>7.5897999999999994</v>
      </c>
      <c r="Q17" s="5">
        <v>50</v>
      </c>
      <c r="R17" s="5"/>
      <c r="S17" s="1"/>
      <c r="T17" s="1">
        <f t="shared" si="5"/>
        <v>31.914674958496931</v>
      </c>
      <c r="U17" s="1">
        <f t="shared" si="6"/>
        <v>25.326886083954783</v>
      </c>
      <c r="V17" s="1">
        <v>10.3452</v>
      </c>
      <c r="W17" s="1">
        <v>7.2664</v>
      </c>
      <c r="X17" s="1">
        <v>7.008</v>
      </c>
      <c r="Y17" s="1">
        <v>9.307599999999999</v>
      </c>
      <c r="Z17" s="1">
        <v>11.9438</v>
      </c>
      <c r="AA17" s="1">
        <v>8.6449999999999996</v>
      </c>
      <c r="AB17" s="1">
        <v>9.3103999999999996</v>
      </c>
      <c r="AC17" s="1">
        <v>9.4653999999999989</v>
      </c>
      <c r="AD17" s="1">
        <v>14.3856</v>
      </c>
      <c r="AE17" s="1">
        <v>4.1466000000000003</v>
      </c>
      <c r="AF17" s="1"/>
      <c r="AG17" s="1">
        <f t="shared" si="3"/>
        <v>50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39</v>
      </c>
      <c r="C18" s="1">
        <v>628</v>
      </c>
      <c r="D18" s="1"/>
      <c r="E18" s="1">
        <v>133</v>
      </c>
      <c r="F18" s="1">
        <v>495</v>
      </c>
      <c r="G18" s="7">
        <v>0.25</v>
      </c>
      <c r="H18" s="1">
        <v>120</v>
      </c>
      <c r="I18" s="1" t="s">
        <v>37</v>
      </c>
      <c r="J18" s="1"/>
      <c r="K18" s="1">
        <f t="shared" si="2"/>
        <v>133</v>
      </c>
      <c r="L18" s="1"/>
      <c r="M18" s="1"/>
      <c r="N18" s="1"/>
      <c r="O18" s="1">
        <v>400</v>
      </c>
      <c r="P18" s="1">
        <f t="shared" si="4"/>
        <v>26.6</v>
      </c>
      <c r="Q18" s="5"/>
      <c r="R18" s="5"/>
      <c r="S18" s="1"/>
      <c r="T18" s="1">
        <f t="shared" si="5"/>
        <v>33.646616541353382</v>
      </c>
      <c r="U18" s="1">
        <f t="shared" si="6"/>
        <v>33.646616541353382</v>
      </c>
      <c r="V18" s="1">
        <v>61</v>
      </c>
      <c r="W18" s="1">
        <v>33</v>
      </c>
      <c r="X18" s="1">
        <v>43.2</v>
      </c>
      <c r="Y18" s="1">
        <v>52.2</v>
      </c>
      <c r="Z18" s="1">
        <v>67.599999999999994</v>
      </c>
      <c r="AA18" s="1">
        <v>56.8</v>
      </c>
      <c r="AB18" s="1">
        <v>36.799999999999997</v>
      </c>
      <c r="AC18" s="1">
        <v>45.2</v>
      </c>
      <c r="AD18" s="1">
        <v>95.8</v>
      </c>
      <c r="AE18" s="1">
        <v>6</v>
      </c>
      <c r="AF18" s="16" t="s">
        <v>47</v>
      </c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52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53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4"/>
        <v>0</v>
      </c>
      <c r="Q19" s="5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39</v>
      </c>
      <c r="C20" s="1">
        <v>676</v>
      </c>
      <c r="D20" s="1">
        <v>448</v>
      </c>
      <c r="E20" s="1">
        <v>304</v>
      </c>
      <c r="F20" s="1">
        <v>817</v>
      </c>
      <c r="G20" s="7">
        <v>0.5</v>
      </c>
      <c r="H20" s="1">
        <v>60</v>
      </c>
      <c r="I20" s="1" t="s">
        <v>37</v>
      </c>
      <c r="J20" s="1"/>
      <c r="K20" s="1">
        <f t="shared" si="2"/>
        <v>304</v>
      </c>
      <c r="L20" s="1"/>
      <c r="M20" s="1"/>
      <c r="N20" s="1"/>
      <c r="O20" s="1">
        <v>300</v>
      </c>
      <c r="P20" s="1">
        <f t="shared" si="4"/>
        <v>60.8</v>
      </c>
      <c r="Q20" s="5">
        <v>250</v>
      </c>
      <c r="R20" s="5">
        <v>99</v>
      </c>
      <c r="S20" s="1"/>
      <c r="T20" s="1">
        <f t="shared" si="5"/>
        <v>22.483552631578949</v>
      </c>
      <c r="U20" s="1">
        <f t="shared" si="6"/>
        <v>18.371710526315791</v>
      </c>
      <c r="V20" s="1">
        <v>74</v>
      </c>
      <c r="W20" s="1">
        <v>62.8</v>
      </c>
      <c r="X20" s="1">
        <v>80.8</v>
      </c>
      <c r="Y20" s="1">
        <v>100.2</v>
      </c>
      <c r="Z20" s="1">
        <v>81.599999999999994</v>
      </c>
      <c r="AA20" s="1">
        <v>74.8</v>
      </c>
      <c r="AB20" s="1">
        <v>65.599999999999994</v>
      </c>
      <c r="AC20" s="1">
        <v>47.2</v>
      </c>
      <c r="AD20" s="1">
        <v>91</v>
      </c>
      <c r="AE20" s="1">
        <v>68</v>
      </c>
      <c r="AF20" s="1"/>
      <c r="AG20" s="1">
        <f t="shared" ref="AG20:AG25" si="7">G20*Q20</f>
        <v>125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55</v>
      </c>
      <c r="B21" s="13" t="s">
        <v>39</v>
      </c>
      <c r="C21" s="13"/>
      <c r="D21" s="13"/>
      <c r="E21" s="13"/>
      <c r="F21" s="13"/>
      <c r="G21" s="14">
        <v>0.33</v>
      </c>
      <c r="H21" s="13">
        <v>45</v>
      </c>
      <c r="I21" s="13" t="s">
        <v>37</v>
      </c>
      <c r="J21" s="13"/>
      <c r="K21" s="13">
        <f t="shared" si="2"/>
        <v>0</v>
      </c>
      <c r="L21" s="13"/>
      <c r="M21" s="13"/>
      <c r="N21" s="13"/>
      <c r="O21" s="13"/>
      <c r="P21" s="13">
        <f t="shared" si="4"/>
        <v>0</v>
      </c>
      <c r="Q21" s="5"/>
      <c r="R21" s="15"/>
      <c r="S21" s="13"/>
      <c r="T21" s="13" t="e">
        <f t="shared" si="5"/>
        <v>#DIV/0!</v>
      </c>
      <c r="U21" s="13" t="e">
        <f t="shared" si="6"/>
        <v>#DIV/0!</v>
      </c>
      <c r="V21" s="13">
        <v>-0.2</v>
      </c>
      <c r="W21" s="13">
        <v>-0.4</v>
      </c>
      <c r="X21" s="13">
        <v>0</v>
      </c>
      <c r="Y21" s="13">
        <v>0</v>
      </c>
      <c r="Z21" s="13">
        <v>35.4</v>
      </c>
      <c r="AA21" s="13">
        <v>57.2</v>
      </c>
      <c r="AB21" s="13">
        <v>86.2</v>
      </c>
      <c r="AC21" s="13">
        <v>-0.2</v>
      </c>
      <c r="AD21" s="13">
        <v>-0.2</v>
      </c>
      <c r="AE21" s="13">
        <v>58.6</v>
      </c>
      <c r="AF21" s="13" t="s">
        <v>56</v>
      </c>
      <c r="AG21" s="13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315.41300000000001</v>
      </c>
      <c r="D22" s="1">
        <v>182.65</v>
      </c>
      <c r="E22" s="1">
        <v>172.386</v>
      </c>
      <c r="F22" s="1">
        <v>322.47199999999998</v>
      </c>
      <c r="G22" s="7">
        <v>1</v>
      </c>
      <c r="H22" s="1">
        <v>60</v>
      </c>
      <c r="I22" s="1" t="s">
        <v>37</v>
      </c>
      <c r="J22" s="1"/>
      <c r="K22" s="1">
        <f t="shared" si="2"/>
        <v>172.386</v>
      </c>
      <c r="L22" s="1"/>
      <c r="M22" s="1"/>
      <c r="N22" s="1">
        <v>100</v>
      </c>
      <c r="O22" s="1">
        <v>150</v>
      </c>
      <c r="P22" s="1">
        <f t="shared" si="4"/>
        <v>34.477199999999996</v>
      </c>
      <c r="Q22" s="5">
        <v>150</v>
      </c>
      <c r="R22" s="5">
        <v>117.07199999999989</v>
      </c>
      <c r="S22" s="1"/>
      <c r="T22" s="1">
        <f t="shared" si="5"/>
        <v>20.955065956632211</v>
      </c>
      <c r="U22" s="1">
        <f t="shared" si="6"/>
        <v>16.604364623577322</v>
      </c>
      <c r="V22" s="1">
        <v>49.432000000000002</v>
      </c>
      <c r="W22" s="1">
        <v>36.505800000000001</v>
      </c>
      <c r="X22" s="1">
        <v>45.964799999999997</v>
      </c>
      <c r="Y22" s="1">
        <v>46.957799999999999</v>
      </c>
      <c r="Z22" s="1">
        <v>43.652000000000001</v>
      </c>
      <c r="AA22" s="1">
        <v>39.158999999999999</v>
      </c>
      <c r="AB22" s="1">
        <v>35.882399999999997</v>
      </c>
      <c r="AC22" s="1">
        <v>36.643999999999998</v>
      </c>
      <c r="AD22" s="1">
        <v>0</v>
      </c>
      <c r="AE22" s="1">
        <v>0</v>
      </c>
      <c r="AF22" s="1"/>
      <c r="AG22" s="1">
        <f t="shared" si="7"/>
        <v>150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371.76499999999999</v>
      </c>
      <c r="D23" s="1">
        <v>468.476</v>
      </c>
      <c r="E23" s="1">
        <v>318.99599999999998</v>
      </c>
      <c r="F23" s="1">
        <v>521.245</v>
      </c>
      <c r="G23" s="7">
        <v>1</v>
      </c>
      <c r="H23" s="1">
        <v>50</v>
      </c>
      <c r="I23" s="1" t="s">
        <v>37</v>
      </c>
      <c r="J23" s="1"/>
      <c r="K23" s="1">
        <f t="shared" si="2"/>
        <v>318.99599999999998</v>
      </c>
      <c r="L23" s="1"/>
      <c r="M23" s="1"/>
      <c r="N23" s="1">
        <v>500</v>
      </c>
      <c r="O23" s="1">
        <v>400</v>
      </c>
      <c r="P23" s="1">
        <f t="shared" si="4"/>
        <v>63.799199999999999</v>
      </c>
      <c r="Q23" s="5">
        <v>120</v>
      </c>
      <c r="R23" s="5"/>
      <c r="S23" s="1"/>
      <c r="T23" s="1">
        <f t="shared" si="5"/>
        <v>24.157748059536797</v>
      </c>
      <c r="U23" s="1">
        <f t="shared" si="6"/>
        <v>22.276846731620459</v>
      </c>
      <c r="V23" s="1">
        <v>79.092999999999989</v>
      </c>
      <c r="W23" s="1">
        <v>81.406399999999991</v>
      </c>
      <c r="X23" s="1">
        <v>86.635400000000004</v>
      </c>
      <c r="Y23" s="1">
        <v>95.6404</v>
      </c>
      <c r="Z23" s="1">
        <v>76.212199999999996</v>
      </c>
      <c r="AA23" s="1">
        <v>90.099400000000003</v>
      </c>
      <c r="AB23" s="1">
        <v>78.695000000000007</v>
      </c>
      <c r="AC23" s="1">
        <v>83.852000000000004</v>
      </c>
      <c r="AD23" s="1">
        <v>0</v>
      </c>
      <c r="AE23" s="1">
        <v>0</v>
      </c>
      <c r="AF23" s="1"/>
      <c r="AG23" s="1">
        <f t="shared" si="7"/>
        <v>120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103.911</v>
      </c>
      <c r="D24" s="1">
        <v>30.742999999999999</v>
      </c>
      <c r="E24" s="1">
        <v>105.66800000000001</v>
      </c>
      <c r="F24" s="1">
        <v>28.986000000000001</v>
      </c>
      <c r="G24" s="7">
        <v>1</v>
      </c>
      <c r="H24" s="1">
        <v>50</v>
      </c>
      <c r="I24" s="1" t="s">
        <v>37</v>
      </c>
      <c r="J24" s="1"/>
      <c r="K24" s="1">
        <f t="shared" si="2"/>
        <v>105.66800000000001</v>
      </c>
      <c r="L24" s="1"/>
      <c r="M24" s="1"/>
      <c r="N24" s="1">
        <v>170</v>
      </c>
      <c r="O24" s="1">
        <v>100</v>
      </c>
      <c r="P24" s="1">
        <f t="shared" si="4"/>
        <v>21.133600000000001</v>
      </c>
      <c r="Q24" s="5">
        <v>150</v>
      </c>
      <c r="R24" s="5">
        <v>123.68600000000002</v>
      </c>
      <c r="S24" s="1"/>
      <c r="T24" s="1">
        <f t="shared" si="5"/>
        <v>21.24512624446379</v>
      </c>
      <c r="U24" s="1">
        <f t="shared" si="6"/>
        <v>14.147424007268047</v>
      </c>
      <c r="V24" s="1">
        <v>25.9986</v>
      </c>
      <c r="W24" s="1">
        <v>27.6648</v>
      </c>
      <c r="X24" s="1">
        <v>15.762</v>
      </c>
      <c r="Y24" s="1">
        <v>15.911</v>
      </c>
      <c r="Z24" s="1">
        <v>10.858599999999999</v>
      </c>
      <c r="AA24" s="1">
        <v>20.060600000000001</v>
      </c>
      <c r="AB24" s="1">
        <v>15.539</v>
      </c>
      <c r="AC24" s="1">
        <v>33.691199999999988</v>
      </c>
      <c r="AD24" s="1">
        <v>0</v>
      </c>
      <c r="AE24" s="1">
        <v>0</v>
      </c>
      <c r="AF24" s="1"/>
      <c r="AG24" s="1">
        <f t="shared" si="7"/>
        <v>150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18</v>
      </c>
      <c r="D25" s="1">
        <v>948</v>
      </c>
      <c r="E25" s="1">
        <v>604</v>
      </c>
      <c r="F25" s="1">
        <v>354</v>
      </c>
      <c r="G25" s="7">
        <v>0.3</v>
      </c>
      <c r="H25" s="1">
        <v>50</v>
      </c>
      <c r="I25" s="1" t="s">
        <v>37</v>
      </c>
      <c r="J25" s="1"/>
      <c r="K25" s="1">
        <f t="shared" si="2"/>
        <v>604</v>
      </c>
      <c r="L25" s="1"/>
      <c r="M25" s="1"/>
      <c r="N25" s="1">
        <v>950</v>
      </c>
      <c r="O25" s="1">
        <v>700</v>
      </c>
      <c r="P25" s="1">
        <f t="shared" si="4"/>
        <v>120.8</v>
      </c>
      <c r="Q25" s="5">
        <v>900</v>
      </c>
      <c r="R25" s="5">
        <v>412</v>
      </c>
      <c r="S25" s="1"/>
      <c r="T25" s="1">
        <f t="shared" si="5"/>
        <v>24.039735099337747</v>
      </c>
      <c r="U25" s="1">
        <f t="shared" si="6"/>
        <v>16.589403973509935</v>
      </c>
      <c r="V25" s="1">
        <v>123</v>
      </c>
      <c r="W25" s="1">
        <v>138.80000000000001</v>
      </c>
      <c r="X25" s="1">
        <v>189.6</v>
      </c>
      <c r="Y25" s="1">
        <v>188.6</v>
      </c>
      <c r="Z25" s="1">
        <v>161.19999999999999</v>
      </c>
      <c r="AA25" s="1">
        <v>192.2</v>
      </c>
      <c r="AB25" s="1">
        <v>127.6</v>
      </c>
      <c r="AC25" s="1">
        <v>132.6</v>
      </c>
      <c r="AD25" s="1">
        <v>0</v>
      </c>
      <c r="AE25" s="1">
        <v>0</v>
      </c>
      <c r="AF25" s="1"/>
      <c r="AG25" s="1">
        <f t="shared" si="7"/>
        <v>270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2025-06-23T11:58:21Z</dcterms:created>
  <dcterms:modified xsi:type="dcterms:W3CDTF">2025-06-27T11:29:03Z</dcterms:modified>
</cp:coreProperties>
</file>