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6027DA05-5E46-47B6-A4C4-56368F9393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4" i="1"/>
  <c r="P17" i="1"/>
  <c r="P8" i="1"/>
  <c r="P7" i="1"/>
  <c r="AF7" i="1" s="1"/>
  <c r="O7" i="1"/>
  <c r="S7" i="1" s="1"/>
  <c r="O8" i="1"/>
  <c r="S8" i="1" s="1"/>
  <c r="O9" i="1"/>
  <c r="S9" i="1" s="1"/>
  <c r="O10" i="1"/>
  <c r="S10" i="1" s="1"/>
  <c r="O11" i="1"/>
  <c r="S11" i="1" s="1"/>
  <c r="O39" i="1"/>
  <c r="S39" i="1" s="1"/>
  <c r="O40" i="1"/>
  <c r="S40" i="1" s="1"/>
  <c r="O12" i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O35" i="1"/>
  <c r="S35" i="1" s="1"/>
  <c r="O36" i="1"/>
  <c r="O37" i="1"/>
  <c r="S37" i="1" s="1"/>
  <c r="O6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K40" i="1"/>
  <c r="K39" i="1"/>
  <c r="K11" i="1"/>
  <c r="K10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6" i="1" l="1"/>
  <c r="S34" i="1"/>
  <c r="S12" i="1"/>
  <c r="P5" i="1"/>
  <c r="AF5" i="1"/>
  <c r="T19" i="1"/>
  <c r="K5" i="1"/>
  <c r="T34" i="1"/>
  <c r="T40" i="1"/>
  <c r="O5" i="1"/>
  <c r="T30" i="1"/>
  <c r="T23" i="1"/>
  <c r="T15" i="1"/>
  <c r="T9" i="1"/>
  <c r="T36" i="1"/>
  <c r="T32" i="1"/>
  <c r="T28" i="1"/>
  <c r="T25" i="1"/>
  <c r="T21" i="1"/>
  <c r="T17" i="1"/>
  <c r="T13" i="1"/>
  <c r="T11" i="1"/>
  <c r="T7" i="1"/>
  <c r="S6" i="1"/>
  <c r="T37" i="1"/>
  <c r="T35" i="1"/>
  <c r="T33" i="1"/>
  <c r="T31" i="1"/>
  <c r="T29" i="1"/>
  <c r="T27" i="1"/>
  <c r="T26" i="1"/>
  <c r="T24" i="1"/>
  <c r="T22" i="1"/>
  <c r="T20" i="1"/>
  <c r="T18" i="1"/>
  <c r="T16" i="1"/>
  <c r="T14" i="1"/>
  <c r="T12" i="1"/>
  <c r="T39" i="1"/>
  <c r="T10" i="1"/>
  <c r="T8" i="1"/>
  <c r="T6" i="1"/>
</calcChain>
</file>

<file path=xl/sharedStrings.xml><?xml version="1.0" encoding="utf-8"?>
<sst xmlns="http://schemas.openxmlformats.org/spreadsheetml/2006/main" count="142" uniqueCount="81">
  <si>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</si>
  <si>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</si>
  <si>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</si>
  <si>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</si>
  <si>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</si>
  <si>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</si>
  <si>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</si>
  <si>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</si>
  <si>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</si>
  <si>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</si>
  <si>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</si>
  <si>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</si>
  <si>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</si>
  <si>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</si>
  <si>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</si>
  <si>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</si>
  <si>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</si>
  <si>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</si>
  <si>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</si>
  <si>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</si>
  <si>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</si>
  <si>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</si>
  <si>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</si>
  <si>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</si>
  <si>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</si>
  <si>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</si>
  <si>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</si>
  <si>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</si>
  <si>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</si>
  <si>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</si>
  <si>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</si>
  <si>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</si>
  <si>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</si>
  <si>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</si>
  <si>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</si>
  <si>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</si>
  <si>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</si>
  <si>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</si>
  <si>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</si>
  <si>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</si>
  <si>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</si>
  <si>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</si>
  <si>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</si>
  <si>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</si>
  <si>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</si>
  <si>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</si>
  <si>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</si>
  <si>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</si>
  <si>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</si>
  <si>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</si>
  <si>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</si>
  <si>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</si>
  <si>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</si>
  <si>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</si>
  <si>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</si>
  <si>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</si>
  <si>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</si>
  <si>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</si>
  <si>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</si>
  <si>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</si>
  <si>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</si>
  <si>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</si>
  <si>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</si>
  <si>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</si>
  <si>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</si>
  <si>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</si>
  <si>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</si>
  <si>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</si>
  <si>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</si>
  <si>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</si>
  <si>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</si>
  <si>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</si>
  <si>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</si>
  <si>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</si>
  <si>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</si>
  <si>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</si>
  <si>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</si>
  <si>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нет</t>
  </si>
  <si>
    <t>нужно увеличить продажи!!! (до 02,07,25)</t>
  </si>
  <si>
    <t>нужно увеличить продажи!!! (до 12,07,25)</t>
  </si>
  <si>
    <r>
      <t xml:space="preserve">нужно увеличить продажи!!! </t>
    </r>
    <r>
      <rPr>
        <sz val="10"/>
        <rFont val="Arial"/>
        <family val="2"/>
        <charset val="204"/>
      </rPr>
      <t>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</si>
</sst>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9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77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262.24099999999999</v>
      </c>
      <c r="F5" s="4">
        <f>SUM(F6:F496)</f>
        <v>1368.8040000000001</v>
      </c>
      <c r="G5" s="7"/>
      <c r="H5" s="1"/>
      <c r="I5" s="1"/>
      <c r="J5" s="4">
        <f t="shared" ref="J5:Q5" si="0">SUM(J6:J496)</f>
        <v>270.5</v>
      </c>
      <c r="K5" s="4">
        <f t="shared" si="0"/>
        <v>-8.2589999999999986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52.4482</v>
      </c>
      <c r="P5" s="4">
        <f t="shared" si="0"/>
        <v>312.80000000000007</v>
      </c>
      <c r="Q5" s="4">
        <f t="shared" si="0"/>
        <v>0</v>
      </c>
      <c r="R5" s="1"/>
      <c r="S5" s="1"/>
      <c r="T5" s="1"/>
      <c r="U5" s="4">
        <f t="shared" ref="U5:AD5" si="1">SUM(U6:U496)</f>
        <v>39.23980000000001</v>
      </c>
      <c r="V5" s="4">
        <f t="shared" si="1"/>
        <v>49.214599999999997</v>
      </c>
      <c r="W5" s="4">
        <f t="shared" si="1"/>
        <v>44.58</v>
      </c>
      <c r="X5" s="4">
        <f t="shared" si="1"/>
        <v>56.931000000000004</v>
      </c>
      <c r="Y5" s="4">
        <f t="shared" si="1"/>
        <v>69.763199999999998</v>
      </c>
      <c r="Z5" s="4">
        <f t="shared" si="1"/>
        <v>121.79459999999997</v>
      </c>
      <c r="AA5" s="4">
        <f t="shared" si="1"/>
        <v>89.576599999999985</v>
      </c>
      <c r="AB5" s="4">
        <f t="shared" si="1"/>
        <v>127.32220000000001</v>
      </c>
      <c r="AC5" s="4">
        <f t="shared" si="1"/>
        <v>124.80280000000002</v>
      </c>
      <c r="AD5" s="4">
        <f t="shared" si="1"/>
        <v>94.143199999999993</v>
      </c>
      <c r="AE5" s="1"/>
      <c r="AF5" s="4">
        <f>SUM(AF6:AF496)</f>
        <v>63.02000000000001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98</v>
      </c>
      <c r="D6" s="1"/>
      <c r="E6" s="1">
        <v>8</v>
      </c>
      <c r="F6" s="1">
        <v>90</v>
      </c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37" si="2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56.25</v>
      </c>
      <c r="T6" s="1">
        <f>F6/O6</f>
        <v>56.25</v>
      </c>
      <c r="U6" s="1">
        <v>0.8</v>
      </c>
      <c r="V6" s="1">
        <v>2.2000000000000002</v>
      </c>
      <c r="W6" s="1">
        <v>0.8</v>
      </c>
      <c r="X6" s="1">
        <v>2</v>
      </c>
      <c r="Y6" s="1">
        <v>0.2</v>
      </c>
      <c r="Z6" s="1">
        <v>2.2000000000000002</v>
      </c>
      <c r="AA6" s="1">
        <v>0.6</v>
      </c>
      <c r="AB6" s="1">
        <v>1.4</v>
      </c>
      <c r="AC6" s="1">
        <v>2</v>
      </c>
      <c r="AD6" s="1">
        <v>8.1999999999999993</v>
      </c>
      <c r="AE6" s="16" t="s">
        <v>80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13</v>
      </c>
      <c r="D7" s="1"/>
      <c r="E7" s="1">
        <v>8</v>
      </c>
      <c r="F7" s="1">
        <v>4</v>
      </c>
      <c r="G7" s="7">
        <v>0.18</v>
      </c>
      <c r="H7" s="1">
        <v>270</v>
      </c>
      <c r="I7" s="1">
        <v>9988438</v>
      </c>
      <c r="J7" s="1">
        <v>9</v>
      </c>
      <c r="K7" s="1">
        <f t="shared" si="2"/>
        <v>-1</v>
      </c>
      <c r="L7" s="1"/>
      <c r="M7" s="1"/>
      <c r="N7" s="1"/>
      <c r="O7" s="1">
        <f t="shared" ref="O7:O37" si="3">E7/5</f>
        <v>1.6</v>
      </c>
      <c r="P7" s="5">
        <f t="shared" ref="P7:P8" si="4">18*O7-F7</f>
        <v>24.8</v>
      </c>
      <c r="Q7" s="5"/>
      <c r="R7" s="1"/>
      <c r="S7" s="1">
        <f t="shared" ref="S7:S37" si="5">(F7+P7)/O7</f>
        <v>18</v>
      </c>
      <c r="T7" s="1">
        <f t="shared" ref="T7:T37" si="6">F7/O7</f>
        <v>2.5</v>
      </c>
      <c r="U7" s="1">
        <v>0.6</v>
      </c>
      <c r="V7" s="1">
        <v>0.6</v>
      </c>
      <c r="W7" s="1">
        <v>0.4</v>
      </c>
      <c r="X7" s="1">
        <v>1.6</v>
      </c>
      <c r="Y7" s="1">
        <v>2.4</v>
      </c>
      <c r="Z7" s="1">
        <v>4.4000000000000004</v>
      </c>
      <c r="AA7" s="1">
        <v>2</v>
      </c>
      <c r="AB7" s="1">
        <v>3.4</v>
      </c>
      <c r="AC7" s="1">
        <v>4.4000000000000004</v>
      </c>
      <c r="AD7" s="1">
        <v>3.2</v>
      </c>
      <c r="AE7" s="1"/>
      <c r="AF7" s="1">
        <f>G7*P7</f>
        <v>4.4639999999999995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20</v>
      </c>
      <c r="D8" s="1"/>
      <c r="E8" s="1">
        <v>10</v>
      </c>
      <c r="F8" s="1">
        <v>10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0</v>
      </c>
      <c r="L8" s="1"/>
      <c r="M8" s="1"/>
      <c r="N8" s="1"/>
      <c r="O8" s="1">
        <f t="shared" si="3"/>
        <v>2</v>
      </c>
      <c r="P8" s="5">
        <f t="shared" si="4"/>
        <v>26</v>
      </c>
      <c r="Q8" s="5"/>
      <c r="R8" s="1"/>
      <c r="S8" s="1">
        <f t="shared" si="5"/>
        <v>18</v>
      </c>
      <c r="T8" s="1">
        <f t="shared" si="6"/>
        <v>5</v>
      </c>
      <c r="U8" s="1">
        <v>0.8</v>
      </c>
      <c r="V8" s="1">
        <v>1.2</v>
      </c>
      <c r="W8" s="1">
        <v>0.4</v>
      </c>
      <c r="X8" s="1">
        <v>0.8</v>
      </c>
      <c r="Y8" s="1">
        <v>2.8</v>
      </c>
      <c r="Z8" s="1">
        <v>3.8</v>
      </c>
      <c r="AA8" s="1">
        <v>2.4</v>
      </c>
      <c r="AB8" s="1">
        <v>4</v>
      </c>
      <c r="AC8" s="1">
        <v>4</v>
      </c>
      <c r="AD8" s="1">
        <v>4.2</v>
      </c>
      <c r="AE8" s="1"/>
      <c r="AF8" s="1">
        <f>G8*P8</f>
        <v>4.68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39</v>
      </c>
      <c r="B9" s="13" t="s">
        <v>35</v>
      </c>
      <c r="C9" s="13">
        <v>15</v>
      </c>
      <c r="D9" s="13"/>
      <c r="E9" s="13">
        <v>4</v>
      </c>
      <c r="F9" s="13">
        <v>11</v>
      </c>
      <c r="G9" s="14">
        <v>0</v>
      </c>
      <c r="H9" s="13" t="e">
        <v>#N/A</v>
      </c>
      <c r="I9" s="13" t="s">
        <v>40</v>
      </c>
      <c r="J9" s="13">
        <v>4</v>
      </c>
      <c r="K9" s="13">
        <f t="shared" si="2"/>
        <v>0</v>
      </c>
      <c r="L9" s="13"/>
      <c r="M9" s="13"/>
      <c r="N9" s="13"/>
      <c r="O9" s="13">
        <f t="shared" si="3"/>
        <v>0.8</v>
      </c>
      <c r="P9" s="15"/>
      <c r="Q9" s="15"/>
      <c r="R9" s="13"/>
      <c r="S9" s="13">
        <f t="shared" si="5"/>
        <v>13.75</v>
      </c>
      <c r="T9" s="13">
        <f t="shared" si="6"/>
        <v>13.75</v>
      </c>
      <c r="U9" s="13">
        <v>1.2</v>
      </c>
      <c r="V9" s="13">
        <v>0</v>
      </c>
      <c r="W9" s="13">
        <v>1</v>
      </c>
      <c r="X9" s="13">
        <v>1</v>
      </c>
      <c r="Y9" s="13">
        <v>0.2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6" t="s">
        <v>37</v>
      </c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41</v>
      </c>
      <c r="B10" s="13" t="s">
        <v>35</v>
      </c>
      <c r="C10" s="13">
        <v>15</v>
      </c>
      <c r="D10" s="13"/>
      <c r="E10" s="13">
        <v>4</v>
      </c>
      <c r="F10" s="13">
        <v>11</v>
      </c>
      <c r="G10" s="14">
        <v>0</v>
      </c>
      <c r="H10" s="13" t="e">
        <v>#N/A</v>
      </c>
      <c r="I10" s="13" t="s">
        <v>40</v>
      </c>
      <c r="J10" s="13">
        <v>4</v>
      </c>
      <c r="K10" s="13">
        <f t="shared" si="2"/>
        <v>0</v>
      </c>
      <c r="L10" s="13"/>
      <c r="M10" s="13"/>
      <c r="N10" s="13"/>
      <c r="O10" s="13">
        <f t="shared" si="3"/>
        <v>0.8</v>
      </c>
      <c r="P10" s="15"/>
      <c r="Q10" s="15"/>
      <c r="R10" s="13"/>
      <c r="S10" s="13">
        <f t="shared" si="5"/>
        <v>13.75</v>
      </c>
      <c r="T10" s="13">
        <f t="shared" si="6"/>
        <v>13.75</v>
      </c>
      <c r="U10" s="13">
        <v>1.2</v>
      </c>
      <c r="V10" s="13">
        <v>0</v>
      </c>
      <c r="W10" s="13">
        <v>0.4</v>
      </c>
      <c r="X10" s="13">
        <v>1.6</v>
      </c>
      <c r="Y10" s="13">
        <v>0.2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6" t="s">
        <v>37</v>
      </c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42</v>
      </c>
      <c r="B11" s="13" t="s">
        <v>35</v>
      </c>
      <c r="C11" s="13">
        <v>22</v>
      </c>
      <c r="D11" s="13"/>
      <c r="E11" s="13">
        <v>2</v>
      </c>
      <c r="F11" s="13">
        <v>20</v>
      </c>
      <c r="G11" s="14">
        <v>0</v>
      </c>
      <c r="H11" s="13" t="e">
        <v>#N/A</v>
      </c>
      <c r="I11" s="13" t="s">
        <v>40</v>
      </c>
      <c r="J11" s="13">
        <v>2</v>
      </c>
      <c r="K11" s="13">
        <f t="shared" si="2"/>
        <v>0</v>
      </c>
      <c r="L11" s="13"/>
      <c r="M11" s="13"/>
      <c r="N11" s="13"/>
      <c r="O11" s="13">
        <f t="shared" si="3"/>
        <v>0.4</v>
      </c>
      <c r="P11" s="15"/>
      <c r="Q11" s="15"/>
      <c r="R11" s="13"/>
      <c r="S11" s="13">
        <f t="shared" si="5"/>
        <v>50</v>
      </c>
      <c r="T11" s="13">
        <f t="shared" si="6"/>
        <v>50</v>
      </c>
      <c r="U11" s="13">
        <v>0.4</v>
      </c>
      <c r="V11" s="13">
        <v>0</v>
      </c>
      <c r="W11" s="13">
        <v>0.6</v>
      </c>
      <c r="X11" s="13">
        <v>0.8</v>
      </c>
      <c r="Y11" s="13">
        <v>0.2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6" t="s">
        <v>37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35</v>
      </c>
      <c r="C12" s="1">
        <v>35</v>
      </c>
      <c r="D12" s="1"/>
      <c r="E12" s="1">
        <v>2</v>
      </c>
      <c r="F12" s="1">
        <v>32</v>
      </c>
      <c r="G12" s="7">
        <v>0.4</v>
      </c>
      <c r="H12" s="1">
        <v>270</v>
      </c>
      <c r="I12" s="1">
        <v>9988452</v>
      </c>
      <c r="J12" s="1">
        <v>2</v>
      </c>
      <c r="K12" s="1">
        <f t="shared" si="2"/>
        <v>0</v>
      </c>
      <c r="L12" s="1"/>
      <c r="M12" s="1"/>
      <c r="N12" s="1"/>
      <c r="O12" s="1">
        <f t="shared" si="3"/>
        <v>0.4</v>
      </c>
      <c r="P12" s="5"/>
      <c r="Q12" s="5"/>
      <c r="R12" s="1"/>
      <c r="S12" s="1">
        <f t="shared" si="5"/>
        <v>80</v>
      </c>
      <c r="T12" s="1">
        <f t="shared" si="6"/>
        <v>80</v>
      </c>
      <c r="U12" s="1">
        <v>0</v>
      </c>
      <c r="V12" s="1">
        <v>0</v>
      </c>
      <c r="W12" s="1">
        <v>0</v>
      </c>
      <c r="X12" s="1">
        <v>0</v>
      </c>
      <c r="Y12" s="1">
        <v>0.4</v>
      </c>
      <c r="Z12" s="1">
        <v>0</v>
      </c>
      <c r="AA12" s="1">
        <v>0.2</v>
      </c>
      <c r="AB12" s="1">
        <v>0.4</v>
      </c>
      <c r="AC12" s="1">
        <v>0</v>
      </c>
      <c r="AD12" s="1">
        <v>0.4</v>
      </c>
      <c r="AE12" s="16" t="s">
        <v>37</v>
      </c>
      <c r="AF12" s="1">
        <f t="shared" ref="AF12:AF26" si="7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3</v>
      </c>
      <c r="D13" s="1"/>
      <c r="E13" s="1"/>
      <c r="F13" s="1">
        <v>3</v>
      </c>
      <c r="G13" s="7">
        <v>0.4</v>
      </c>
      <c r="H13" s="1">
        <v>270</v>
      </c>
      <c r="I13" s="1">
        <v>9988476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>
        <v>20</v>
      </c>
      <c r="Q13" s="5"/>
      <c r="R13" s="1"/>
      <c r="S13" s="1" t="e">
        <f t="shared" si="5"/>
        <v>#DIV/0!</v>
      </c>
      <c r="T13" s="1" t="e">
        <f t="shared" si="6"/>
        <v>#DIV/0!</v>
      </c>
      <c r="U13" s="1">
        <v>0.2</v>
      </c>
      <c r="V13" s="1">
        <v>0.4</v>
      </c>
      <c r="W13" s="1">
        <v>1</v>
      </c>
      <c r="X13" s="1">
        <v>0.4</v>
      </c>
      <c r="Y13" s="1">
        <v>1.2</v>
      </c>
      <c r="Z13" s="1">
        <v>3.8</v>
      </c>
      <c r="AA13" s="1">
        <v>0.8</v>
      </c>
      <c r="AB13" s="1">
        <v>2.4</v>
      </c>
      <c r="AC13" s="1">
        <v>1.4</v>
      </c>
      <c r="AD13" s="1">
        <v>1.6</v>
      </c>
      <c r="AE13" s="1" t="s">
        <v>47</v>
      </c>
      <c r="AF13" s="1">
        <f t="shared" si="7"/>
        <v>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48</v>
      </c>
      <c r="B14" s="17" t="s">
        <v>35</v>
      </c>
      <c r="C14" s="17"/>
      <c r="D14" s="17"/>
      <c r="E14" s="17"/>
      <c r="F14" s="17"/>
      <c r="G14" s="18">
        <v>0.18</v>
      </c>
      <c r="H14" s="17">
        <v>150</v>
      </c>
      <c r="I14" s="17">
        <v>5034819</v>
      </c>
      <c r="J14" s="17"/>
      <c r="K14" s="17">
        <f t="shared" si="2"/>
        <v>0</v>
      </c>
      <c r="L14" s="17"/>
      <c r="M14" s="17"/>
      <c r="N14" s="17"/>
      <c r="O14" s="17">
        <f t="shared" si="3"/>
        <v>0</v>
      </c>
      <c r="P14" s="19"/>
      <c r="Q14" s="19"/>
      <c r="R14" s="17"/>
      <c r="S14" s="17" t="e">
        <f t="shared" si="5"/>
        <v>#DIV/0!</v>
      </c>
      <c r="T14" s="17" t="e">
        <f t="shared" si="6"/>
        <v>#DIV/0!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 t="s">
        <v>49</v>
      </c>
      <c r="AF14" s="17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50</v>
      </c>
      <c r="B15" s="17" t="s">
        <v>51</v>
      </c>
      <c r="C15" s="17"/>
      <c r="D15" s="17"/>
      <c r="E15" s="17"/>
      <c r="F15" s="17"/>
      <c r="G15" s="18">
        <v>1</v>
      </c>
      <c r="H15" s="17">
        <v>150</v>
      </c>
      <c r="I15" s="17">
        <v>5041251</v>
      </c>
      <c r="J15" s="17"/>
      <c r="K15" s="17">
        <f t="shared" si="2"/>
        <v>0</v>
      </c>
      <c r="L15" s="17"/>
      <c r="M15" s="17"/>
      <c r="N15" s="17"/>
      <c r="O15" s="17">
        <f t="shared" si="3"/>
        <v>0</v>
      </c>
      <c r="P15" s="19"/>
      <c r="Q15" s="19"/>
      <c r="R15" s="17"/>
      <c r="S15" s="17" t="e">
        <f t="shared" si="5"/>
        <v>#DIV/0!</v>
      </c>
      <c r="T15" s="17" t="e">
        <f t="shared" si="6"/>
        <v>#DIV/0!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 t="s">
        <v>49</v>
      </c>
      <c r="AF15" s="17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52</v>
      </c>
      <c r="B16" s="17" t="s">
        <v>35</v>
      </c>
      <c r="C16" s="17"/>
      <c r="D16" s="17"/>
      <c r="E16" s="17"/>
      <c r="F16" s="17"/>
      <c r="G16" s="18">
        <v>0.1</v>
      </c>
      <c r="H16" s="17">
        <v>90</v>
      </c>
      <c r="I16" s="17">
        <v>8444163</v>
      </c>
      <c r="J16" s="17"/>
      <c r="K16" s="17">
        <f t="shared" si="2"/>
        <v>0</v>
      </c>
      <c r="L16" s="17"/>
      <c r="M16" s="17"/>
      <c r="N16" s="17"/>
      <c r="O16" s="17">
        <f t="shared" si="3"/>
        <v>0</v>
      </c>
      <c r="P16" s="19"/>
      <c r="Q16" s="19"/>
      <c r="R16" s="17"/>
      <c r="S16" s="17" t="e">
        <f t="shared" si="5"/>
        <v>#DIV/0!</v>
      </c>
      <c r="T16" s="17" t="e">
        <f t="shared" si="6"/>
        <v>#DIV/0!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 t="s">
        <v>49</v>
      </c>
      <c r="AF16" s="17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37</v>
      </c>
      <c r="D17" s="1">
        <v>30</v>
      </c>
      <c r="E17" s="1">
        <v>42</v>
      </c>
      <c r="F17" s="1">
        <v>25</v>
      </c>
      <c r="G17" s="7">
        <v>0.18</v>
      </c>
      <c r="H17" s="1">
        <v>150</v>
      </c>
      <c r="I17" s="1">
        <v>5038411</v>
      </c>
      <c r="J17" s="1">
        <v>42</v>
      </c>
      <c r="K17" s="1">
        <f t="shared" si="2"/>
        <v>0</v>
      </c>
      <c r="L17" s="1"/>
      <c r="M17" s="1"/>
      <c r="N17" s="1"/>
      <c r="O17" s="1">
        <f t="shared" si="3"/>
        <v>8.4</v>
      </c>
      <c r="P17" s="5">
        <f t="shared" ref="P17" si="8">18*O17-F17</f>
        <v>126.20000000000002</v>
      </c>
      <c r="Q17" s="5"/>
      <c r="R17" s="1"/>
      <c r="S17" s="1">
        <f t="shared" si="5"/>
        <v>18</v>
      </c>
      <c r="T17" s="1">
        <f t="shared" si="6"/>
        <v>2.9761904761904763</v>
      </c>
      <c r="U17" s="1">
        <v>7.6</v>
      </c>
      <c r="V17" s="1">
        <v>5.4</v>
      </c>
      <c r="W17" s="1">
        <v>5.2</v>
      </c>
      <c r="X17" s="1">
        <v>5.8</v>
      </c>
      <c r="Y17" s="1">
        <v>6</v>
      </c>
      <c r="Z17" s="1">
        <v>8.1999999999999993</v>
      </c>
      <c r="AA17" s="1">
        <v>10</v>
      </c>
      <c r="AB17" s="1">
        <v>6.8</v>
      </c>
      <c r="AC17" s="1">
        <v>5.8</v>
      </c>
      <c r="AD17" s="1">
        <v>4.2</v>
      </c>
      <c r="AE17" s="1"/>
      <c r="AF17" s="1">
        <f t="shared" si="7"/>
        <v>22.716000000000001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/>
      <c r="D18" s="1">
        <v>80</v>
      </c>
      <c r="E18" s="1">
        <v>11</v>
      </c>
      <c r="F18" s="1">
        <v>69</v>
      </c>
      <c r="G18" s="7">
        <v>0.18</v>
      </c>
      <c r="H18" s="1">
        <v>150</v>
      </c>
      <c r="I18" s="1">
        <v>5038459</v>
      </c>
      <c r="J18" s="1">
        <v>11</v>
      </c>
      <c r="K18" s="1">
        <f t="shared" si="2"/>
        <v>0</v>
      </c>
      <c r="L18" s="1"/>
      <c r="M18" s="1"/>
      <c r="N18" s="1"/>
      <c r="O18" s="1">
        <f t="shared" si="3"/>
        <v>2.2000000000000002</v>
      </c>
      <c r="P18" s="5"/>
      <c r="Q18" s="5"/>
      <c r="R18" s="1"/>
      <c r="S18" s="1">
        <f t="shared" si="5"/>
        <v>31.36363636363636</v>
      </c>
      <c r="T18" s="1">
        <f t="shared" si="6"/>
        <v>31.36363636363636</v>
      </c>
      <c r="U18" s="1">
        <v>4.4000000000000004</v>
      </c>
      <c r="V18" s="1">
        <v>5.2</v>
      </c>
      <c r="W18" s="1">
        <v>5</v>
      </c>
      <c r="X18" s="1">
        <v>4</v>
      </c>
      <c r="Y18" s="1">
        <v>6.4</v>
      </c>
      <c r="Z18" s="1">
        <v>11</v>
      </c>
      <c r="AA18" s="1">
        <v>4.2</v>
      </c>
      <c r="AB18" s="1">
        <v>5.2</v>
      </c>
      <c r="AC18" s="1">
        <v>11.2</v>
      </c>
      <c r="AD18" s="1">
        <v>3.2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55</v>
      </c>
      <c r="B19" s="17" t="s">
        <v>35</v>
      </c>
      <c r="C19" s="17"/>
      <c r="D19" s="17"/>
      <c r="E19" s="17"/>
      <c r="F19" s="17"/>
      <c r="G19" s="18">
        <v>0.18</v>
      </c>
      <c r="H19" s="17">
        <v>150</v>
      </c>
      <c r="I19" s="17">
        <v>5038831</v>
      </c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19"/>
      <c r="Q19" s="19"/>
      <c r="R19" s="17"/>
      <c r="S19" s="17" t="e">
        <f t="shared" si="5"/>
        <v>#DIV/0!</v>
      </c>
      <c r="T19" s="17" t="e">
        <f t="shared" si="6"/>
        <v>#DIV/0!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 t="s">
        <v>49</v>
      </c>
      <c r="AF19" s="17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56</v>
      </c>
      <c r="B20" s="17" t="s">
        <v>35</v>
      </c>
      <c r="C20" s="17"/>
      <c r="D20" s="17"/>
      <c r="E20" s="17"/>
      <c r="F20" s="17"/>
      <c r="G20" s="18">
        <v>0.18</v>
      </c>
      <c r="H20" s="17">
        <v>120</v>
      </c>
      <c r="I20" s="17">
        <v>5038855</v>
      </c>
      <c r="J20" s="17"/>
      <c r="K20" s="17">
        <f t="shared" si="2"/>
        <v>0</v>
      </c>
      <c r="L20" s="17"/>
      <c r="M20" s="17"/>
      <c r="N20" s="17"/>
      <c r="O20" s="17">
        <f t="shared" si="3"/>
        <v>0</v>
      </c>
      <c r="P20" s="19"/>
      <c r="Q20" s="19"/>
      <c r="R20" s="17"/>
      <c r="S20" s="17" t="e">
        <f t="shared" si="5"/>
        <v>#DIV/0!</v>
      </c>
      <c r="T20" s="17" t="e">
        <f t="shared" si="6"/>
        <v>#DIV/0!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 t="s">
        <v>49</v>
      </c>
      <c r="AF20" s="17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/>
      <c r="D21" s="1">
        <v>110</v>
      </c>
      <c r="E21" s="1">
        <v>13</v>
      </c>
      <c r="F21" s="1">
        <v>96</v>
      </c>
      <c r="G21" s="7">
        <v>0.18</v>
      </c>
      <c r="H21" s="1">
        <v>150</v>
      </c>
      <c r="I21" s="1">
        <v>5038435</v>
      </c>
      <c r="J21" s="1">
        <v>16</v>
      </c>
      <c r="K21" s="1">
        <f t="shared" si="2"/>
        <v>-3</v>
      </c>
      <c r="L21" s="1"/>
      <c r="M21" s="1"/>
      <c r="N21" s="1"/>
      <c r="O21" s="1">
        <f t="shared" si="3"/>
        <v>2.6</v>
      </c>
      <c r="P21" s="5"/>
      <c r="Q21" s="5"/>
      <c r="R21" s="1"/>
      <c r="S21" s="1">
        <f t="shared" si="5"/>
        <v>36.92307692307692</v>
      </c>
      <c r="T21" s="1">
        <f t="shared" si="6"/>
        <v>36.92307692307692</v>
      </c>
      <c r="U21" s="1">
        <v>2.8</v>
      </c>
      <c r="V21" s="1">
        <v>7.2</v>
      </c>
      <c r="W21" s="1">
        <v>5.6</v>
      </c>
      <c r="X21" s="1">
        <v>4.5999999999999996</v>
      </c>
      <c r="Y21" s="1">
        <v>9.1999999999999993</v>
      </c>
      <c r="Z21" s="1">
        <v>13.2</v>
      </c>
      <c r="AA21" s="1">
        <v>6.2</v>
      </c>
      <c r="AB21" s="1">
        <v>12.4</v>
      </c>
      <c r="AC21" s="1">
        <v>11.8</v>
      </c>
      <c r="AD21" s="1">
        <v>3.6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35</v>
      </c>
      <c r="C22" s="1"/>
      <c r="D22" s="1">
        <v>90</v>
      </c>
      <c r="E22" s="1">
        <v>6</v>
      </c>
      <c r="F22" s="1">
        <v>84</v>
      </c>
      <c r="G22" s="7">
        <v>0.18</v>
      </c>
      <c r="H22" s="1">
        <v>120</v>
      </c>
      <c r="I22" s="1">
        <v>5038398</v>
      </c>
      <c r="J22" s="1">
        <v>9</v>
      </c>
      <c r="K22" s="1">
        <f t="shared" si="2"/>
        <v>-3</v>
      </c>
      <c r="L22" s="1"/>
      <c r="M22" s="1"/>
      <c r="N22" s="1"/>
      <c r="O22" s="1">
        <f t="shared" si="3"/>
        <v>1.2</v>
      </c>
      <c r="P22" s="5"/>
      <c r="Q22" s="5"/>
      <c r="R22" s="1"/>
      <c r="S22" s="1">
        <f t="shared" si="5"/>
        <v>70</v>
      </c>
      <c r="T22" s="1">
        <f t="shared" si="6"/>
        <v>70</v>
      </c>
      <c r="U22" s="1">
        <v>2.4</v>
      </c>
      <c r="V22" s="1">
        <v>6.2</v>
      </c>
      <c r="W22" s="1">
        <v>5.4</v>
      </c>
      <c r="X22" s="1">
        <v>6</v>
      </c>
      <c r="Y22" s="1">
        <v>6.6</v>
      </c>
      <c r="Z22" s="1">
        <v>7</v>
      </c>
      <c r="AA22" s="1">
        <v>7.8</v>
      </c>
      <c r="AB22" s="1">
        <v>9</v>
      </c>
      <c r="AC22" s="1">
        <v>6.2</v>
      </c>
      <c r="AD22" s="1">
        <v>3</v>
      </c>
      <c r="AE22" s="1"/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59</v>
      </c>
      <c r="B23" s="17" t="s">
        <v>51</v>
      </c>
      <c r="C23" s="17"/>
      <c r="D23" s="17"/>
      <c r="E23" s="17"/>
      <c r="F23" s="17"/>
      <c r="G23" s="18">
        <v>1</v>
      </c>
      <c r="H23" s="17">
        <v>150</v>
      </c>
      <c r="I23" s="17">
        <v>5038596</v>
      </c>
      <c r="J23" s="17"/>
      <c r="K23" s="17">
        <f t="shared" si="2"/>
        <v>0</v>
      </c>
      <c r="L23" s="17"/>
      <c r="M23" s="17"/>
      <c r="N23" s="17"/>
      <c r="O23" s="17">
        <f t="shared" si="3"/>
        <v>0</v>
      </c>
      <c r="P23" s="19"/>
      <c r="Q23" s="19"/>
      <c r="R23" s="17"/>
      <c r="S23" s="17" t="e">
        <f t="shared" si="5"/>
        <v>#DIV/0!</v>
      </c>
      <c r="T23" s="17" t="e">
        <f t="shared" si="6"/>
        <v>#DIV/0!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1.86</v>
      </c>
      <c r="AD23" s="17">
        <v>0.97799999999999998</v>
      </c>
      <c r="AE23" s="17" t="s">
        <v>49</v>
      </c>
      <c r="AF23" s="17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60</v>
      </c>
      <c r="B24" s="20" t="s">
        <v>51</v>
      </c>
      <c r="C24" s="20"/>
      <c r="D24" s="20"/>
      <c r="E24" s="20"/>
      <c r="F24" s="20"/>
      <c r="G24" s="21">
        <v>1</v>
      </c>
      <c r="H24" s="20">
        <v>120</v>
      </c>
      <c r="I24" s="20">
        <v>8785204</v>
      </c>
      <c r="J24" s="20"/>
      <c r="K24" s="20">
        <f t="shared" si="2"/>
        <v>0</v>
      </c>
      <c r="L24" s="20"/>
      <c r="M24" s="20"/>
      <c r="N24" s="20"/>
      <c r="O24" s="20">
        <f t="shared" si="3"/>
        <v>0</v>
      </c>
      <c r="P24" s="22"/>
      <c r="Q24" s="22"/>
      <c r="R24" s="20"/>
      <c r="S24" s="20" t="e">
        <f t="shared" si="5"/>
        <v>#DIV/0!</v>
      </c>
      <c r="T24" s="20" t="e">
        <f t="shared" si="6"/>
        <v>#DIV/0!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 t="s">
        <v>61</v>
      </c>
      <c r="AF24" s="20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62</v>
      </c>
      <c r="B25" s="17" t="s">
        <v>51</v>
      </c>
      <c r="C25" s="17"/>
      <c r="D25" s="17"/>
      <c r="E25" s="17"/>
      <c r="F25" s="17"/>
      <c r="G25" s="18">
        <v>1</v>
      </c>
      <c r="H25" s="17">
        <v>180</v>
      </c>
      <c r="I25" s="17">
        <v>5038619</v>
      </c>
      <c r="J25" s="17"/>
      <c r="K25" s="17">
        <f t="shared" si="2"/>
        <v>0</v>
      </c>
      <c r="L25" s="17"/>
      <c r="M25" s="17"/>
      <c r="N25" s="17"/>
      <c r="O25" s="17">
        <f t="shared" si="3"/>
        <v>0</v>
      </c>
      <c r="P25" s="19"/>
      <c r="Q25" s="19"/>
      <c r="R25" s="17"/>
      <c r="S25" s="17" t="e">
        <f t="shared" si="5"/>
        <v>#DIV/0!</v>
      </c>
      <c r="T25" s="17" t="e">
        <f t="shared" si="6"/>
        <v>#DIV/0!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 t="s">
        <v>49</v>
      </c>
      <c r="AF25" s="17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63</v>
      </c>
      <c r="B26" s="17" t="s">
        <v>51</v>
      </c>
      <c r="C26" s="17"/>
      <c r="D26" s="17"/>
      <c r="E26" s="17"/>
      <c r="F26" s="17"/>
      <c r="G26" s="18">
        <v>1</v>
      </c>
      <c r="H26" s="17">
        <v>150</v>
      </c>
      <c r="I26" s="17">
        <v>5038572</v>
      </c>
      <c r="J26" s="17"/>
      <c r="K26" s="17">
        <f t="shared" si="2"/>
        <v>0</v>
      </c>
      <c r="L26" s="17"/>
      <c r="M26" s="17"/>
      <c r="N26" s="17"/>
      <c r="O26" s="17">
        <f t="shared" si="3"/>
        <v>0</v>
      </c>
      <c r="P26" s="19"/>
      <c r="Q26" s="19"/>
      <c r="R26" s="17"/>
      <c r="S26" s="17" t="e">
        <f t="shared" si="5"/>
        <v>#DIV/0!</v>
      </c>
      <c r="T26" s="17" t="e">
        <f t="shared" si="6"/>
        <v>#DIV/0!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 t="s">
        <v>49</v>
      </c>
      <c r="AF26" s="17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64</v>
      </c>
      <c r="B27" s="17" t="s">
        <v>35</v>
      </c>
      <c r="C27" s="17"/>
      <c r="D27" s="17"/>
      <c r="E27" s="17"/>
      <c r="F27" s="17"/>
      <c r="G27" s="18">
        <v>0.1</v>
      </c>
      <c r="H27" s="17">
        <v>60</v>
      </c>
      <c r="I27" s="17">
        <v>8444170</v>
      </c>
      <c r="J27" s="17"/>
      <c r="K27" s="17">
        <f t="shared" si="2"/>
        <v>0</v>
      </c>
      <c r="L27" s="17"/>
      <c r="M27" s="17"/>
      <c r="N27" s="17"/>
      <c r="O27" s="17">
        <f t="shared" si="3"/>
        <v>0</v>
      </c>
      <c r="P27" s="19"/>
      <c r="Q27" s="19"/>
      <c r="R27" s="17"/>
      <c r="S27" s="17" t="e">
        <f t="shared" si="5"/>
        <v>#DIV/0!</v>
      </c>
      <c r="T27" s="17" t="e">
        <f t="shared" si="6"/>
        <v>#DIV/0!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 t="s">
        <v>49</v>
      </c>
      <c r="AF27" s="17">
        <f t="shared" ref="AF27:AF37" si="9"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65</v>
      </c>
      <c r="B28" s="17" t="s">
        <v>51</v>
      </c>
      <c r="C28" s="17"/>
      <c r="D28" s="17"/>
      <c r="E28" s="17"/>
      <c r="F28" s="17"/>
      <c r="G28" s="18">
        <v>1</v>
      </c>
      <c r="H28" s="17">
        <v>120</v>
      </c>
      <c r="I28" s="17">
        <v>5522704</v>
      </c>
      <c r="J28" s="17"/>
      <c r="K28" s="17">
        <f t="shared" si="2"/>
        <v>0</v>
      </c>
      <c r="L28" s="17"/>
      <c r="M28" s="17"/>
      <c r="N28" s="17"/>
      <c r="O28" s="17">
        <f t="shared" si="3"/>
        <v>0</v>
      </c>
      <c r="P28" s="19"/>
      <c r="Q28" s="19"/>
      <c r="R28" s="17"/>
      <c r="S28" s="17" t="e">
        <f t="shared" si="5"/>
        <v>#DIV/0!</v>
      </c>
      <c r="T28" s="17" t="e">
        <f t="shared" si="6"/>
        <v>#DIV/0!</v>
      </c>
      <c r="U28" s="17">
        <v>0</v>
      </c>
      <c r="V28" s="17">
        <v>0</v>
      </c>
      <c r="W28" s="17">
        <v>0</v>
      </c>
      <c r="X28" s="17">
        <v>0.53059999999999996</v>
      </c>
      <c r="Y28" s="17">
        <v>0.5746</v>
      </c>
      <c r="Z28" s="17">
        <v>2.9</v>
      </c>
      <c r="AA28" s="17">
        <v>1.0992</v>
      </c>
      <c r="AB28" s="17">
        <v>0</v>
      </c>
      <c r="AC28" s="17">
        <v>0.59160000000000001</v>
      </c>
      <c r="AD28" s="17">
        <v>0</v>
      </c>
      <c r="AE28" s="17" t="s">
        <v>66</v>
      </c>
      <c r="AF28" s="17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67</v>
      </c>
      <c r="B29" s="17" t="s">
        <v>35</v>
      </c>
      <c r="C29" s="17"/>
      <c r="D29" s="17"/>
      <c r="E29" s="17"/>
      <c r="F29" s="17"/>
      <c r="G29" s="18">
        <v>0.14000000000000001</v>
      </c>
      <c r="H29" s="17">
        <v>180</v>
      </c>
      <c r="I29" s="17">
        <v>9988391</v>
      </c>
      <c r="J29" s="17"/>
      <c r="K29" s="17">
        <f t="shared" si="2"/>
        <v>0</v>
      </c>
      <c r="L29" s="17"/>
      <c r="M29" s="17"/>
      <c r="N29" s="17"/>
      <c r="O29" s="17">
        <f t="shared" si="3"/>
        <v>0</v>
      </c>
      <c r="P29" s="19"/>
      <c r="Q29" s="19"/>
      <c r="R29" s="17"/>
      <c r="S29" s="17" t="e">
        <f t="shared" si="5"/>
        <v>#DIV/0!</v>
      </c>
      <c r="T29" s="17" t="e">
        <f t="shared" si="6"/>
        <v>#DIV/0!</v>
      </c>
      <c r="U29" s="17">
        <v>0</v>
      </c>
      <c r="V29" s="17">
        <v>0</v>
      </c>
      <c r="W29" s="17">
        <v>0</v>
      </c>
      <c r="X29" s="17">
        <v>0</v>
      </c>
      <c r="Y29" s="17">
        <v>1</v>
      </c>
      <c r="Z29" s="17">
        <v>4.8</v>
      </c>
      <c r="AA29" s="17">
        <v>1.4</v>
      </c>
      <c r="AB29" s="17">
        <v>1.8</v>
      </c>
      <c r="AC29" s="17">
        <v>1.4</v>
      </c>
      <c r="AD29" s="17">
        <v>4.8</v>
      </c>
      <c r="AE29" s="17" t="s">
        <v>49</v>
      </c>
      <c r="AF29" s="17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7" t="s">
        <v>68</v>
      </c>
      <c r="B30" s="17" t="s">
        <v>35</v>
      </c>
      <c r="C30" s="17"/>
      <c r="D30" s="17"/>
      <c r="E30" s="17"/>
      <c r="F30" s="17"/>
      <c r="G30" s="18">
        <v>0.18</v>
      </c>
      <c r="H30" s="17">
        <v>270</v>
      </c>
      <c r="I30" s="17">
        <v>9988681</v>
      </c>
      <c r="J30" s="17"/>
      <c r="K30" s="17">
        <f t="shared" si="2"/>
        <v>0</v>
      </c>
      <c r="L30" s="17"/>
      <c r="M30" s="17"/>
      <c r="N30" s="17"/>
      <c r="O30" s="17">
        <f t="shared" si="3"/>
        <v>0</v>
      </c>
      <c r="P30" s="19"/>
      <c r="Q30" s="19"/>
      <c r="R30" s="17"/>
      <c r="S30" s="17" t="e">
        <f t="shared" si="5"/>
        <v>#DIV/0!</v>
      </c>
      <c r="T30" s="17" t="e">
        <f t="shared" si="6"/>
        <v>#DIV/0!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 t="s">
        <v>49</v>
      </c>
      <c r="AF30" s="17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69</v>
      </c>
      <c r="B31" s="17" t="s">
        <v>51</v>
      </c>
      <c r="C31" s="17"/>
      <c r="D31" s="17"/>
      <c r="E31" s="17"/>
      <c r="F31" s="17"/>
      <c r="G31" s="18">
        <v>1</v>
      </c>
      <c r="H31" s="17">
        <v>120</v>
      </c>
      <c r="I31" s="17">
        <v>8785198</v>
      </c>
      <c r="J31" s="17"/>
      <c r="K31" s="17">
        <f t="shared" si="2"/>
        <v>0</v>
      </c>
      <c r="L31" s="17"/>
      <c r="M31" s="17"/>
      <c r="N31" s="17"/>
      <c r="O31" s="17">
        <f t="shared" si="3"/>
        <v>0</v>
      </c>
      <c r="P31" s="19"/>
      <c r="Q31" s="19"/>
      <c r="R31" s="17"/>
      <c r="S31" s="17" t="e">
        <f t="shared" si="5"/>
        <v>#DIV/0!</v>
      </c>
      <c r="T31" s="17" t="e">
        <f t="shared" si="6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 t="s">
        <v>49</v>
      </c>
      <c r="AF31" s="17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70</v>
      </c>
      <c r="B32" s="17" t="s">
        <v>35</v>
      </c>
      <c r="C32" s="17"/>
      <c r="D32" s="17"/>
      <c r="E32" s="17"/>
      <c r="F32" s="17"/>
      <c r="G32" s="18">
        <v>0.1</v>
      </c>
      <c r="H32" s="17">
        <v>60</v>
      </c>
      <c r="I32" s="17">
        <v>8444187</v>
      </c>
      <c r="J32" s="17"/>
      <c r="K32" s="17">
        <f t="shared" si="2"/>
        <v>0</v>
      </c>
      <c r="L32" s="17"/>
      <c r="M32" s="17"/>
      <c r="N32" s="17"/>
      <c r="O32" s="17">
        <f t="shared" si="3"/>
        <v>0</v>
      </c>
      <c r="P32" s="19"/>
      <c r="Q32" s="19"/>
      <c r="R32" s="17"/>
      <c r="S32" s="17" t="e">
        <f t="shared" si="5"/>
        <v>#DIV/0!</v>
      </c>
      <c r="T32" s="17" t="e">
        <f t="shared" si="6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 t="s">
        <v>49</v>
      </c>
      <c r="AF32" s="17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71</v>
      </c>
      <c r="B33" s="17" t="s">
        <v>35</v>
      </c>
      <c r="C33" s="17"/>
      <c r="D33" s="17"/>
      <c r="E33" s="17"/>
      <c r="F33" s="17"/>
      <c r="G33" s="18">
        <v>0.1</v>
      </c>
      <c r="H33" s="17">
        <v>90</v>
      </c>
      <c r="I33" s="17">
        <v>8444194</v>
      </c>
      <c r="J33" s="17"/>
      <c r="K33" s="17">
        <f t="shared" si="2"/>
        <v>0</v>
      </c>
      <c r="L33" s="17"/>
      <c r="M33" s="17"/>
      <c r="N33" s="17"/>
      <c r="O33" s="17">
        <f t="shared" si="3"/>
        <v>0</v>
      </c>
      <c r="P33" s="19"/>
      <c r="Q33" s="19"/>
      <c r="R33" s="17"/>
      <c r="S33" s="17" t="e">
        <f t="shared" si="5"/>
        <v>#DIV/0!</v>
      </c>
      <c r="T33" s="17" t="e">
        <f t="shared" si="6"/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 t="s">
        <v>49</v>
      </c>
      <c r="AF33" s="17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35</v>
      </c>
      <c r="C34" s="1">
        <v>35</v>
      </c>
      <c r="D34" s="1">
        <v>90</v>
      </c>
      <c r="E34" s="1">
        <v>47</v>
      </c>
      <c r="F34" s="1">
        <v>78</v>
      </c>
      <c r="G34" s="7">
        <v>0.2</v>
      </c>
      <c r="H34" s="1">
        <v>120</v>
      </c>
      <c r="I34" s="1">
        <v>783798</v>
      </c>
      <c r="J34" s="1">
        <v>47</v>
      </c>
      <c r="K34" s="1">
        <f t="shared" si="2"/>
        <v>0</v>
      </c>
      <c r="L34" s="1"/>
      <c r="M34" s="1"/>
      <c r="N34" s="1"/>
      <c r="O34" s="1">
        <f t="shared" si="3"/>
        <v>9.4</v>
      </c>
      <c r="P34" s="5">
        <f t="shared" ref="P34:P36" si="10">18*O34-F34</f>
        <v>91.200000000000017</v>
      </c>
      <c r="Q34" s="5"/>
      <c r="R34" s="1"/>
      <c r="S34" s="1">
        <f t="shared" si="5"/>
        <v>18</v>
      </c>
      <c r="T34" s="1">
        <f t="shared" si="6"/>
        <v>8.2978723404255312</v>
      </c>
      <c r="U34" s="1">
        <v>5.8</v>
      </c>
      <c r="V34" s="1">
        <v>7.2</v>
      </c>
      <c r="W34" s="1">
        <v>5.6</v>
      </c>
      <c r="X34" s="1">
        <v>8</v>
      </c>
      <c r="Y34" s="1">
        <v>10.199999999999999</v>
      </c>
      <c r="Z34" s="1">
        <v>15</v>
      </c>
      <c r="AA34" s="1">
        <v>10.199999999999999</v>
      </c>
      <c r="AB34" s="1">
        <v>17.2</v>
      </c>
      <c r="AC34" s="1">
        <v>14</v>
      </c>
      <c r="AD34" s="1">
        <v>9.4</v>
      </c>
      <c r="AE34" s="1" t="s">
        <v>73</v>
      </c>
      <c r="AF34" s="1">
        <f t="shared" si="9"/>
        <v>18.240000000000006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51</v>
      </c>
      <c r="C35" s="1">
        <v>226.20500000000001</v>
      </c>
      <c r="D35" s="1"/>
      <c r="E35" s="1">
        <v>15.615</v>
      </c>
      <c r="F35" s="1">
        <v>210.59</v>
      </c>
      <c r="G35" s="7">
        <v>1</v>
      </c>
      <c r="H35" s="1">
        <v>120</v>
      </c>
      <c r="I35" s="1">
        <v>783811</v>
      </c>
      <c r="J35" s="1">
        <v>17.5</v>
      </c>
      <c r="K35" s="1">
        <f t="shared" si="2"/>
        <v>-1.8849999999999998</v>
      </c>
      <c r="L35" s="1"/>
      <c r="M35" s="1"/>
      <c r="N35" s="1"/>
      <c r="O35" s="1">
        <f t="shared" si="3"/>
        <v>3.1230000000000002</v>
      </c>
      <c r="P35" s="5"/>
      <c r="Q35" s="5"/>
      <c r="R35" s="1"/>
      <c r="S35" s="1">
        <f t="shared" si="5"/>
        <v>67.431956452129356</v>
      </c>
      <c r="T35" s="1">
        <f t="shared" si="6"/>
        <v>67.431956452129356</v>
      </c>
      <c r="U35" s="1">
        <v>1.927</v>
      </c>
      <c r="V35" s="1">
        <v>2.4950000000000001</v>
      </c>
      <c r="W35" s="1">
        <v>2.528</v>
      </c>
      <c r="X35" s="1">
        <v>1.3919999999999999</v>
      </c>
      <c r="Y35" s="1">
        <v>4.3849999999999998</v>
      </c>
      <c r="Z35" s="1">
        <v>6.4037999999999986</v>
      </c>
      <c r="AA35" s="1">
        <v>10.047000000000001</v>
      </c>
      <c r="AB35" s="1">
        <v>17.355</v>
      </c>
      <c r="AC35" s="1">
        <v>3.0960000000000001</v>
      </c>
      <c r="AD35" s="1">
        <v>14.368</v>
      </c>
      <c r="AE35" s="16" t="s">
        <v>78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91</v>
      </c>
      <c r="D36" s="1">
        <v>50</v>
      </c>
      <c r="E36" s="1">
        <v>36</v>
      </c>
      <c r="F36" s="1">
        <v>105</v>
      </c>
      <c r="G36" s="7">
        <v>0.2</v>
      </c>
      <c r="H36" s="1">
        <v>120</v>
      </c>
      <c r="I36" s="1">
        <v>783804</v>
      </c>
      <c r="J36" s="1">
        <v>36</v>
      </c>
      <c r="K36" s="1">
        <f t="shared" si="2"/>
        <v>0</v>
      </c>
      <c r="L36" s="1"/>
      <c r="M36" s="1"/>
      <c r="N36" s="1"/>
      <c r="O36" s="1">
        <f t="shared" si="3"/>
        <v>7.2</v>
      </c>
      <c r="P36" s="5">
        <f t="shared" si="10"/>
        <v>24.599999999999994</v>
      </c>
      <c r="Q36" s="5"/>
      <c r="R36" s="1"/>
      <c r="S36" s="1">
        <f t="shared" si="5"/>
        <v>18</v>
      </c>
      <c r="T36" s="1">
        <f t="shared" si="6"/>
        <v>14.583333333333332</v>
      </c>
      <c r="U36" s="1">
        <v>3.6</v>
      </c>
      <c r="V36" s="1">
        <v>7.8</v>
      </c>
      <c r="W36" s="1">
        <v>6.4</v>
      </c>
      <c r="X36" s="1">
        <v>8.4</v>
      </c>
      <c r="Y36" s="1">
        <v>9</v>
      </c>
      <c r="Z36" s="1">
        <v>14</v>
      </c>
      <c r="AA36" s="1">
        <v>9.6</v>
      </c>
      <c r="AB36" s="1">
        <v>19</v>
      </c>
      <c r="AC36" s="1">
        <v>15.2</v>
      </c>
      <c r="AD36" s="1">
        <v>11.6</v>
      </c>
      <c r="AE36" s="1"/>
      <c r="AF36" s="1">
        <f t="shared" si="9"/>
        <v>4.919999999999999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51</v>
      </c>
      <c r="C37" s="1">
        <v>132.84</v>
      </c>
      <c r="D37" s="1"/>
      <c r="E37" s="1">
        <v>21.626000000000001</v>
      </c>
      <c r="F37" s="1">
        <v>111.214</v>
      </c>
      <c r="G37" s="7">
        <v>1</v>
      </c>
      <c r="H37" s="1">
        <v>120</v>
      </c>
      <c r="I37" s="1">
        <v>783828</v>
      </c>
      <c r="J37" s="1">
        <v>21</v>
      </c>
      <c r="K37" s="1">
        <f t="shared" si="2"/>
        <v>0.62600000000000122</v>
      </c>
      <c r="L37" s="1"/>
      <c r="M37" s="1"/>
      <c r="N37" s="1"/>
      <c r="O37" s="1">
        <f t="shared" si="3"/>
        <v>4.3252000000000006</v>
      </c>
      <c r="P37" s="5"/>
      <c r="Q37" s="5"/>
      <c r="R37" s="1"/>
      <c r="S37" s="1">
        <f t="shared" si="5"/>
        <v>25.713030611301207</v>
      </c>
      <c r="T37" s="1">
        <f t="shared" si="6"/>
        <v>25.713030611301207</v>
      </c>
      <c r="U37" s="1">
        <v>0.71279999999999999</v>
      </c>
      <c r="V37" s="1">
        <v>0.71960000000000002</v>
      </c>
      <c r="W37" s="1">
        <v>1.452</v>
      </c>
      <c r="X37" s="1">
        <v>3.6084000000000001</v>
      </c>
      <c r="Y37" s="1">
        <v>2.8035999999999999</v>
      </c>
      <c r="Z37" s="1">
        <v>5.6908000000000003</v>
      </c>
      <c r="AA37" s="1">
        <v>10.0304</v>
      </c>
      <c r="AB37" s="1">
        <v>4.9672000000000001</v>
      </c>
      <c r="AC37" s="1">
        <v>11.055199999999999</v>
      </c>
      <c r="AD37" s="1">
        <v>12.7972</v>
      </c>
      <c r="AE37" s="16" t="s">
        <v>79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43</v>
      </c>
      <c r="B39" s="1" t="s">
        <v>35</v>
      </c>
      <c r="C39" s="1">
        <v>68</v>
      </c>
      <c r="D39" s="1"/>
      <c r="E39" s="1">
        <v>10</v>
      </c>
      <c r="F39" s="1">
        <v>58</v>
      </c>
      <c r="G39" s="7">
        <v>0.18</v>
      </c>
      <c r="H39" s="1">
        <v>120</v>
      </c>
      <c r="I39" s="1"/>
      <c r="J39" s="1">
        <v>10</v>
      </c>
      <c r="K39" s="1">
        <f>E39-J39</f>
        <v>0</v>
      </c>
      <c r="L39" s="1"/>
      <c r="M39" s="1"/>
      <c r="N39" s="1"/>
      <c r="O39" s="1">
        <f>E39/5</f>
        <v>2</v>
      </c>
      <c r="P39" s="5"/>
      <c r="Q39" s="5"/>
      <c r="R39" s="1"/>
      <c r="S39" s="1">
        <f>(F39+P39)/O39</f>
        <v>29</v>
      </c>
      <c r="T39" s="1">
        <f>F39/O39</f>
        <v>29</v>
      </c>
      <c r="U39" s="1">
        <v>1.2</v>
      </c>
      <c r="V39" s="1">
        <v>1.4</v>
      </c>
      <c r="W39" s="1">
        <v>2.2000000000000002</v>
      </c>
      <c r="X39" s="1">
        <v>2.8</v>
      </c>
      <c r="Y39" s="1">
        <v>2.6</v>
      </c>
      <c r="Z39" s="1">
        <v>9.8000000000000007</v>
      </c>
      <c r="AA39" s="1">
        <v>5.8</v>
      </c>
      <c r="AB39" s="1">
        <v>9.4</v>
      </c>
      <c r="AC39" s="1">
        <v>9.4</v>
      </c>
      <c r="AD39" s="1">
        <v>0.6</v>
      </c>
      <c r="AE39" s="16" t="s">
        <v>37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44</v>
      </c>
      <c r="B40" s="1" t="s">
        <v>35</v>
      </c>
      <c r="C40" s="1">
        <v>373</v>
      </c>
      <c r="D40" s="1"/>
      <c r="E40" s="1">
        <v>22</v>
      </c>
      <c r="F40" s="1">
        <v>351</v>
      </c>
      <c r="G40" s="7">
        <v>0.18</v>
      </c>
      <c r="H40" s="1">
        <v>120</v>
      </c>
      <c r="I40" s="1"/>
      <c r="J40" s="1">
        <v>22</v>
      </c>
      <c r="K40" s="1">
        <f>E40-J40</f>
        <v>0</v>
      </c>
      <c r="L40" s="1"/>
      <c r="M40" s="1"/>
      <c r="N40" s="1"/>
      <c r="O40" s="1">
        <f>E40/5</f>
        <v>4.4000000000000004</v>
      </c>
      <c r="P40" s="5"/>
      <c r="Q40" s="5"/>
      <c r="R40" s="1"/>
      <c r="S40" s="1">
        <f>(F40+P40)/O40</f>
        <v>79.772727272727266</v>
      </c>
      <c r="T40" s="1">
        <f>F40/O40</f>
        <v>79.772727272727266</v>
      </c>
      <c r="U40" s="1">
        <v>3.6</v>
      </c>
      <c r="V40" s="1">
        <v>1.2</v>
      </c>
      <c r="W40" s="1">
        <v>0.6</v>
      </c>
      <c r="X40" s="1">
        <v>3.6</v>
      </c>
      <c r="Y40" s="1">
        <v>3.4</v>
      </c>
      <c r="Z40" s="1">
        <v>9.6</v>
      </c>
      <c r="AA40" s="1">
        <v>7.2</v>
      </c>
      <c r="AB40" s="1">
        <v>12.6</v>
      </c>
      <c r="AC40" s="1">
        <v>21.4</v>
      </c>
      <c r="AD40" s="1">
        <v>8</v>
      </c>
      <c r="AE40" s="16" t="s">
        <v>37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37" xr:uid="{E6D1798C-C467-478C-8AEA-021F91255E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2025-05-26T13:23:58Z</dcterms:created>
  <dcterms:modified xsi:type="dcterms:W3CDTF">2025-05-26T13:59:33Z</dcterms:modified>
</cp:coreProperties>
</file>