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ПОКОМ Поляков\"/>
    </mc:Choice>
  </mc:AlternateContent>
  <xr:revisionPtr revIDLastSave="0" documentId="13_ncr:1_{74DA2C63-F1F3-4726-A9DD-A7B3ED2293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02" l="1"/>
  <c r="G19" i="102"/>
  <c r="G20" i="102"/>
  <c r="F3" i="102" l="1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25" i="102"/>
  <c r="G24" i="102"/>
  <c r="G23" i="102"/>
  <c r="G22" i="102"/>
  <c r="G21" i="102"/>
  <c r="G45" i="102" l="1"/>
  <c r="G48" i="102" l="1"/>
  <c r="F46" i="102" l="1"/>
  <c r="G52" i="102"/>
  <c r="G51" i="102"/>
  <c r="G50" i="102"/>
  <c r="G49" i="102"/>
  <c r="G47" i="102"/>
  <c r="G46" i="102" l="1"/>
  <c r="G4" i="102"/>
  <c r="G5" i="102" l="1"/>
  <c r="F42" i="102" l="1"/>
  <c r="G6" i="102"/>
  <c r="G7" i="102"/>
  <c r="F53" i="102" l="1"/>
  <c r="G8" i="102"/>
  <c r="G9" i="102"/>
  <c r="G10" i="102"/>
  <c r="G11" i="102"/>
  <c r="G12" i="102"/>
  <c r="G13" i="102"/>
  <c r="G14" i="102"/>
  <c r="G15" i="102"/>
  <c r="G16" i="102"/>
  <c r="G17" i="102"/>
  <c r="G43" i="102"/>
  <c r="G3" i="102" l="1"/>
  <c r="G42" i="102"/>
  <c r="AC8" i="102"/>
  <c r="AC9" i="102"/>
  <c r="AC10" i="102"/>
  <c r="AC11" i="102"/>
  <c r="AC12" i="102"/>
  <c r="AC13" i="102"/>
  <c r="AC14" i="102"/>
  <c r="AC15" i="102"/>
  <c r="AC16" i="102"/>
  <c r="AC17" i="102"/>
  <c r="AC19" i="102"/>
  <c r="AC20" i="102"/>
  <c r="AE20" i="102"/>
  <c r="AE19" i="102"/>
  <c r="AE17" i="102"/>
  <c r="AE16" i="102"/>
  <c r="AE15" i="102"/>
  <c r="AE14" i="102"/>
  <c r="AE13" i="102"/>
  <c r="AE12" i="102"/>
  <c r="AE11" i="102"/>
  <c r="AE10" i="102"/>
  <c r="AE9" i="102"/>
  <c r="AE8" i="102"/>
  <c r="AE43" i="102"/>
  <c r="G53" i="102" l="1"/>
  <c r="AE42" i="102"/>
  <c r="AC3" i="102"/>
  <c r="AE3" i="102"/>
  <c r="AC43" i="102" l="1"/>
  <c r="AC42" i="102" l="1"/>
</calcChain>
</file>

<file path=xl/sharedStrings.xml><?xml version="1.0" encoding="utf-8"?>
<sst xmlns="http://schemas.openxmlformats.org/spreadsheetml/2006/main" count="96" uniqueCount="96">
  <si>
    <t>Заказ</t>
  </si>
  <si>
    <t>ВЕС</t>
  </si>
  <si>
    <t>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</si>
  <si>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</si>
  <si>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</si>
  <si>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</si>
  <si>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</si>
  <si>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</si>
  <si>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</si>
  <si>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</si>
  <si>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</si>
  <si>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271  Колбаса Сервелат Левантский ТМ Особый Рецепт, ВЕС. ПОКОМ</t>
  </si>
  <si>
    <t>Сардельки Мусульманские (в газе)  Рузком</t>
  </si>
  <si>
    <t>Мир Колбас</t>
  </si>
  <si>
    <t>ЗАКАЗ</t>
  </si>
  <si>
    <t>ОСТАТОК</t>
  </si>
  <si>
    <t xml:space="preserve"> 312  Ветчина Филейская ВЕС ТМ  Вязанка ТС Столичная  ПОКОМ</t>
  </si>
  <si>
    <t xml:space="preserve"> 330  Колбаса вареная Филейская ТМ Вязанка ТС Классическая ВЕС  ПОКОМ</t>
  </si>
  <si>
    <t xml:space="preserve"> 319  Колбаса вареная Филейская ТМ Вязанка ТС Классическая, 0,45 кг. ПОКОМ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</si>
  <si>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</si>
  <si>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</si>
  <si>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</si>
  <si>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</si>
  <si>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452</t>
  </si>
  <si>
    <t>457</t>
  </si>
  <si>
    <t>456</t>
  </si>
  <si>
    <t>200</t>
  </si>
  <si>
    <t>229</t>
  </si>
  <si>
    <t>236</t>
  </si>
  <si>
    <t>239</t>
  </si>
  <si>
    <t>242</t>
  </si>
  <si>
    <t>247</t>
  </si>
  <si>
    <t>248</t>
  </si>
  <si>
    <t>271</t>
  </si>
  <si>
    <t>312</t>
  </si>
  <si>
    <t>330</t>
  </si>
  <si>
    <t>201</t>
  </si>
  <si>
    <t>319</t>
  </si>
  <si>
    <t>Код зав</t>
  </si>
  <si>
    <t xml:space="preserve"> 506  Сосиски Филейские рубленые ТМ Вязанка в оболочке целлофан в м/г среде. ВЕС.ПОКОМ</t>
  </si>
  <si>
    <t>506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</si>
  <si>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</si>
  <si>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</si>
  <si>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</si>
  <si>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</si>
  <si>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</si>
  <si>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</si>
  <si>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КРУГГЕТСЫ ГОРЯЧАЯ ШТУЧКА СОЧНЫЕ 250г 1\12, кг</t>
  </si>
  <si>
    <t>Царицыно</t>
  </si>
  <si>
    <t>Браун с/к вак охл (Цар.Эт)  Царицыно ТД, кг</t>
  </si>
  <si>
    <t>225</t>
  </si>
  <si>
    <t xml:space="preserve"> 225  Колбаса Дугушка со шпиком, ВЕС, ТМ Стародворье   ПОКОМ</t>
  </si>
  <si>
    <t>315</t>
  </si>
  <si>
    <t xml:space="preserve"> 315  Колбаса вареная Молокуша ТМ Вязанка ВЕС, ПОКОМ</t>
  </si>
  <si>
    <t>297</t>
  </si>
  <si>
    <t xml:space="preserve"> 297  Колбаса Мясорубская с рубленой грудинкой ВЕС ТМ Стародворье  ПОКОМ</t>
  </si>
  <si>
    <t>267</t>
  </si>
  <si>
    <t xml:space="preserve"> 267  Колбаса Салями Филейбургская зернистая, оболочка фиброуз, ВЕС, ТМ Баварушка  ПОКОМ</t>
  </si>
  <si>
    <t>266</t>
  </si>
  <si>
    <t xml:space="preserve"> 266  Колбаса Филейбургская с сочным окороком, ВЕС, ТМ Баварушка  ПОКОМ</t>
  </si>
  <si>
    <t>362</t>
  </si>
  <si>
    <t xml:space="preserve"> 362  Колбаса Филейбургская с душистым чесноком, ВЕС, ТМ Баварушка  ПОКОМ</t>
  </si>
  <si>
    <t>243</t>
  </si>
  <si>
    <t xml:space="preserve"> 243  Колбаса Сервелат Зернистый, ВЕС.  ПОКОМ</t>
  </si>
  <si>
    <t>321</t>
  </si>
  <si>
    <t xml:space="preserve"> 321  Колбаса Сервелат Пражский ТМ Зареченские, ВЕС ПОКОМ</t>
  </si>
  <si>
    <t>317</t>
  </si>
  <si>
    <t xml:space="preserve"> 317 Колбаса Сервелат Рижский ТМ Зареченские, ВЕС  ПОКОМ</t>
  </si>
  <si>
    <t>2809
2654</t>
  </si>
  <si>
    <t>116</t>
  </si>
  <si>
    <t xml:space="preserve"> 116  Колбаса Балыкбурская с копченым балыком, в/у 0,35 кг срез, БАВАРУШКА ПОКОМ</t>
  </si>
  <si>
    <t>361</t>
  </si>
  <si>
    <t xml:space="preserve"> 361  Колбаса Сервелат Филейбургский с копченой грудинкой, в/у 0,35 кг срез, БАВАРУШКА ПОКОМ</t>
  </si>
  <si>
    <t>117</t>
  </si>
  <si>
    <t xml:space="preserve"> 117  Колбаса Сервелат Филейбургский с ароматными пряностями, в/у 0,35 кг срез, БАВАРУШКА ПОКОМ</t>
  </si>
  <si>
    <t>016</t>
  </si>
  <si>
    <t xml:space="preserve"> 016  Сосиски Вязанка Молочные, Вязанка вискофан  ВЕС.ПОКОМ</t>
  </si>
  <si>
    <t>030</t>
  </si>
  <si>
    <t xml:space="preserve"> 030  Сосиски Вязанка Молочные, Вязанка вискофан МГС, 0.45кг, ПОКОМ</t>
  </si>
  <si>
    <t>257</t>
  </si>
  <si>
    <t xml:space="preserve"> 257  Сосиски Молочные оригинальные ТМ Особый рецепт, ВЕС.   ПОКОМ</t>
  </si>
  <si>
    <t>032</t>
  </si>
  <si>
    <t xml:space="preserve"> 032  Сосиски Вязанка Сливочные, Вязанка амицел МГС, 0.45кг, ПОКОМ</t>
  </si>
  <si>
    <t>273</t>
  </si>
  <si>
    <t xml:space="preserve"> 273  Сосиски Сочинки с сочной грудинкой, МГС 0.4кг,   ПОКОМ</t>
  </si>
  <si>
    <t>255</t>
  </si>
  <si>
    <t xml:space="preserve"> 255  Сосиски Молочные для завтрака ТМ Особый рецепт, п/а МГС, ВЕС, ТМ Стародворье  ПОКОМ</t>
  </si>
  <si>
    <t xml:space="preserve"> 335  Колбаса Сливушка ТМ Вязанка. ВЕС.  ПОКОМ</t>
  </si>
  <si>
    <t>335</t>
  </si>
  <si>
    <t>005</t>
  </si>
  <si>
    <t xml:space="preserve"> 005  Колбаса Докторская ГОСТ, Вязанка вектор,ВЕС. ПОКОМ</t>
  </si>
  <si>
    <t>250</t>
  </si>
  <si>
    <t xml:space="preserve"> 250  Сардельки стародворские с говядиной в обол. NDX, ВЕС. ПОКОМ</t>
  </si>
  <si>
    <t xml:space="preserve"> 265  Колбаса Балыкбургская, ВЕС, ТМ Баварушка  ПОКОМ</t>
  </si>
  <si>
    <t>265</t>
  </si>
  <si>
    <t>Заказ Полякова 28.10.25.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</si>
</sst>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2" fillId="6" borderId="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8" borderId="5" xfId="0" applyFont="1" applyFill="1" applyBorder="1" applyAlignment="1">
      <alignment vertical="top"/>
    </xf>
    <xf numFmtId="0" fontId="1" fillId="6" borderId="9" xfId="0" applyFont="1" applyFill="1" applyBorder="1" applyAlignment="1">
      <alignment horizontal="center" vertical="center"/>
    </xf>
    <xf numFmtId="49" fontId="0" fillId="0" borderId="0" xfId="0" applyNumberFormat="1"/>
    <xf numFmtId="49" fontId="5" fillId="0" borderId="0" xfId="1" applyNumberFormat="1"/>
    <xf numFmtId="0" fontId="0" fillId="7" borderId="13" xfId="0" applyFill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8" fillId="9" borderId="6" xfId="0" applyFont="1" applyFill="1" applyBorder="1" applyAlignment="1">
      <alignment vertical="top" wrapText="1"/>
    </xf>
    <xf numFmtId="0" fontId="8" fillId="9" borderId="5" xfId="0" applyFont="1" applyFill="1" applyBorder="1" applyAlignment="1">
      <alignment vertical="top" wrapText="1"/>
    </xf>
    <xf numFmtId="0" fontId="8" fillId="9" borderId="7" xfId="0" applyFont="1" applyFill="1" applyBorder="1" applyAlignment="1">
      <alignment vertical="top" wrapText="1"/>
    </xf>
    <xf numFmtId="1" fontId="2" fillId="6" borderId="8" xfId="0" applyNumberFormat="1" applyFont="1" applyFill="1" applyBorder="1" applyAlignment="1">
      <alignment horizontal="center" vertical="center"/>
    </xf>
    <xf numFmtId="1" fontId="2" fillId="6" borderId="18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14" xfId="0" applyNumberFormat="1" applyFont="1" applyBorder="1" applyAlignment="1">
      <alignment horizontal="center" vertical="center"/>
    </xf>
    <xf numFmtId="4" fontId="4" fillId="0" borderId="15" xfId="0" applyNumberFormat="1" applyFont="1" applyBorder="1" applyAlignment="1">
      <alignment horizontal="center" vertical="center"/>
    </xf>
    <xf numFmtId="4" fontId="4" fillId="0" borderId="16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0" borderId="4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1" fontId="0" fillId="0" borderId="14" xfId="0" applyNumberFormat="1" applyFill="1" applyBorder="1" applyAlignment="1">
      <alignment horizontal="center" vertical="center" wrapText="1"/>
    </xf>
    <xf numFmtId="1" fontId="0" fillId="0" borderId="15" xfId="0" applyNumberFormat="1" applyFill="1" applyBorder="1" applyAlignment="1">
      <alignment horizontal="center" vertical="center" wrapText="1"/>
    </xf>
    <xf numFmtId="1" fontId="0" fillId="0" borderId="16" xfId="0" applyNumberForma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9" borderId="4" xfId="0" applyFont="1" applyFill="1" applyBorder="1" applyAlignment="1">
      <alignment vertical="top" wrapText="1"/>
    </xf>
    <xf numFmtId="1" fontId="0" fillId="0" borderId="19" xfId="0" applyNumberFormat="1" applyFill="1" applyBorder="1" applyAlignment="1">
      <alignment horizontal="center" vertical="center" wrapText="1"/>
    </xf>
    <xf numFmtId="4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top" wrapText="1"/>
    </xf>
    <xf numFmtId="1" fontId="0" fillId="0" borderId="5" xfId="0" applyNumberFormat="1" applyBorder="1" applyAlignment="1">
      <alignment horizontal="center" vertical="center" wrapText="1"/>
    </xf>
    <xf numFmtId="0" fontId="4" fillId="8" borderId="4" xfId="0" applyFont="1" applyFill="1" applyBorder="1" applyAlignment="1">
      <alignment vertical="top"/>
    </xf>
    <xf numFmtId="0" fontId="4" fillId="0" borderId="20" xfId="0" applyFont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0" borderId="19" xfId="0" applyFont="1" applyBorder="1" applyAlignment="1">
      <alignment vertical="top"/>
    </xf>
    <xf numFmtId="0" fontId="4" fillId="8" borderId="19" xfId="0" applyFont="1" applyFill="1" applyBorder="1" applyAlignment="1">
      <alignment vertical="top"/>
    </xf>
    <xf numFmtId="0" fontId="4" fillId="2" borderId="21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3"/>
  <sheetViews>
    <sheetView tabSelected="1" zoomScale="80" zoomScaleNormal="80" workbookViewId="0">
      <selection activeCell="J13" sqref="J13"/>
    </sheetView>
  </sheetViews>
  <sheetFormatPr defaultRowHeight="15" outlineLevelRow="1" x14ac:dyDescent="0.25"/>
  <cols>
    <col min="1" max="1" width="5.7109375" customWidth="1"/>
    <col min="2" max="2" width="6.28515625" style="35" customWidth="1"/>
    <col min="3" max="3" width="85.42578125" style="1" customWidth="1"/>
    <col min="4" max="4" width="12.5703125" style="1" customWidth="1"/>
    <col min="5" max="5" width="10.28515625" style="1" customWidth="1"/>
    <col min="6" max="6" width="20.140625" style="1" customWidth="1"/>
    <col min="7" max="7" width="16" style="1" customWidth="1"/>
    <col min="8" max="8" width="10.7109375" style="1" customWidth="1"/>
    <col min="9" max="23" width="9.140625" style="1"/>
    <col min="24" max="25" width="9.140625" style="2"/>
    <col min="26" max="26" width="9.140625" style="1"/>
    <col min="27" max="31" width="9.140625" style="1" hidden="1" customWidth="1"/>
  </cols>
  <sheetData>
    <row r="1" spans="1:31" ht="19.5" thickBot="1" x14ac:dyDescent="0.3">
      <c r="C1" s="61" t="s">
        <v>95</v>
      </c>
    </row>
    <row r="2" spans="1:31" ht="32.25" thickBot="1" x14ac:dyDescent="0.3">
      <c r="C2" s="23"/>
      <c r="D2" s="34" t="s">
        <v>38</v>
      </c>
      <c r="E2" s="25"/>
      <c r="F2" s="25" t="s">
        <v>0</v>
      </c>
      <c r="G2" s="26" t="s">
        <v>19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  <c r="Z2" s="4"/>
      <c r="AA2" s="19" t="s">
        <v>1</v>
      </c>
      <c r="AB2" s="14"/>
      <c r="AC2" s="19" t="s">
        <v>14</v>
      </c>
      <c r="AD2" s="14"/>
      <c r="AE2" s="20" t="s">
        <v>15</v>
      </c>
    </row>
    <row r="3" spans="1:31" s="3" customFormat="1" ht="19.5" thickBot="1" x14ac:dyDescent="0.3">
      <c r="B3" s="36"/>
      <c r="C3" s="22" t="s">
        <v>2</v>
      </c>
      <c r="D3" s="17"/>
      <c r="E3" s="17"/>
      <c r="F3" s="17">
        <f>SUM(F4:F41)</f>
        <v>7460</v>
      </c>
      <c r="G3" s="21">
        <f>SUM(G4:G41)</f>
        <v>7170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6"/>
      <c r="AA3" s="12"/>
      <c r="AB3" s="15"/>
      <c r="AC3" s="13">
        <f>SUM(AC4:AC20)</f>
        <v>11.202500000000001</v>
      </c>
      <c r="AD3" s="15"/>
      <c r="AE3" s="13" t="e">
        <f>SUM(AE4:AE20)</f>
        <v>#REF!</v>
      </c>
    </row>
    <row r="4" spans="1:31" ht="16.5" hidden="1" customHeight="1" outlineLevel="1" x14ac:dyDescent="0.25">
      <c r="A4">
        <v>18</v>
      </c>
      <c r="B4" s="35" t="s">
        <v>40</v>
      </c>
      <c r="C4" s="38" t="s">
        <v>39</v>
      </c>
      <c r="D4" s="56">
        <v>3287</v>
      </c>
      <c r="E4" s="46">
        <v>1</v>
      </c>
      <c r="F4" s="79"/>
      <c r="G4" s="52">
        <f t="shared" ref="G4" si="0">F4*E4</f>
        <v>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  <c r="Z4" s="8"/>
      <c r="AA4" s="11"/>
      <c r="AB4" s="8"/>
      <c r="AC4" s="11"/>
      <c r="AD4" s="8"/>
      <c r="AE4" s="11"/>
    </row>
    <row r="5" spans="1:31" ht="16.5" customHeight="1" outlineLevel="1" x14ac:dyDescent="0.25">
      <c r="A5">
        <v>235</v>
      </c>
      <c r="B5" s="35" t="s">
        <v>23</v>
      </c>
      <c r="C5" s="37" t="s">
        <v>20</v>
      </c>
      <c r="D5" s="56">
        <v>3423</v>
      </c>
      <c r="E5" s="46">
        <v>1</v>
      </c>
      <c r="F5" s="10">
        <v>500</v>
      </c>
      <c r="G5" s="16">
        <f t="shared" ref="G5" si="1">F5*E5</f>
        <v>500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  <c r="Z5" s="8"/>
      <c r="AA5" s="11"/>
      <c r="AB5" s="8"/>
      <c r="AC5" s="11"/>
      <c r="AD5" s="8"/>
      <c r="AE5" s="11"/>
    </row>
    <row r="6" spans="1:31" ht="16.5" customHeight="1" outlineLevel="1" x14ac:dyDescent="0.25">
      <c r="A6">
        <v>230</v>
      </c>
      <c r="B6" s="35" t="s">
        <v>24</v>
      </c>
      <c r="C6" s="32" t="s">
        <v>21</v>
      </c>
      <c r="D6" s="56">
        <v>3422</v>
      </c>
      <c r="E6" s="46">
        <v>1</v>
      </c>
      <c r="F6" s="10">
        <v>1000</v>
      </c>
      <c r="G6" s="16">
        <f t="shared" ref="G6:G7" si="2">F6*E6</f>
        <v>1000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  <c r="Z6" s="8"/>
      <c r="AA6" s="11"/>
      <c r="AB6" s="8"/>
      <c r="AC6" s="11"/>
      <c r="AD6" s="8"/>
      <c r="AE6" s="11"/>
    </row>
    <row r="7" spans="1:31" ht="16.5" customHeight="1" outlineLevel="1" x14ac:dyDescent="0.25">
      <c r="A7">
        <v>219</v>
      </c>
      <c r="B7" s="35" t="s">
        <v>25</v>
      </c>
      <c r="C7" s="32" t="s">
        <v>22</v>
      </c>
      <c r="D7" s="70">
        <v>3420</v>
      </c>
      <c r="E7" s="46">
        <v>1</v>
      </c>
      <c r="F7" s="10">
        <v>1500</v>
      </c>
      <c r="G7" s="16">
        <f t="shared" si="2"/>
        <v>1500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  <c r="Z7" s="8"/>
      <c r="AA7" s="11"/>
      <c r="AB7" s="8"/>
      <c r="AC7" s="11"/>
      <c r="AD7" s="8"/>
      <c r="AE7" s="11"/>
    </row>
    <row r="8" spans="1:31" ht="16.5" customHeight="1" outlineLevel="1" x14ac:dyDescent="0.25">
      <c r="B8" s="35" t="s">
        <v>26</v>
      </c>
      <c r="C8" s="33" t="s">
        <v>3</v>
      </c>
      <c r="D8" s="70">
        <v>2035</v>
      </c>
      <c r="E8" s="78">
        <v>1</v>
      </c>
      <c r="F8" s="28">
        <v>250</v>
      </c>
      <c r="G8" s="16">
        <f t="shared" ref="G8:G9" si="3">F8*E8</f>
        <v>250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  <c r="Z8" s="8"/>
      <c r="AA8" s="11">
        <v>1</v>
      </c>
      <c r="AB8" s="8"/>
      <c r="AC8" s="11">
        <f t="shared" ref="AC8:AC9" si="4">AA8*E8</f>
        <v>1</v>
      </c>
      <c r="AD8" s="8"/>
      <c r="AE8" s="11" t="e">
        <f>AA8*#REF!</f>
        <v>#REF!</v>
      </c>
    </row>
    <row r="9" spans="1:31" ht="16.5" customHeight="1" outlineLevel="1" x14ac:dyDescent="0.25">
      <c r="B9" s="35" t="s">
        <v>36</v>
      </c>
      <c r="C9" s="24" t="s">
        <v>4</v>
      </c>
      <c r="D9" s="70">
        <v>126</v>
      </c>
      <c r="E9" s="78">
        <v>1</v>
      </c>
      <c r="F9" s="28">
        <v>1000</v>
      </c>
      <c r="G9" s="16">
        <f t="shared" si="3"/>
        <v>1000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9"/>
      <c r="Y9" s="9"/>
      <c r="Z9" s="8"/>
      <c r="AA9" s="11">
        <v>1</v>
      </c>
      <c r="AB9" s="8"/>
      <c r="AC9" s="11">
        <f t="shared" si="4"/>
        <v>1</v>
      </c>
      <c r="AD9" s="8"/>
      <c r="AE9" s="11" t="e">
        <f>AA9*#REF!</f>
        <v>#REF!</v>
      </c>
    </row>
    <row r="10" spans="1:31" ht="16.5" customHeight="1" outlineLevel="1" x14ac:dyDescent="0.25">
      <c r="B10" s="35" t="s">
        <v>27</v>
      </c>
      <c r="C10" s="33" t="s">
        <v>5</v>
      </c>
      <c r="D10" s="70">
        <v>2010</v>
      </c>
      <c r="E10" s="78">
        <v>1</v>
      </c>
      <c r="F10" s="28">
        <v>300</v>
      </c>
      <c r="G10" s="16">
        <f t="shared" ref="G10:G20" si="5">F10*E10</f>
        <v>300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9"/>
      <c r="Y10" s="9"/>
      <c r="Z10" s="8"/>
      <c r="AA10" s="11">
        <v>1</v>
      </c>
      <c r="AB10" s="8"/>
      <c r="AC10" s="11">
        <f t="shared" ref="AC10:AC15" si="6">AA10*E10</f>
        <v>1</v>
      </c>
      <c r="AD10" s="8"/>
      <c r="AE10" s="11" t="e">
        <f>AA10*#REF!</f>
        <v>#REF!</v>
      </c>
    </row>
    <row r="11" spans="1:31" ht="16.5" customHeight="1" outlineLevel="1" x14ac:dyDescent="0.25">
      <c r="B11" s="35" t="s">
        <v>28</v>
      </c>
      <c r="C11" s="33" t="s">
        <v>6</v>
      </c>
      <c r="D11" s="56">
        <v>2150</v>
      </c>
      <c r="E11" s="78">
        <v>1</v>
      </c>
      <c r="F11" s="28">
        <v>50</v>
      </c>
      <c r="G11" s="16">
        <f t="shared" si="5"/>
        <v>50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  <c r="Y11" s="9"/>
      <c r="Z11" s="8"/>
      <c r="AA11" s="11">
        <v>1</v>
      </c>
      <c r="AB11" s="8"/>
      <c r="AC11" s="11">
        <f t="shared" si="6"/>
        <v>1</v>
      </c>
      <c r="AD11" s="8"/>
      <c r="AE11" s="11" t="e">
        <f>AA11*#REF!</f>
        <v>#REF!</v>
      </c>
    </row>
    <row r="12" spans="1:31" ht="16.5" customHeight="1" outlineLevel="1" x14ac:dyDescent="0.25">
      <c r="B12" s="35" t="s">
        <v>29</v>
      </c>
      <c r="C12" s="33" t="s">
        <v>7</v>
      </c>
      <c r="D12" s="56">
        <v>2158</v>
      </c>
      <c r="E12" s="78">
        <v>1</v>
      </c>
      <c r="F12" s="28">
        <v>50</v>
      </c>
      <c r="G12" s="16">
        <f t="shared" si="5"/>
        <v>50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9"/>
      <c r="Y12" s="9"/>
      <c r="Z12" s="8"/>
      <c r="AA12" s="11">
        <v>1</v>
      </c>
      <c r="AB12" s="8"/>
      <c r="AC12" s="11">
        <f t="shared" si="6"/>
        <v>1</v>
      </c>
      <c r="AD12" s="8"/>
      <c r="AE12" s="11" t="e">
        <f>AA12*#REF!</f>
        <v>#REF!</v>
      </c>
    </row>
    <row r="13" spans="1:31" ht="16.5" customHeight="1" outlineLevel="1" x14ac:dyDescent="0.25">
      <c r="B13" s="35" t="s">
        <v>30</v>
      </c>
      <c r="C13" s="33" t="s">
        <v>8</v>
      </c>
      <c r="D13" s="56">
        <v>2151</v>
      </c>
      <c r="E13" s="78">
        <v>1</v>
      </c>
      <c r="F13" s="28">
        <v>250</v>
      </c>
      <c r="G13" s="16">
        <f t="shared" si="5"/>
        <v>250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9"/>
      <c r="Y13" s="9"/>
      <c r="Z13" s="8"/>
      <c r="AA13" s="11">
        <v>1</v>
      </c>
      <c r="AB13" s="8"/>
      <c r="AC13" s="11">
        <f t="shared" si="6"/>
        <v>1</v>
      </c>
      <c r="AD13" s="8"/>
      <c r="AE13" s="11" t="e">
        <f>AA13*#REF!</f>
        <v>#REF!</v>
      </c>
    </row>
    <row r="14" spans="1:31" ht="16.5" customHeight="1" outlineLevel="1" x14ac:dyDescent="0.25">
      <c r="B14" s="35" t="s">
        <v>31</v>
      </c>
      <c r="C14" s="24" t="s">
        <v>9</v>
      </c>
      <c r="D14" s="56">
        <v>1051</v>
      </c>
      <c r="E14" s="78">
        <v>1</v>
      </c>
      <c r="F14" s="28">
        <v>300</v>
      </c>
      <c r="G14" s="16">
        <f t="shared" si="5"/>
        <v>300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9"/>
      <c r="Y14" s="9"/>
      <c r="Z14" s="8"/>
      <c r="AA14" s="11">
        <v>1</v>
      </c>
      <c r="AB14" s="8"/>
      <c r="AC14" s="11">
        <f t="shared" si="6"/>
        <v>1</v>
      </c>
      <c r="AD14" s="8"/>
      <c r="AE14" s="11" t="e">
        <f>AA14*#REF!</f>
        <v>#REF!</v>
      </c>
    </row>
    <row r="15" spans="1:31" ht="16.5" customHeight="1" outlineLevel="1" x14ac:dyDescent="0.25">
      <c r="B15" s="35" t="s">
        <v>32</v>
      </c>
      <c r="C15" s="24" t="s">
        <v>10</v>
      </c>
      <c r="D15" s="56">
        <v>2287</v>
      </c>
      <c r="E15" s="78">
        <v>1</v>
      </c>
      <c r="F15" s="28">
        <v>480</v>
      </c>
      <c r="G15" s="16">
        <f t="shared" si="5"/>
        <v>480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9"/>
      <c r="Y15" s="9"/>
      <c r="Z15" s="8"/>
      <c r="AA15" s="11">
        <v>1</v>
      </c>
      <c r="AB15" s="8"/>
      <c r="AC15" s="11">
        <f t="shared" si="6"/>
        <v>1</v>
      </c>
      <c r="AD15" s="8"/>
      <c r="AE15" s="11" t="e">
        <f>AA15*#REF!</f>
        <v>#REF!</v>
      </c>
    </row>
    <row r="16" spans="1:31" ht="16.5" customHeight="1" outlineLevel="1" x14ac:dyDescent="0.25">
      <c r="B16" s="35" t="s">
        <v>33</v>
      </c>
      <c r="C16" s="24" t="s">
        <v>11</v>
      </c>
      <c r="D16" s="56">
        <v>2360</v>
      </c>
      <c r="E16" s="78">
        <v>1</v>
      </c>
      <c r="F16" s="28">
        <v>150</v>
      </c>
      <c r="G16" s="16">
        <f t="shared" si="5"/>
        <v>150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9"/>
      <c r="Y16" s="9"/>
      <c r="Z16" s="8"/>
      <c r="AA16" s="11">
        <v>1</v>
      </c>
      <c r="AB16" s="8"/>
      <c r="AC16" s="11">
        <f t="shared" ref="AC16:AC19" si="7">AA16*E16</f>
        <v>1</v>
      </c>
      <c r="AD16" s="8"/>
      <c r="AE16" s="11" t="e">
        <f>AA16*#REF!</f>
        <v>#REF!</v>
      </c>
    </row>
    <row r="17" spans="2:31" ht="16.5" hidden="1" customHeight="1" outlineLevel="1" x14ac:dyDescent="0.25">
      <c r="B17" s="35" t="s">
        <v>34</v>
      </c>
      <c r="C17" s="33" t="s">
        <v>16</v>
      </c>
      <c r="D17" s="70">
        <v>2828</v>
      </c>
      <c r="E17" s="78">
        <v>1</v>
      </c>
      <c r="F17" s="28"/>
      <c r="G17" s="16">
        <f t="shared" si="5"/>
        <v>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9"/>
      <c r="Y17" s="9"/>
      <c r="Z17" s="8"/>
      <c r="AA17" s="11">
        <v>1</v>
      </c>
      <c r="AB17" s="8"/>
      <c r="AC17" s="11">
        <f t="shared" si="7"/>
        <v>1</v>
      </c>
      <c r="AD17" s="8"/>
      <c r="AE17" s="11" t="e">
        <f>AA17*#REF!</f>
        <v>#REF!</v>
      </c>
    </row>
    <row r="18" spans="2:31" ht="16.5" customHeight="1" outlineLevel="1" x14ac:dyDescent="0.25">
      <c r="B18" s="35" t="s">
        <v>94</v>
      </c>
      <c r="C18" s="24" t="s">
        <v>93</v>
      </c>
      <c r="D18" s="72">
        <v>2612</v>
      </c>
      <c r="E18" s="28">
        <v>1</v>
      </c>
      <c r="F18" s="28">
        <v>150</v>
      </c>
      <c r="G18" s="16">
        <f t="shared" si="5"/>
        <v>150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9"/>
      <c r="Y18" s="9"/>
      <c r="Z18" s="8"/>
      <c r="AA18" s="11"/>
      <c r="AB18" s="8"/>
      <c r="AC18" s="11"/>
      <c r="AD18" s="8"/>
      <c r="AE18" s="11"/>
    </row>
    <row r="19" spans="2:31" ht="16.5" customHeight="1" outlineLevel="1" x14ac:dyDescent="0.25">
      <c r="B19" s="35" t="s">
        <v>37</v>
      </c>
      <c r="C19" s="33" t="s">
        <v>18</v>
      </c>
      <c r="D19" s="70">
        <v>2815</v>
      </c>
      <c r="E19" s="78">
        <v>0.45</v>
      </c>
      <c r="F19" s="28">
        <v>50</v>
      </c>
      <c r="G19" s="16">
        <f t="shared" si="5"/>
        <v>22.5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9"/>
      <c r="Y19" s="9"/>
      <c r="Z19" s="8"/>
      <c r="AA19" s="11">
        <v>0.45</v>
      </c>
      <c r="AB19" s="8"/>
      <c r="AC19" s="11">
        <f t="shared" si="7"/>
        <v>0.20250000000000001</v>
      </c>
      <c r="AD19" s="8"/>
      <c r="AE19" s="11" t="e">
        <f>AA19*#REF!</f>
        <v>#REF!</v>
      </c>
    </row>
    <row r="20" spans="2:31" ht="16.5" customHeight="1" outlineLevel="1" x14ac:dyDescent="0.25">
      <c r="B20" s="35" t="s">
        <v>35</v>
      </c>
      <c r="C20" s="33" t="s">
        <v>17</v>
      </c>
      <c r="D20" s="56">
        <v>2829</v>
      </c>
      <c r="E20" s="78">
        <v>1</v>
      </c>
      <c r="F20" s="28">
        <v>50</v>
      </c>
      <c r="G20" s="16">
        <f t="shared" si="5"/>
        <v>50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9"/>
      <c r="Y20" s="9"/>
      <c r="Z20" s="8"/>
      <c r="AA20" s="11">
        <v>1</v>
      </c>
      <c r="AB20" s="8"/>
      <c r="AC20" s="11">
        <f t="shared" ref="AC20" si="8">AA20*E20</f>
        <v>1</v>
      </c>
      <c r="AD20" s="8"/>
      <c r="AE20" s="11" t="e">
        <f>AA20*#REF!</f>
        <v>#REF!</v>
      </c>
    </row>
    <row r="21" spans="2:31" ht="16.5" hidden="1" customHeight="1" outlineLevel="1" x14ac:dyDescent="0.25">
      <c r="B21" s="35" t="s">
        <v>50</v>
      </c>
      <c r="C21" s="24" t="s">
        <v>51</v>
      </c>
      <c r="D21" s="74">
        <v>2182</v>
      </c>
      <c r="E21" s="76">
        <v>1</v>
      </c>
      <c r="F21" s="28"/>
      <c r="G21" s="16">
        <f t="shared" ref="G21:G41" si="9">F21*E21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9"/>
      <c r="Y21" s="9"/>
      <c r="Z21" s="8"/>
      <c r="AA21" s="71"/>
      <c r="AB21" s="8"/>
      <c r="AC21" s="11"/>
      <c r="AD21" s="8"/>
      <c r="AE21" s="11"/>
    </row>
    <row r="22" spans="2:31" ht="16.5" hidden="1" customHeight="1" outlineLevel="1" x14ac:dyDescent="0.25">
      <c r="B22" s="35" t="s">
        <v>52</v>
      </c>
      <c r="C22" s="73" t="s">
        <v>53</v>
      </c>
      <c r="D22" s="75">
        <v>2830</v>
      </c>
      <c r="E22" s="76">
        <v>1</v>
      </c>
      <c r="F22" s="28"/>
      <c r="G22" s="16">
        <f t="shared" si="9"/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9"/>
      <c r="Y22" s="9"/>
      <c r="Z22" s="8"/>
      <c r="AA22" s="71"/>
      <c r="AB22" s="8"/>
      <c r="AC22" s="11"/>
      <c r="AD22" s="8"/>
      <c r="AE22" s="11"/>
    </row>
    <row r="23" spans="2:31" ht="16.5" customHeight="1" outlineLevel="1" x14ac:dyDescent="0.25">
      <c r="B23" s="35" t="s">
        <v>54</v>
      </c>
      <c r="C23" s="24" t="s">
        <v>55</v>
      </c>
      <c r="D23" s="74">
        <v>2756</v>
      </c>
      <c r="E23" s="76">
        <v>1</v>
      </c>
      <c r="F23" s="28">
        <v>50</v>
      </c>
      <c r="G23" s="16">
        <f t="shared" si="9"/>
        <v>50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9"/>
      <c r="Y23" s="9"/>
      <c r="Z23" s="8"/>
      <c r="AA23" s="71"/>
      <c r="AB23" s="8"/>
      <c r="AC23" s="11"/>
      <c r="AD23" s="8"/>
      <c r="AE23" s="11"/>
    </row>
    <row r="24" spans="2:31" ht="16.5" hidden="1" customHeight="1" outlineLevel="1" x14ac:dyDescent="0.25">
      <c r="B24" s="35" t="s">
        <v>56</v>
      </c>
      <c r="C24" s="24" t="s">
        <v>57</v>
      </c>
      <c r="D24" s="74">
        <v>2614</v>
      </c>
      <c r="E24" s="76">
        <v>1</v>
      </c>
      <c r="F24" s="28"/>
      <c r="G24" s="16">
        <f t="shared" si="9"/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9"/>
      <c r="Y24" s="9"/>
      <c r="Z24" s="8"/>
      <c r="AA24" s="71"/>
      <c r="AB24" s="8"/>
      <c r="AC24" s="11"/>
      <c r="AD24" s="8"/>
      <c r="AE24" s="11"/>
    </row>
    <row r="25" spans="2:31" ht="16.5" customHeight="1" outlineLevel="1" x14ac:dyDescent="0.25">
      <c r="B25" s="35" t="s">
        <v>58</v>
      </c>
      <c r="C25" s="24" t="s">
        <v>59</v>
      </c>
      <c r="D25" s="74">
        <v>2613</v>
      </c>
      <c r="E25" s="76">
        <v>1</v>
      </c>
      <c r="F25" s="28">
        <v>130</v>
      </c>
      <c r="G25" s="16">
        <f t="shared" si="9"/>
        <v>130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9"/>
      <c r="Y25" s="9"/>
      <c r="Z25" s="8"/>
      <c r="AA25" s="71"/>
      <c r="AB25" s="8"/>
      <c r="AC25" s="11"/>
      <c r="AD25" s="8"/>
      <c r="AE25" s="11"/>
    </row>
    <row r="26" spans="2:31" ht="16.5" hidden="1" customHeight="1" outlineLevel="1" x14ac:dyDescent="0.25">
      <c r="B26" s="35" t="s">
        <v>60</v>
      </c>
      <c r="C26" s="32" t="s">
        <v>61</v>
      </c>
      <c r="D26" s="74">
        <v>2615</v>
      </c>
      <c r="E26" s="77">
        <v>1</v>
      </c>
      <c r="F26" s="28"/>
      <c r="G26" s="16">
        <f t="shared" si="9"/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9"/>
      <c r="Y26" s="9"/>
      <c r="Z26" s="8"/>
      <c r="AA26" s="71"/>
      <c r="AB26" s="8"/>
      <c r="AC26" s="11"/>
      <c r="AD26" s="8"/>
      <c r="AE26" s="11"/>
    </row>
    <row r="27" spans="2:31" ht="16.5" customHeight="1" outlineLevel="1" x14ac:dyDescent="0.25">
      <c r="B27" s="35" t="s">
        <v>62</v>
      </c>
      <c r="C27" s="73" t="s">
        <v>63</v>
      </c>
      <c r="D27" s="74">
        <v>1820</v>
      </c>
      <c r="E27" s="76">
        <v>1</v>
      </c>
      <c r="F27" s="28">
        <v>50</v>
      </c>
      <c r="G27" s="16">
        <f t="shared" si="9"/>
        <v>50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9"/>
      <c r="Y27" s="9"/>
      <c r="Z27" s="8"/>
      <c r="AA27" s="71"/>
      <c r="AB27" s="8"/>
      <c r="AC27" s="11"/>
      <c r="AD27" s="8"/>
      <c r="AE27" s="11"/>
    </row>
    <row r="28" spans="2:31" ht="16.5" customHeight="1" outlineLevel="1" x14ac:dyDescent="0.25">
      <c r="B28" s="35" t="s">
        <v>64</v>
      </c>
      <c r="C28" s="73" t="s">
        <v>65</v>
      </c>
      <c r="D28" s="72">
        <v>2805</v>
      </c>
      <c r="E28" s="78">
        <v>1</v>
      </c>
      <c r="F28" s="28">
        <v>100</v>
      </c>
      <c r="G28" s="16">
        <f t="shared" si="9"/>
        <v>100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8"/>
      <c r="AA28" s="71"/>
      <c r="AB28" s="8"/>
      <c r="AC28" s="11"/>
      <c r="AD28" s="8"/>
      <c r="AE28" s="11"/>
    </row>
    <row r="29" spans="2:31" ht="16.5" customHeight="1" outlineLevel="1" x14ac:dyDescent="0.25">
      <c r="B29" s="35" t="s">
        <v>66</v>
      </c>
      <c r="C29" s="24" t="s">
        <v>67</v>
      </c>
      <c r="D29" s="72" t="s">
        <v>68</v>
      </c>
      <c r="E29" s="78">
        <v>1</v>
      </c>
      <c r="F29" s="28">
        <v>100</v>
      </c>
      <c r="G29" s="16">
        <f t="shared" si="9"/>
        <v>100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8"/>
      <c r="AA29" s="71"/>
      <c r="AB29" s="8"/>
      <c r="AC29" s="11"/>
      <c r="AD29" s="8"/>
      <c r="AE29" s="11"/>
    </row>
    <row r="30" spans="2:31" ht="16.5" customHeight="1" outlineLevel="1" x14ac:dyDescent="0.25">
      <c r="B30" s="35" t="s">
        <v>69</v>
      </c>
      <c r="C30" s="24" t="s">
        <v>70</v>
      </c>
      <c r="D30" s="72">
        <v>2604</v>
      </c>
      <c r="E30" s="78">
        <v>0.35</v>
      </c>
      <c r="F30" s="28">
        <v>50</v>
      </c>
      <c r="G30" s="16">
        <f t="shared" si="9"/>
        <v>17.5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9"/>
      <c r="Y30" s="9"/>
      <c r="Z30" s="8"/>
      <c r="AA30" s="71"/>
      <c r="AB30" s="8"/>
      <c r="AC30" s="11"/>
      <c r="AD30" s="8"/>
      <c r="AE30" s="11"/>
    </row>
    <row r="31" spans="2:31" ht="16.5" hidden="1" customHeight="1" outlineLevel="1" x14ac:dyDescent="0.25">
      <c r="B31" s="35" t="s">
        <v>71</v>
      </c>
      <c r="C31" s="24" t="s">
        <v>72</v>
      </c>
      <c r="D31" s="72">
        <v>2603</v>
      </c>
      <c r="E31" s="78">
        <v>0.35</v>
      </c>
      <c r="F31" s="28"/>
      <c r="G31" s="16">
        <f t="shared" si="9"/>
        <v>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9"/>
      <c r="Y31" s="9"/>
      <c r="Z31" s="8"/>
      <c r="AA31" s="71"/>
      <c r="AB31" s="8"/>
      <c r="AC31" s="11"/>
      <c r="AD31" s="8"/>
      <c r="AE31" s="11"/>
    </row>
    <row r="32" spans="2:31" ht="16.5" hidden="1" customHeight="1" outlineLevel="1" x14ac:dyDescent="0.25">
      <c r="B32" s="35" t="s">
        <v>73</v>
      </c>
      <c r="C32" s="24" t="s">
        <v>74</v>
      </c>
      <c r="D32" s="72">
        <v>2602</v>
      </c>
      <c r="E32" s="78">
        <v>0.35</v>
      </c>
      <c r="F32" s="28"/>
      <c r="G32" s="16">
        <f t="shared" si="9"/>
        <v>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9"/>
      <c r="Y32" s="9"/>
      <c r="Z32" s="8"/>
      <c r="AA32" s="71"/>
      <c r="AB32" s="8"/>
      <c r="AC32" s="11"/>
      <c r="AD32" s="8"/>
      <c r="AE32" s="11"/>
    </row>
    <row r="33" spans="2:31" ht="16.5" customHeight="1" outlineLevel="1" x14ac:dyDescent="0.25">
      <c r="B33" s="35" t="s">
        <v>75</v>
      </c>
      <c r="C33" s="24" t="s">
        <v>76</v>
      </c>
      <c r="D33" s="72">
        <v>1523</v>
      </c>
      <c r="E33" s="78">
        <v>1</v>
      </c>
      <c r="F33" s="28">
        <v>150</v>
      </c>
      <c r="G33" s="16">
        <f t="shared" si="9"/>
        <v>150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9"/>
      <c r="Y33" s="9"/>
      <c r="Z33" s="8"/>
      <c r="AA33" s="71"/>
      <c r="AB33" s="8"/>
      <c r="AC33" s="11"/>
      <c r="AD33" s="8"/>
      <c r="AE33" s="11"/>
    </row>
    <row r="34" spans="2:31" ht="16.5" customHeight="1" outlineLevel="1" x14ac:dyDescent="0.25">
      <c r="B34" s="35" t="s">
        <v>77</v>
      </c>
      <c r="C34" s="24" t="s">
        <v>78</v>
      </c>
      <c r="D34" s="72">
        <v>1718</v>
      </c>
      <c r="E34" s="78">
        <v>0.45</v>
      </c>
      <c r="F34" s="28">
        <v>100</v>
      </c>
      <c r="G34" s="16">
        <f t="shared" si="9"/>
        <v>45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9"/>
      <c r="Y34" s="9"/>
      <c r="Z34" s="8"/>
      <c r="AA34" s="71"/>
      <c r="AB34" s="8"/>
      <c r="AC34" s="11"/>
      <c r="AD34" s="8"/>
      <c r="AE34" s="11"/>
    </row>
    <row r="35" spans="2:31" ht="16.5" customHeight="1" outlineLevel="1" x14ac:dyDescent="0.25">
      <c r="B35" s="35" t="s">
        <v>79</v>
      </c>
      <c r="C35" s="73" t="s">
        <v>80</v>
      </c>
      <c r="D35" s="72">
        <v>246</v>
      </c>
      <c r="E35" s="78">
        <v>1</v>
      </c>
      <c r="F35" s="28">
        <v>150</v>
      </c>
      <c r="G35" s="16">
        <f t="shared" si="9"/>
        <v>150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9"/>
      <c r="Z35" s="8"/>
      <c r="AA35" s="71"/>
      <c r="AB35" s="8"/>
      <c r="AC35" s="11"/>
      <c r="AD35" s="8"/>
      <c r="AE35" s="11"/>
    </row>
    <row r="36" spans="2:31" ht="16.5" customHeight="1" outlineLevel="1" x14ac:dyDescent="0.25">
      <c r="B36" s="35" t="s">
        <v>81</v>
      </c>
      <c r="C36" s="24" t="s">
        <v>82</v>
      </c>
      <c r="D36" s="72">
        <v>1720</v>
      </c>
      <c r="E36" s="78">
        <v>0.45</v>
      </c>
      <c r="F36" s="28">
        <v>100</v>
      </c>
      <c r="G36" s="16">
        <f t="shared" si="9"/>
        <v>45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9"/>
      <c r="Y36" s="9"/>
      <c r="Z36" s="8"/>
      <c r="AA36" s="71"/>
      <c r="AB36" s="8"/>
      <c r="AC36" s="11"/>
      <c r="AD36" s="8"/>
      <c r="AE36" s="11"/>
    </row>
    <row r="37" spans="2:31" ht="16.5" customHeight="1" outlineLevel="1" x14ac:dyDescent="0.25">
      <c r="B37" s="35" t="s">
        <v>83</v>
      </c>
      <c r="C37" s="24" t="s">
        <v>84</v>
      </c>
      <c r="D37" s="72">
        <v>2618</v>
      </c>
      <c r="E37" s="78">
        <v>0.4</v>
      </c>
      <c r="F37" s="28">
        <v>200</v>
      </c>
      <c r="G37" s="16">
        <f t="shared" si="9"/>
        <v>80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9"/>
      <c r="Y37" s="9"/>
      <c r="Z37" s="8"/>
      <c r="AA37" s="71"/>
      <c r="AB37" s="8"/>
      <c r="AC37" s="11"/>
      <c r="AD37" s="8"/>
      <c r="AE37" s="11"/>
    </row>
    <row r="38" spans="2:31" ht="16.5" hidden="1" customHeight="1" outlineLevel="1" x14ac:dyDescent="0.25">
      <c r="B38" s="35" t="s">
        <v>85</v>
      </c>
      <c r="C38" s="24" t="s">
        <v>86</v>
      </c>
      <c r="D38" s="72">
        <v>2074</v>
      </c>
      <c r="E38" s="78">
        <v>1</v>
      </c>
      <c r="F38" s="28"/>
      <c r="G38" s="16">
        <f t="shared" si="9"/>
        <v>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9"/>
      <c r="Y38" s="9"/>
      <c r="Z38" s="8"/>
      <c r="AA38" s="71"/>
      <c r="AB38" s="8"/>
      <c r="AC38" s="11"/>
      <c r="AD38" s="8"/>
      <c r="AE38" s="11"/>
    </row>
    <row r="39" spans="2:31" ht="16.5" customHeight="1" outlineLevel="1" x14ac:dyDescent="0.25">
      <c r="B39" s="35" t="s">
        <v>88</v>
      </c>
      <c r="C39" s="72" t="s">
        <v>87</v>
      </c>
      <c r="D39" s="72">
        <v>2928</v>
      </c>
      <c r="E39" s="46">
        <v>1</v>
      </c>
      <c r="F39" s="28">
        <v>100</v>
      </c>
      <c r="G39" s="16">
        <f t="shared" si="9"/>
        <v>100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9"/>
      <c r="Y39" s="9"/>
      <c r="Z39" s="8"/>
      <c r="AA39" s="71"/>
      <c r="AB39" s="8"/>
      <c r="AC39" s="11"/>
      <c r="AD39" s="8"/>
      <c r="AE39" s="11"/>
    </row>
    <row r="40" spans="2:31" ht="16.5" customHeight="1" outlineLevel="1" x14ac:dyDescent="0.25">
      <c r="B40" s="35" t="s">
        <v>89</v>
      </c>
      <c r="C40" s="24" t="s">
        <v>90</v>
      </c>
      <c r="D40" s="72">
        <v>722</v>
      </c>
      <c r="E40" s="78">
        <v>1</v>
      </c>
      <c r="F40" s="28">
        <v>100</v>
      </c>
      <c r="G40" s="16">
        <f t="shared" si="9"/>
        <v>100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9"/>
      <c r="Y40" s="9"/>
      <c r="Z40" s="8"/>
      <c r="AA40" s="71"/>
      <c r="AB40" s="8"/>
      <c r="AC40" s="11"/>
      <c r="AD40" s="8"/>
      <c r="AE40" s="11"/>
    </row>
    <row r="41" spans="2:31" ht="16.5" hidden="1" customHeight="1" outlineLevel="1" thickBot="1" x14ac:dyDescent="0.3">
      <c r="B41" s="35" t="s">
        <v>91</v>
      </c>
      <c r="C41" s="73" t="s">
        <v>92</v>
      </c>
      <c r="D41" s="72">
        <v>227</v>
      </c>
      <c r="E41" s="78">
        <v>1</v>
      </c>
      <c r="F41" s="80"/>
      <c r="G41" s="81">
        <f t="shared" si="9"/>
        <v>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9"/>
      <c r="Y41" s="9"/>
      <c r="Z41" s="8"/>
      <c r="AA41" s="71"/>
      <c r="AB41" s="8"/>
      <c r="AC41" s="11"/>
      <c r="AD41" s="8"/>
      <c r="AE41" s="11"/>
    </row>
    <row r="42" spans="2:31" s="3" customFormat="1" ht="19.5" hidden="1" collapsed="1" thickBot="1" x14ac:dyDescent="0.3">
      <c r="B42" s="35"/>
      <c r="C42" s="22" t="s">
        <v>13</v>
      </c>
      <c r="D42" s="17"/>
      <c r="E42" s="27"/>
      <c r="F42" s="17">
        <f>SUM(F43:F43)</f>
        <v>200</v>
      </c>
      <c r="G42" s="30">
        <f>SUM(G43:G43)</f>
        <v>200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7"/>
      <c r="Y42" s="7"/>
      <c r="Z42" s="6"/>
      <c r="AA42" s="12"/>
      <c r="AB42" s="15"/>
      <c r="AC42" s="13">
        <f>SUM(AC43:AC43)</f>
        <v>1</v>
      </c>
      <c r="AD42" s="15"/>
      <c r="AE42" s="13" t="e">
        <f>SUM(AE43:AE43)</f>
        <v>#REF!</v>
      </c>
    </row>
    <row r="43" spans="2:31" ht="16.5" hidden="1" customHeight="1" outlineLevel="1" thickBot="1" x14ac:dyDescent="0.3">
      <c r="C43" s="24" t="s">
        <v>12</v>
      </c>
      <c r="D43" s="57"/>
      <c r="E43" s="29">
        <v>1</v>
      </c>
      <c r="F43" s="31">
        <v>200</v>
      </c>
      <c r="G43" s="16">
        <f t="shared" ref="G43" si="10">F43*E43</f>
        <v>200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9"/>
      <c r="Y43" s="9"/>
      <c r="Z43" s="8"/>
      <c r="AA43" s="11">
        <v>1</v>
      </c>
      <c r="AB43" s="8"/>
      <c r="AC43" s="11">
        <f t="shared" ref="AC43" si="11">AA43*E43</f>
        <v>1</v>
      </c>
      <c r="AD43" s="8"/>
      <c r="AE43" s="11" t="e">
        <f>AA43*#REF!</f>
        <v>#REF!</v>
      </c>
    </row>
    <row r="44" spans="2:31" s="3" customFormat="1" ht="19.5" hidden="1" collapsed="1" thickBot="1" x14ac:dyDescent="0.3">
      <c r="B44" s="36"/>
      <c r="C44" s="67" t="s">
        <v>48</v>
      </c>
      <c r="D44" s="17"/>
      <c r="E44" s="17"/>
      <c r="F44" s="17">
        <v>30</v>
      </c>
      <c r="G44" s="21">
        <v>30</v>
      </c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5"/>
      <c r="Y44" s="55"/>
      <c r="Z44" s="54"/>
      <c r="AA44" s="54"/>
      <c r="AB44" s="54"/>
      <c r="AC44" s="54"/>
      <c r="AD44" s="54"/>
      <c r="AE44" s="54"/>
    </row>
    <row r="45" spans="2:31" ht="16.5" hidden="1" customHeight="1" outlineLevel="1" thickBot="1" x14ac:dyDescent="0.3">
      <c r="C45" s="68" t="s">
        <v>49</v>
      </c>
      <c r="D45" s="69">
        <v>8487</v>
      </c>
      <c r="E45" s="49">
        <v>1</v>
      </c>
      <c r="F45" s="45">
        <v>30</v>
      </c>
      <c r="G45" s="52">
        <f>F45*E45</f>
        <v>30</v>
      </c>
    </row>
    <row r="46" spans="2:31" s="3" customFormat="1" ht="19.5" hidden="1" collapsed="1" thickBot="1" x14ac:dyDescent="0.3">
      <c r="B46" s="36"/>
      <c r="C46" s="17" t="s">
        <v>41</v>
      </c>
      <c r="D46" s="17"/>
      <c r="E46" s="17"/>
      <c r="F46" s="17">
        <f>SUM(F47:F52)</f>
        <v>540</v>
      </c>
      <c r="G46" s="21">
        <f>SUM(G47:G52)</f>
        <v>141</v>
      </c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5"/>
      <c r="Y46" s="55"/>
      <c r="Z46" s="54"/>
      <c r="AA46" s="54"/>
      <c r="AB46" s="54"/>
      <c r="AC46" s="54"/>
      <c r="AD46" s="54"/>
      <c r="AE46" s="54"/>
    </row>
    <row r="47" spans="2:31" ht="16.5" hidden="1" customHeight="1" outlineLevel="1" x14ac:dyDescent="0.25">
      <c r="C47" s="40" t="s">
        <v>42</v>
      </c>
      <c r="D47" s="58"/>
      <c r="E47" s="49">
        <v>0.25</v>
      </c>
      <c r="F47" s="45">
        <v>120</v>
      </c>
      <c r="G47" s="52">
        <f>F47*E47</f>
        <v>30</v>
      </c>
    </row>
    <row r="48" spans="2:31" ht="16.5" hidden="1" customHeight="1" outlineLevel="1" x14ac:dyDescent="0.25">
      <c r="C48" s="62" t="s">
        <v>47</v>
      </c>
      <c r="D48" s="63"/>
      <c r="E48" s="64">
        <v>0.25</v>
      </c>
      <c r="F48" s="65"/>
      <c r="G48" s="66">
        <f>F48*E48</f>
        <v>0</v>
      </c>
    </row>
    <row r="49" spans="3:31" ht="16.5" hidden="1" customHeight="1" outlineLevel="1" x14ac:dyDescent="0.25">
      <c r="C49" s="41" t="s">
        <v>43</v>
      </c>
      <c r="D49" s="59"/>
      <c r="E49" s="50">
        <v>0.3</v>
      </c>
      <c r="F49" s="46">
        <v>120</v>
      </c>
      <c r="G49" s="16">
        <f t="shared" ref="G49:G52" si="12">F49*E49</f>
        <v>36</v>
      </c>
    </row>
    <row r="50" spans="3:31" ht="16.5" hidden="1" customHeight="1" outlineLevel="1" x14ac:dyDescent="0.25">
      <c r="C50" s="41" t="s">
        <v>44</v>
      </c>
      <c r="D50" s="59"/>
      <c r="E50" s="50">
        <v>0.25</v>
      </c>
      <c r="F50" s="46"/>
      <c r="G50" s="16">
        <f t="shared" si="12"/>
        <v>0</v>
      </c>
    </row>
    <row r="51" spans="3:31" ht="16.5" hidden="1" customHeight="1" outlineLevel="1" x14ac:dyDescent="0.25">
      <c r="C51" s="41" t="s">
        <v>45</v>
      </c>
      <c r="D51" s="59"/>
      <c r="E51" s="50">
        <v>0.25</v>
      </c>
      <c r="F51" s="46">
        <v>60</v>
      </c>
      <c r="G51" s="16">
        <f t="shared" si="12"/>
        <v>15</v>
      </c>
    </row>
    <row r="52" spans="3:31" ht="16.5" hidden="1" customHeight="1" outlineLevel="1" thickBot="1" x14ac:dyDescent="0.3">
      <c r="C52" s="42" t="s">
        <v>46</v>
      </c>
      <c r="D52" s="60"/>
      <c r="E52" s="51">
        <v>0.25</v>
      </c>
      <c r="F52" s="47">
        <v>240</v>
      </c>
      <c r="G52" s="53">
        <f t="shared" si="12"/>
        <v>60</v>
      </c>
    </row>
    <row r="53" spans="3:31" ht="19.5" hidden="1" thickBot="1" x14ac:dyDescent="0.3">
      <c r="C53" s="48"/>
      <c r="D53" s="39"/>
      <c r="E53" s="43"/>
      <c r="F53" s="44">
        <f>F46+F44+F42+F3</f>
        <v>8230</v>
      </c>
      <c r="G53" s="43">
        <f>G46+G44+G42+G3</f>
        <v>7541</v>
      </c>
      <c r="AA53" s="18"/>
      <c r="AB53" s="18"/>
      <c r="AC53" s="18"/>
      <c r="AD53" s="18"/>
      <c r="AE53" s="18"/>
    </row>
  </sheetData>
  <autoFilter ref="F1:F53" xr:uid="{4A4F4820-0797-4C58-8CC9-E9D829A32DDB}">
    <filterColumn colId="0">
      <customFilters>
        <customFilter operator="notEqual" val=" "/>
      </customFilters>
    </filterColumn>
  </autoFilter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2025-10-31T07:15:53Z</dcterms:modified>
</cp:coreProperties>
</file>