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619A29-3C5E-420E-A619-E024C81A67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AD546" i="1" s="1"/>
  <c r="X530" i="1"/>
  <c r="X529" i="1"/>
  <c r="BO528" i="1"/>
  <c r="BM528" i="1"/>
  <c r="Y528" i="1"/>
  <c r="BP528" i="1" s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Y493" i="1" s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X453" i="1"/>
  <c r="X452" i="1"/>
  <c r="BO451" i="1"/>
  <c r="BM451" i="1"/>
  <c r="Y451" i="1"/>
  <c r="AA546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P391" i="1"/>
  <c r="X388" i="1"/>
  <c r="X387" i="1"/>
  <c r="BO386" i="1"/>
  <c r="BM386" i="1"/>
  <c r="Y386" i="1"/>
  <c r="Y387" i="1" s="1"/>
  <c r="P386" i="1"/>
  <c r="X384" i="1"/>
  <c r="X383" i="1"/>
  <c r="BO382" i="1"/>
  <c r="BM382" i="1"/>
  <c r="Y382" i="1"/>
  <c r="BP382" i="1" s="1"/>
  <c r="P382" i="1"/>
  <c r="BO381" i="1"/>
  <c r="BM381" i="1"/>
  <c r="Y381" i="1"/>
  <c r="P381" i="1"/>
  <c r="X379" i="1"/>
  <c r="X378" i="1"/>
  <c r="BO377" i="1"/>
  <c r="BM377" i="1"/>
  <c r="Y377" i="1"/>
  <c r="BP377" i="1" s="1"/>
  <c r="P377" i="1"/>
  <c r="BO376" i="1"/>
  <c r="BM376" i="1"/>
  <c r="Y376" i="1"/>
  <c r="Y379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Y324" i="1" s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0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9" i="1"/>
  <c r="X248" i="1"/>
  <c r="BO247" i="1"/>
  <c r="BM247" i="1"/>
  <c r="Y247" i="1"/>
  <c r="Y249" i="1" s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Z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55" i="1" l="1"/>
  <c r="BN55" i="1"/>
  <c r="Z126" i="1"/>
  <c r="BN126" i="1"/>
  <c r="Z206" i="1"/>
  <c r="BN206" i="1"/>
  <c r="Z262" i="1"/>
  <c r="BN262" i="1"/>
  <c r="Z305" i="1"/>
  <c r="Z306" i="1" s="1"/>
  <c r="BN305" i="1"/>
  <c r="BP305" i="1"/>
  <c r="Y306" i="1"/>
  <c r="Z310" i="1"/>
  <c r="BN310" i="1"/>
  <c r="Z377" i="1"/>
  <c r="Z474" i="1"/>
  <c r="BN474" i="1"/>
  <c r="Z30" i="1"/>
  <c r="BN30" i="1"/>
  <c r="Z71" i="1"/>
  <c r="BN71" i="1"/>
  <c r="Z110" i="1"/>
  <c r="BN110" i="1"/>
  <c r="Z147" i="1"/>
  <c r="BN147" i="1"/>
  <c r="Z187" i="1"/>
  <c r="Z188" i="1" s="1"/>
  <c r="BN187" i="1"/>
  <c r="BP187" i="1"/>
  <c r="Y188" i="1"/>
  <c r="Z192" i="1"/>
  <c r="BN192" i="1"/>
  <c r="Y195" i="1"/>
  <c r="Z218" i="1"/>
  <c r="BN218" i="1"/>
  <c r="Z247" i="1"/>
  <c r="Z248" i="1" s="1"/>
  <c r="BN247" i="1"/>
  <c r="BP247" i="1"/>
  <c r="Y248" i="1"/>
  <c r="Z251" i="1"/>
  <c r="BN251" i="1"/>
  <c r="Z322" i="1"/>
  <c r="BN322" i="1"/>
  <c r="Z359" i="1"/>
  <c r="BN359" i="1"/>
  <c r="Z417" i="1"/>
  <c r="BN417" i="1"/>
  <c r="Z458" i="1"/>
  <c r="BN458" i="1"/>
  <c r="Z486" i="1"/>
  <c r="BN486" i="1"/>
  <c r="BP137" i="1"/>
  <c r="BN137" i="1"/>
  <c r="Z137" i="1"/>
  <c r="BP181" i="1"/>
  <c r="BN181" i="1"/>
  <c r="Z181" i="1"/>
  <c r="BP214" i="1"/>
  <c r="BN214" i="1"/>
  <c r="Z214" i="1"/>
  <c r="BP237" i="1"/>
  <c r="BN237" i="1"/>
  <c r="Z237" i="1"/>
  <c r="BP271" i="1"/>
  <c r="BN271" i="1"/>
  <c r="Z271" i="1"/>
  <c r="BP314" i="1"/>
  <c r="BN314" i="1"/>
  <c r="Z314" i="1"/>
  <c r="BP342" i="1"/>
  <c r="BN342" i="1"/>
  <c r="Z342" i="1"/>
  <c r="BP403" i="1"/>
  <c r="BN403" i="1"/>
  <c r="Z403" i="1"/>
  <c r="BP438" i="1"/>
  <c r="BN438" i="1"/>
  <c r="Z438" i="1"/>
  <c r="BP482" i="1"/>
  <c r="BN482" i="1"/>
  <c r="Z482" i="1"/>
  <c r="BP509" i="1"/>
  <c r="BN509" i="1"/>
  <c r="Z509" i="1"/>
  <c r="BP511" i="1"/>
  <c r="BN511" i="1"/>
  <c r="Z511" i="1"/>
  <c r="Z22" i="1"/>
  <c r="Z23" i="1" s="1"/>
  <c r="BN22" i="1"/>
  <c r="BP22" i="1"/>
  <c r="Z26" i="1"/>
  <c r="BN26" i="1"/>
  <c r="Z44" i="1"/>
  <c r="BN44" i="1"/>
  <c r="Z63" i="1"/>
  <c r="BN63" i="1"/>
  <c r="Z65" i="1"/>
  <c r="BN65" i="1"/>
  <c r="Z77" i="1"/>
  <c r="BN77" i="1"/>
  <c r="Z92" i="1"/>
  <c r="BN92" i="1"/>
  <c r="Z99" i="1"/>
  <c r="BN99" i="1"/>
  <c r="BP103" i="1"/>
  <c r="BN103" i="1"/>
  <c r="BP122" i="1"/>
  <c r="BN122" i="1"/>
  <c r="Z122" i="1"/>
  <c r="BP170" i="1"/>
  <c r="BN170" i="1"/>
  <c r="Z170" i="1"/>
  <c r="BP202" i="1"/>
  <c r="BN202" i="1"/>
  <c r="Z202" i="1"/>
  <c r="BP226" i="1"/>
  <c r="BN226" i="1"/>
  <c r="Z226" i="1"/>
  <c r="BP255" i="1"/>
  <c r="BN255" i="1"/>
  <c r="Z255" i="1"/>
  <c r="BP279" i="1"/>
  <c r="BN279" i="1"/>
  <c r="Z279" i="1"/>
  <c r="BP328" i="1"/>
  <c r="BN328" i="1"/>
  <c r="Z328" i="1"/>
  <c r="BP369" i="1"/>
  <c r="BN369" i="1"/>
  <c r="Z369" i="1"/>
  <c r="BP421" i="1"/>
  <c r="BN421" i="1"/>
  <c r="Z421" i="1"/>
  <c r="BP462" i="1"/>
  <c r="BN462" i="1"/>
  <c r="Z462" i="1"/>
  <c r="BP492" i="1"/>
  <c r="BN492" i="1"/>
  <c r="Z492" i="1"/>
  <c r="Y498" i="1"/>
  <c r="Y497" i="1"/>
  <c r="BP496" i="1"/>
  <c r="BN496" i="1"/>
  <c r="Z496" i="1"/>
  <c r="Z497" i="1" s="1"/>
  <c r="Y513" i="1"/>
  <c r="Y512" i="1"/>
  <c r="BP508" i="1"/>
  <c r="BN508" i="1"/>
  <c r="Z508" i="1"/>
  <c r="BP510" i="1"/>
  <c r="BN510" i="1"/>
  <c r="Z510" i="1"/>
  <c r="Y184" i="1"/>
  <c r="Y344" i="1"/>
  <c r="Y73" i="1"/>
  <c r="BP69" i="1"/>
  <c r="BN69" i="1"/>
  <c r="Z69" i="1"/>
  <c r="BP79" i="1"/>
  <c r="BN79" i="1"/>
  <c r="Z79" i="1"/>
  <c r="Y105" i="1"/>
  <c r="BP96" i="1"/>
  <c r="BN96" i="1"/>
  <c r="Z96" i="1"/>
  <c r="BP101" i="1"/>
  <c r="BN101" i="1"/>
  <c r="Z101" i="1"/>
  <c r="BP116" i="1"/>
  <c r="BN116" i="1"/>
  <c r="Z116" i="1"/>
  <c r="BP132" i="1"/>
  <c r="BN132" i="1"/>
  <c r="Z132" i="1"/>
  <c r="BP158" i="1"/>
  <c r="BN158" i="1"/>
  <c r="Z158" i="1"/>
  <c r="BP177" i="1"/>
  <c r="BN177" i="1"/>
  <c r="Z177" i="1"/>
  <c r="BP198" i="1"/>
  <c r="BN198" i="1"/>
  <c r="Z198" i="1"/>
  <c r="BP208" i="1"/>
  <c r="BN208" i="1"/>
  <c r="Z208" i="1"/>
  <c r="BP220" i="1"/>
  <c r="BN220" i="1"/>
  <c r="Z220" i="1"/>
  <c r="BP235" i="1"/>
  <c r="BN235" i="1"/>
  <c r="Z235" i="1"/>
  <c r="X536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81" i="1"/>
  <c r="BP75" i="1"/>
  <c r="BN75" i="1"/>
  <c r="Z75" i="1"/>
  <c r="BP90" i="1"/>
  <c r="BN90" i="1"/>
  <c r="Z90" i="1"/>
  <c r="BP97" i="1"/>
  <c r="BN97" i="1"/>
  <c r="Z97" i="1"/>
  <c r="BP108" i="1"/>
  <c r="BN108" i="1"/>
  <c r="Z108" i="1"/>
  <c r="BP124" i="1"/>
  <c r="BN124" i="1"/>
  <c r="Z124" i="1"/>
  <c r="BP143" i="1"/>
  <c r="BN143" i="1"/>
  <c r="Z143" i="1"/>
  <c r="BP172" i="1"/>
  <c r="BN172" i="1"/>
  <c r="Z172" i="1"/>
  <c r="BP183" i="1"/>
  <c r="BN183" i="1"/>
  <c r="Z183" i="1"/>
  <c r="BP204" i="1"/>
  <c r="BN204" i="1"/>
  <c r="Z204" i="1"/>
  <c r="BP216" i="1"/>
  <c r="BN216" i="1"/>
  <c r="Z216" i="1"/>
  <c r="BP231" i="1"/>
  <c r="BN231" i="1"/>
  <c r="Z231" i="1"/>
  <c r="BP243" i="1"/>
  <c r="BN243" i="1"/>
  <c r="Z243" i="1"/>
  <c r="BP260" i="1"/>
  <c r="BN260" i="1"/>
  <c r="Z260" i="1"/>
  <c r="BP300" i="1"/>
  <c r="BN300" i="1"/>
  <c r="Z300" i="1"/>
  <c r="BP320" i="1"/>
  <c r="BN320" i="1"/>
  <c r="Z320" i="1"/>
  <c r="BP330" i="1"/>
  <c r="BN330" i="1"/>
  <c r="Z330" i="1"/>
  <c r="BP348" i="1"/>
  <c r="BN348" i="1"/>
  <c r="Z348" i="1"/>
  <c r="BP371" i="1"/>
  <c r="BN371" i="1"/>
  <c r="Z371" i="1"/>
  <c r="BP415" i="1"/>
  <c r="BN415" i="1"/>
  <c r="Z415" i="1"/>
  <c r="BP423" i="1"/>
  <c r="BN423" i="1"/>
  <c r="Z423" i="1"/>
  <c r="BP440" i="1"/>
  <c r="BN440" i="1"/>
  <c r="Z440" i="1"/>
  <c r="BP464" i="1"/>
  <c r="Z464" i="1"/>
  <c r="BP484" i="1"/>
  <c r="BN484" i="1"/>
  <c r="Z484" i="1"/>
  <c r="Y523" i="1"/>
  <c r="Y522" i="1"/>
  <c r="BP520" i="1"/>
  <c r="BN520" i="1"/>
  <c r="Z520" i="1"/>
  <c r="Y128" i="1"/>
  <c r="Y149" i="1"/>
  <c r="I546" i="1"/>
  <c r="Y178" i="1"/>
  <c r="Y185" i="1"/>
  <c r="Y211" i="1"/>
  <c r="Y223" i="1"/>
  <c r="BP253" i="1"/>
  <c r="BN253" i="1"/>
  <c r="Z253" i="1"/>
  <c r="BP264" i="1"/>
  <c r="BN264" i="1"/>
  <c r="Z264" i="1"/>
  <c r="BP312" i="1"/>
  <c r="BN312" i="1"/>
  <c r="Z312" i="1"/>
  <c r="Y332" i="1"/>
  <c r="BP326" i="1"/>
  <c r="BN326" i="1"/>
  <c r="Z326" i="1"/>
  <c r="BP336" i="1"/>
  <c r="BN336" i="1"/>
  <c r="Z336" i="1"/>
  <c r="V546" i="1"/>
  <c r="BP367" i="1"/>
  <c r="BN367" i="1"/>
  <c r="Z367" i="1"/>
  <c r="Y383" i="1"/>
  <c r="BP381" i="1"/>
  <c r="BN381" i="1"/>
  <c r="Z381" i="1"/>
  <c r="BP419" i="1"/>
  <c r="BN419" i="1"/>
  <c r="Z419" i="1"/>
  <c r="Y546" i="1"/>
  <c r="BP434" i="1"/>
  <c r="BN434" i="1"/>
  <c r="Z434" i="1"/>
  <c r="BP460" i="1"/>
  <c r="BN460" i="1"/>
  <c r="Z460" i="1"/>
  <c r="BP480" i="1"/>
  <c r="BN480" i="1"/>
  <c r="Z480" i="1"/>
  <c r="Y494" i="1"/>
  <c r="BP490" i="1"/>
  <c r="BN490" i="1"/>
  <c r="Z490" i="1"/>
  <c r="BP521" i="1"/>
  <c r="BN521" i="1"/>
  <c r="Z521" i="1"/>
  <c r="Y257" i="1"/>
  <c r="M546" i="1"/>
  <c r="O546" i="1"/>
  <c r="Y338" i="1"/>
  <c r="U546" i="1"/>
  <c r="Y361" i="1"/>
  <c r="W546" i="1"/>
  <c r="Y406" i="1"/>
  <c r="Y429" i="1"/>
  <c r="Y442" i="1"/>
  <c r="H9" i="1"/>
  <c r="A10" i="1"/>
  <c r="Y33" i="1"/>
  <c r="Y37" i="1"/>
  <c r="Y45" i="1"/>
  <c r="Y60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Z174" i="1"/>
  <c r="BN174" i="1"/>
  <c r="Z176" i="1"/>
  <c r="BN176" i="1"/>
  <c r="Y179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39" i="1"/>
  <c r="BP236" i="1"/>
  <c r="BN236" i="1"/>
  <c r="Z236" i="1"/>
  <c r="BP252" i="1"/>
  <c r="BN252" i="1"/>
  <c r="Z252" i="1"/>
  <c r="Y256" i="1"/>
  <c r="F9" i="1"/>
  <c r="J9" i="1"/>
  <c r="B546" i="1"/>
  <c r="X537" i="1"/>
  <c r="X538" i="1"/>
  <c r="X54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BN70" i="1"/>
  <c r="Z76" i="1"/>
  <c r="BN76" i="1"/>
  <c r="Z78" i="1"/>
  <c r="BN78" i="1"/>
  <c r="Z80" i="1"/>
  <c r="BN80" i="1"/>
  <c r="Z84" i="1"/>
  <c r="Z86" i="1" s="1"/>
  <c r="BN84" i="1"/>
  <c r="BP84" i="1"/>
  <c r="E546" i="1"/>
  <c r="Z91" i="1"/>
  <c r="BN91" i="1"/>
  <c r="Y94" i="1"/>
  <c r="Z98" i="1"/>
  <c r="BN98" i="1"/>
  <c r="Z100" i="1"/>
  <c r="BN100" i="1"/>
  <c r="Z102" i="1"/>
  <c r="BN102" i="1"/>
  <c r="F546" i="1"/>
  <c r="Z109" i="1"/>
  <c r="BN109" i="1"/>
  <c r="Z111" i="1"/>
  <c r="BN111" i="1"/>
  <c r="Y112" i="1"/>
  <c r="Z115" i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BN131" i="1"/>
  <c r="BP131" i="1"/>
  <c r="G546" i="1"/>
  <c r="Z138" i="1"/>
  <c r="Z139" i="1" s="1"/>
  <c r="BN138" i="1"/>
  <c r="Y139" i="1"/>
  <c r="Z142" i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BP232" i="1"/>
  <c r="BN232" i="1"/>
  <c r="BP234" i="1"/>
  <c r="BN234" i="1"/>
  <c r="Z234" i="1"/>
  <c r="BP238" i="1"/>
  <c r="BN238" i="1"/>
  <c r="Z238" i="1"/>
  <c r="Y240" i="1"/>
  <c r="Y245" i="1"/>
  <c r="BP242" i="1"/>
  <c r="BN242" i="1"/>
  <c r="Z242" i="1"/>
  <c r="Z244" i="1" s="1"/>
  <c r="BP254" i="1"/>
  <c r="BN254" i="1"/>
  <c r="Z254" i="1"/>
  <c r="Y267" i="1"/>
  <c r="Y275" i="1"/>
  <c r="Y282" i="1"/>
  <c r="Y287" i="1"/>
  <c r="Y291" i="1"/>
  <c r="Y296" i="1"/>
  <c r="Y301" i="1"/>
  <c r="Y317" i="1"/>
  <c r="Y323" i="1"/>
  <c r="Y331" i="1"/>
  <c r="Y337" i="1"/>
  <c r="Y345" i="1"/>
  <c r="Y351" i="1"/>
  <c r="Y356" i="1"/>
  <c r="Y362" i="1"/>
  <c r="Y374" i="1"/>
  <c r="BN377" i="1"/>
  <c r="Y378" i="1"/>
  <c r="Y384" i="1"/>
  <c r="Y388" i="1"/>
  <c r="Z392" i="1"/>
  <c r="BN392" i="1"/>
  <c r="Z394" i="1"/>
  <c r="BN394" i="1"/>
  <c r="Y395" i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Y424" i="1"/>
  <c r="L546" i="1"/>
  <c r="Z261" i="1"/>
  <c r="BN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Z311" i="1"/>
  <c r="BN311" i="1"/>
  <c r="Z313" i="1"/>
  <c r="BN313" i="1"/>
  <c r="Z315" i="1"/>
  <c r="BN315" i="1"/>
  <c r="Y316" i="1"/>
  <c r="Z319" i="1"/>
  <c r="BN319" i="1"/>
  <c r="BP319" i="1"/>
  <c r="Z321" i="1"/>
  <c r="BN321" i="1"/>
  <c r="Z327" i="1"/>
  <c r="BN327" i="1"/>
  <c r="Z329" i="1"/>
  <c r="BN329" i="1"/>
  <c r="Z335" i="1"/>
  <c r="Z337" i="1" s="1"/>
  <c r="BN335" i="1"/>
  <c r="Z340" i="1"/>
  <c r="BN340" i="1"/>
  <c r="BP340" i="1"/>
  <c r="Z341" i="1"/>
  <c r="BN341" i="1"/>
  <c r="Z343" i="1"/>
  <c r="BN343" i="1"/>
  <c r="Z347" i="1"/>
  <c r="BN347" i="1"/>
  <c r="BP347" i="1"/>
  <c r="Z349" i="1"/>
  <c r="BN349" i="1"/>
  <c r="Z354" i="1"/>
  <c r="Z355" i="1" s="1"/>
  <c r="BN354" i="1"/>
  <c r="BP354" i="1"/>
  <c r="Y355" i="1"/>
  <c r="Z358" i="1"/>
  <c r="BN358" i="1"/>
  <c r="BP358" i="1"/>
  <c r="Z360" i="1"/>
  <c r="BN360" i="1"/>
  <c r="Z366" i="1"/>
  <c r="BN366" i="1"/>
  <c r="BP366" i="1"/>
  <c r="Z368" i="1"/>
  <c r="BN368" i="1"/>
  <c r="Z370" i="1"/>
  <c r="BN370" i="1"/>
  <c r="Z372" i="1"/>
  <c r="BN372" i="1"/>
  <c r="Y373" i="1"/>
  <c r="Z376" i="1"/>
  <c r="Z378" i="1" s="1"/>
  <c r="BN376" i="1"/>
  <c r="BP376" i="1"/>
  <c r="Z382" i="1"/>
  <c r="Z383" i="1" s="1"/>
  <c r="BN382" i="1"/>
  <c r="Z386" i="1"/>
  <c r="Z387" i="1" s="1"/>
  <c r="BN386" i="1"/>
  <c r="BP386" i="1"/>
  <c r="Z391" i="1"/>
  <c r="BN391" i="1"/>
  <c r="BP391" i="1"/>
  <c r="Z393" i="1"/>
  <c r="BN393" i="1"/>
  <c r="Y396" i="1"/>
  <c r="Y399" i="1"/>
  <c r="BP398" i="1"/>
  <c r="BN398" i="1"/>
  <c r="Z398" i="1"/>
  <c r="Z399" i="1" s="1"/>
  <c r="Y400" i="1"/>
  <c r="Y405" i="1"/>
  <c r="BP402" i="1"/>
  <c r="BN402" i="1"/>
  <c r="Z402" i="1"/>
  <c r="Y430" i="1"/>
  <c r="Y435" i="1"/>
  <c r="Y443" i="1"/>
  <c r="Y448" i="1"/>
  <c r="Y453" i="1"/>
  <c r="AB546" i="1"/>
  <c r="Y470" i="1"/>
  <c r="BN464" i="1"/>
  <c r="Z466" i="1"/>
  <c r="BN466" i="1"/>
  <c r="Z468" i="1"/>
  <c r="BN468" i="1"/>
  <c r="Y471" i="1"/>
  <c r="Y476" i="1"/>
  <c r="BP473" i="1"/>
  <c r="BN473" i="1"/>
  <c r="Z473" i="1"/>
  <c r="BP481" i="1"/>
  <c r="BN481" i="1"/>
  <c r="Z481" i="1"/>
  <c r="BP485" i="1"/>
  <c r="BN485" i="1"/>
  <c r="Z485" i="1"/>
  <c r="AC546" i="1"/>
  <c r="Y505" i="1"/>
  <c r="BP502" i="1"/>
  <c r="BN502" i="1"/>
  <c r="Z502" i="1"/>
  <c r="BP504" i="1"/>
  <c r="BN504" i="1"/>
  <c r="Z504" i="1"/>
  <c r="Y506" i="1"/>
  <c r="Y517" i="1"/>
  <c r="BP515" i="1"/>
  <c r="BN515" i="1"/>
  <c r="Z515" i="1"/>
  <c r="BP526" i="1"/>
  <c r="BN526" i="1"/>
  <c r="Z526" i="1"/>
  <c r="Z416" i="1"/>
  <c r="BN416" i="1"/>
  <c r="Z418" i="1"/>
  <c r="BN418" i="1"/>
  <c r="Z420" i="1"/>
  <c r="BN420" i="1"/>
  <c r="Z422" i="1"/>
  <c r="BN422" i="1"/>
  <c r="Z428" i="1"/>
  <c r="Z429" i="1" s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Y452" i="1"/>
  <c r="Z457" i="1"/>
  <c r="BN457" i="1"/>
  <c r="BP457" i="1"/>
  <c r="Z459" i="1"/>
  <c r="BN459" i="1"/>
  <c r="Z461" i="1"/>
  <c r="BN461" i="1"/>
  <c r="Z463" i="1"/>
  <c r="BN463" i="1"/>
  <c r="Z465" i="1"/>
  <c r="BN465" i="1"/>
  <c r="Z467" i="1"/>
  <c r="BN467" i="1"/>
  <c r="Z469" i="1"/>
  <c r="BN469" i="1"/>
  <c r="BP475" i="1"/>
  <c r="BN475" i="1"/>
  <c r="Z475" i="1"/>
  <c r="Y477" i="1"/>
  <c r="Y488" i="1"/>
  <c r="BP479" i="1"/>
  <c r="BN479" i="1"/>
  <c r="Z479" i="1"/>
  <c r="BP483" i="1"/>
  <c r="BN483" i="1"/>
  <c r="Z483" i="1"/>
  <c r="Y487" i="1"/>
  <c r="BP491" i="1"/>
  <c r="BN491" i="1"/>
  <c r="Z491" i="1"/>
  <c r="BP503" i="1"/>
  <c r="BN503" i="1"/>
  <c r="Z503" i="1"/>
  <c r="BP516" i="1"/>
  <c r="BN516" i="1"/>
  <c r="Z516" i="1"/>
  <c r="Y518" i="1"/>
  <c r="Y530" i="1"/>
  <c r="Y529" i="1"/>
  <c r="BP525" i="1"/>
  <c r="BN525" i="1"/>
  <c r="Z525" i="1"/>
  <c r="BP527" i="1"/>
  <c r="BN527" i="1"/>
  <c r="Z527" i="1"/>
  <c r="Z528" i="1"/>
  <c r="BN528" i="1"/>
  <c r="Y535" i="1"/>
  <c r="Z533" i="1"/>
  <c r="Z534" i="1" s="1"/>
  <c r="BN533" i="1"/>
  <c r="BP533" i="1"/>
  <c r="Y534" i="1"/>
  <c r="Z487" i="1" l="1"/>
  <c r="Z470" i="1"/>
  <c r="Z72" i="1"/>
  <c r="Z512" i="1"/>
  <c r="Z405" i="1"/>
  <c r="Z256" i="1"/>
  <c r="Z178" i="1"/>
  <c r="Z144" i="1"/>
  <c r="Z128" i="1"/>
  <c r="Z93" i="1"/>
  <c r="Z522" i="1"/>
  <c r="Z442" i="1"/>
  <c r="Z112" i="1"/>
  <c r="Z81" i="1"/>
  <c r="Y540" i="1"/>
  <c r="Z59" i="1"/>
  <c r="Y538" i="1"/>
  <c r="Z32" i="1"/>
  <c r="Z493" i="1"/>
  <c r="Z361" i="1"/>
  <c r="Z344" i="1"/>
  <c r="Z331" i="1"/>
  <c r="Z316" i="1"/>
  <c r="Z266" i="1"/>
  <c r="Z239" i="1"/>
  <c r="Z133" i="1"/>
  <c r="Z104" i="1"/>
  <c r="Y537" i="1"/>
  <c r="Z210" i="1"/>
  <c r="Y539" i="1"/>
  <c r="Z517" i="1"/>
  <c r="Z505" i="1"/>
  <c r="Z395" i="1"/>
  <c r="Z373" i="1"/>
  <c r="Z350" i="1"/>
  <c r="Z323" i="1"/>
  <c r="Z281" i="1"/>
  <c r="Z274" i="1"/>
  <c r="Z424" i="1"/>
  <c r="Z160" i="1"/>
  <c r="Z118" i="1"/>
  <c r="Z66" i="1"/>
  <c r="Z45" i="1"/>
  <c r="Y536" i="1"/>
  <c r="Z222" i="1"/>
  <c r="Z529" i="1"/>
  <c r="Z476" i="1"/>
  <c r="X539" i="1"/>
  <c r="Z541" i="1" l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<sst xmlns="http://schemas.openxmlformats.org/spreadsheetml/2006/main" count="2388" uniqueCount="837">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</sst>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45806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0.625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30</v>
      </c>
      <c r="Y54" s="592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31.208333333333329</v>
      </c>
      <c r="BN54" s="64">
        <f t="shared" si="8"/>
        <v>33.705000000000005</v>
      </c>
      <c r="BO54" s="64">
        <f t="shared" si="9"/>
        <v>4.3402777777777776E-2</v>
      </c>
      <c r="BP54" s="64">
        <f t="shared" si="10"/>
        <v>4.6875000000000007E-2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2.7777777777777777</v>
      </c>
      <c r="Y59" s="593">
        <f>IFERROR(Y53/H53,"0")+IFERROR(Y54/H54,"0")+IFERROR(Y55/H55,"0")+IFERROR(Y56/H56,"0")+IFERROR(Y57/H57,"0")+IFERROR(Y58/H58,"0")</f>
        <v>3.0000000000000004</v>
      </c>
      <c r="Z59" s="593">
        <f>IFERROR(IF(Z53="",0,Z53),"0")+IFERROR(IF(Z54="",0,Z54),"0")+IFERROR(IF(Z55="",0,Z55),"0")+IFERROR(IF(Z56="",0,Z56),"0")+IFERROR(IF(Z57="",0,Z57),"0")+IFERROR(IF(Z58="",0,Z58),"0")</f>
        <v>5.6940000000000004E-2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30</v>
      </c>
      <c r="Y60" s="593">
        <f>IFERROR(SUM(Y53:Y58),"0")</f>
        <v>32.400000000000006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120</v>
      </c>
      <c r="Y123" s="592">
        <f t="shared" si="21"/>
        <v>126</v>
      </c>
      <c r="Z123" s="36">
        <f>IFERROR(IF(Y123=0,"",ROUNDUP(Y123/H123,0)*0.01898),"")</f>
        <v>0.28470000000000001</v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127.32857142857142</v>
      </c>
      <c r="BN123" s="64">
        <f t="shared" si="23"/>
        <v>133.69499999999999</v>
      </c>
      <c r="BO123" s="64">
        <f t="shared" si="24"/>
        <v>0.2232142857142857</v>
      </c>
      <c r="BP123" s="64">
        <f t="shared" si="25"/>
        <v>0.234375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14.285714285714285</v>
      </c>
      <c r="Y128" s="593">
        <f>IFERROR(Y121/H121,"0")+IFERROR(Y122/H122,"0")+IFERROR(Y123/H123,"0")+IFERROR(Y124/H124,"0")+IFERROR(Y125/H125,"0")+IFERROR(Y126/H126,"0")+IFERROR(Y127/H127,"0")</f>
        <v>15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0.28470000000000001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120</v>
      </c>
      <c r="Y129" s="593">
        <f>IFERROR(SUM(Y121:Y127),"0")</f>
        <v>126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40</v>
      </c>
      <c r="Y326" s="592">
        <f>IFERROR(IF(X326="",0,CEILING((X326/$H326),1)*$H326),"")</f>
        <v>46.8</v>
      </c>
      <c r="Z326" s="36">
        <f>IFERROR(IF(Y326=0,"",ROUNDUP(Y326/H326,0)*0.01898),"")</f>
        <v>0.11388000000000001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42.630769230769239</v>
      </c>
      <c r="BN326" s="64">
        <f>IFERROR(Y326*I326/H326,"0")</f>
        <v>49.878</v>
      </c>
      <c r="BO326" s="64">
        <f>IFERROR(1/J326*(X326/H326),"0")</f>
        <v>8.0128205128205135E-2</v>
      </c>
      <c r="BP326" s="64">
        <f>IFERROR(1/J326*(Y326/H326),"0")</f>
        <v>9.375E-2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5.1282051282051286</v>
      </c>
      <c r="Y331" s="593">
        <f>IFERROR(Y326/H326,"0")+IFERROR(Y327/H327,"0")+IFERROR(Y328/H328,"0")+IFERROR(Y329/H329,"0")+IFERROR(Y330/H330,"0")</f>
        <v>6</v>
      </c>
      <c r="Z331" s="593">
        <f>IFERROR(IF(Z326="",0,Z326),"0")+IFERROR(IF(Z327="",0,Z327),"0")+IFERROR(IF(Z328="",0,Z328),"0")+IFERROR(IF(Z329="",0,Z329),"0")+IFERROR(IF(Z330="",0,Z330),"0")</f>
        <v>0.11388000000000001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40</v>
      </c>
      <c r="Y332" s="593">
        <f>IFERROR(SUM(Y326:Y330),"0")</f>
        <v>46.8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80</v>
      </c>
      <c r="Y335" s="592">
        <f>IFERROR(IF(X335="",0,CEILING((X335/$H335),1)*$H335),"")</f>
        <v>85.8</v>
      </c>
      <c r="Z335" s="36">
        <f>IFERROR(IF(Y335=0,"",ROUNDUP(Y335/H335,0)*0.01898),"")</f>
        <v>0.20877999999999999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85.32307692307694</v>
      </c>
      <c r="BN335" s="64">
        <f>IFERROR(Y335*I335/H335,"0")</f>
        <v>91.509000000000015</v>
      </c>
      <c r="BO335" s="64">
        <f>IFERROR(1/J335*(X335/H335),"0")</f>
        <v>0.16025641025641027</v>
      </c>
      <c r="BP335" s="64">
        <f>IFERROR(1/J335*(Y335/H335),"0")</f>
        <v>0.171875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10.256410256410257</v>
      </c>
      <c r="Y337" s="593">
        <f>IFERROR(Y334/H334,"0")+IFERROR(Y335/H335,"0")+IFERROR(Y336/H336,"0")</f>
        <v>11</v>
      </c>
      <c r="Z337" s="593">
        <f>IFERROR(IF(Z334="",0,Z334),"0")+IFERROR(IF(Z335="",0,Z335),"0")+IFERROR(IF(Z336="",0,Z336),"0")</f>
        <v>0.20877999999999999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80</v>
      </c>
      <c r="Y338" s="593">
        <f>IFERROR(SUM(Y334:Y336),"0")</f>
        <v>85.8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idden="1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0</v>
      </c>
      <c r="Y373" s="593">
        <f>IFERROR(Y366/H366,"0")+IFERROR(Y367/H367,"0")+IFERROR(Y368/H368,"0")+IFERROR(Y369/H369,"0")+IFERROR(Y370/H370,"0")+IFERROR(Y371/H371,"0")+IFERROR(Y372/H372,"0")</f>
        <v>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594"/>
      <c r="AB373" s="594"/>
      <c r="AC373" s="594"/>
    </row>
    <row r="374" spans="1:68" hidden="1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0</v>
      </c>
      <c r="Y374" s="593">
        <f>IFERROR(SUM(Y366:Y372),"0")</f>
        <v>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60</v>
      </c>
      <c r="Y376" s="592">
        <f>IFERROR(IF(X376="",0,CEILING((X376/$H376),1)*$H376),"")</f>
        <v>60</v>
      </c>
      <c r="Z376" s="36">
        <f>IFERROR(IF(Y376=0,"",ROUNDUP(Y376/H376,0)*0.02175),"")</f>
        <v>8.6999999999999994E-2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61.92</v>
      </c>
      <c r="BN376" s="64">
        <f>IFERROR(Y376*I376/H376,"0")</f>
        <v>61.92</v>
      </c>
      <c r="BO376" s="64">
        <f>IFERROR(1/J376*(X376/H376),"0")</f>
        <v>8.3333333333333329E-2</v>
      </c>
      <c r="BP376" s="64">
        <f>IFERROR(1/J376*(Y376/H376),"0")</f>
        <v>8.3333333333333329E-2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4</v>
      </c>
      <c r="Y378" s="593">
        <f>IFERROR(Y376/H376,"0")+IFERROR(Y377/H377,"0")</f>
        <v>4</v>
      </c>
      <c r="Z378" s="593">
        <f>IFERROR(IF(Z376="",0,Z376),"0")+IFERROR(IF(Z377="",0,Z377),"0")</f>
        <v>8.6999999999999994E-2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60</v>
      </c>
      <c r="Y379" s="593">
        <f>IFERROR(SUM(Y376:Y377),"0")</f>
        <v>60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150</v>
      </c>
      <c r="Y402" s="592">
        <f>IFERROR(IF(X402="",0,CEILING((X402/$H402),1)*$H402),"")</f>
        <v>153</v>
      </c>
      <c r="Z402" s="36">
        <f>IFERROR(IF(Y402=0,"",ROUNDUP(Y402/H402,0)*0.01898),"")</f>
        <v>0.32266</v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158.64999999999998</v>
      </c>
      <c r="BN402" s="64">
        <f>IFERROR(Y402*I402/H402,"0")</f>
        <v>161.82299999999998</v>
      </c>
      <c r="BO402" s="64">
        <f>IFERROR(1/J402*(X402/H402),"0")</f>
        <v>0.26041666666666669</v>
      </c>
      <c r="BP402" s="64">
        <f>IFERROR(1/J402*(Y402/H402),"0")</f>
        <v>0.265625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16.666666666666668</v>
      </c>
      <c r="Y405" s="593">
        <f>IFERROR(Y402/H402,"0")+IFERROR(Y403/H403,"0")+IFERROR(Y404/H404,"0")</f>
        <v>17</v>
      </c>
      <c r="Z405" s="593">
        <f>IFERROR(IF(Z402="",0,Z402),"0")+IFERROR(IF(Z403="",0,Z403),"0")+IFERROR(IF(Z404="",0,Z404),"0")</f>
        <v>0.32266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150</v>
      </c>
      <c r="Y406" s="593">
        <f>IFERROR(SUM(Y402:Y404),"0")</f>
        <v>153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300</v>
      </c>
      <c r="Y459" s="592">
        <f t="shared" si="68"/>
        <v>300.96000000000004</v>
      </c>
      <c r="Z459" s="36">
        <f t="shared" si="69"/>
        <v>0.68171999999999999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320.45454545454544</v>
      </c>
      <c r="BN459" s="64">
        <f t="shared" si="71"/>
        <v>321.48</v>
      </c>
      <c r="BO459" s="64">
        <f t="shared" si="72"/>
        <v>0.54632867132867136</v>
      </c>
      <c r="BP459" s="64">
        <f t="shared" si="73"/>
        <v>0.54807692307692313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280</v>
      </c>
      <c r="Y461" s="592">
        <f t="shared" si="68"/>
        <v>285.12</v>
      </c>
      <c r="Z461" s="36">
        <f t="shared" si="69"/>
        <v>0.64583999999999997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299.09090909090907</v>
      </c>
      <c r="BN461" s="64">
        <f t="shared" si="71"/>
        <v>304.55999999999995</v>
      </c>
      <c r="BO461" s="64">
        <f t="shared" si="72"/>
        <v>0.50990675990675993</v>
      </c>
      <c r="BP461" s="64">
        <f t="shared" si="73"/>
        <v>0.51923076923076927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109.84848484848484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111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1.3275600000000001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580</v>
      </c>
      <c r="Y471" s="593">
        <f>IFERROR(SUM(Y457:Y469),"0")</f>
        <v>586.08000000000004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180</v>
      </c>
      <c r="Y473" s="592">
        <f>IFERROR(IF(X473="",0,CEILING((X473/$H473),1)*$H473),"")</f>
        <v>184.8</v>
      </c>
      <c r="Z473" s="36">
        <f>IFERROR(IF(Y473=0,"",ROUNDUP(Y473/H473,0)*0.01196),"")</f>
        <v>0.41860000000000003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192.27272727272725</v>
      </c>
      <c r="BN473" s="64">
        <f>IFERROR(Y473*I473/H473,"0")</f>
        <v>197.39999999999998</v>
      </c>
      <c r="BO473" s="64">
        <f>IFERROR(1/J473*(X473/H473),"0")</f>
        <v>0.32779720279720276</v>
      </c>
      <c r="BP473" s="64">
        <f>IFERROR(1/J473*(Y473/H473),"0")</f>
        <v>0.33653846153846156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34.090909090909086</v>
      </c>
      <c r="Y476" s="593">
        <f>IFERROR(Y473/H473,"0")+IFERROR(Y474/H474,"0")+IFERROR(Y475/H475,"0")</f>
        <v>35</v>
      </c>
      <c r="Z476" s="593">
        <f>IFERROR(IF(Z473="",0,Z473),"0")+IFERROR(IF(Z474="",0,Z474),"0")+IFERROR(IF(Z475="",0,Z475),"0")</f>
        <v>0.41860000000000003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180</v>
      </c>
      <c r="Y477" s="593">
        <f>IFERROR(SUM(Y473:Y475),"0")</f>
        <v>184.8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30</v>
      </c>
      <c r="Y479" s="592">
        <f t="shared" ref="Y479:Y486" si="74">IFERROR(IF(X479="",0,CEILING((X479/$H479),1)*$H479),"")</f>
        <v>31.68</v>
      </c>
      <c r="Z479" s="36">
        <f>IFERROR(IF(Y479=0,"",ROUNDUP(Y479/H479,0)*0.01196),"")</f>
        <v>7.1760000000000004E-2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32.04545454545454</v>
      </c>
      <c r="BN479" s="64">
        <f t="shared" ref="BN479:BN486" si="76">IFERROR(Y479*I479/H479,"0")</f>
        <v>33.839999999999996</v>
      </c>
      <c r="BO479" s="64">
        <f t="shared" ref="BO479:BO486" si="77">IFERROR(1/J479*(X479/H479),"0")</f>
        <v>5.4632867132867136E-2</v>
      </c>
      <c r="BP479" s="64">
        <f t="shared" ref="BP479:BP486" si="78">IFERROR(1/J479*(Y479/H479),"0")</f>
        <v>5.7692307692307696E-2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120</v>
      </c>
      <c r="Y481" s="592">
        <f t="shared" si="74"/>
        <v>121.44000000000001</v>
      </c>
      <c r="Z481" s="36">
        <f>IFERROR(IF(Y481=0,"",ROUNDUP(Y481/H481,0)*0.01196),"")</f>
        <v>0.27507999999999999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128.18181818181816</v>
      </c>
      <c r="BN481" s="64">
        <f t="shared" si="76"/>
        <v>129.72</v>
      </c>
      <c r="BO481" s="64">
        <f t="shared" si="77"/>
        <v>0.21853146853146854</v>
      </c>
      <c r="BP481" s="64">
        <f t="shared" si="78"/>
        <v>0.22115384615384617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28.409090909090907</v>
      </c>
      <c r="Y487" s="593">
        <f>IFERROR(Y479/H479,"0")+IFERROR(Y480/H480,"0")+IFERROR(Y481/H481,"0")+IFERROR(Y482/H482,"0")+IFERROR(Y483/H483,"0")+IFERROR(Y484/H484,"0")+IFERROR(Y485/H485,"0")+IFERROR(Y486/H486,"0")</f>
        <v>29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0.34683999999999998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150</v>
      </c>
      <c r="Y488" s="593">
        <f>IFERROR(SUM(Y479:Y486),"0")</f>
        <v>153.12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1390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1428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1479.1062054612055</v>
      </c>
      <c r="Y537" s="593">
        <f>IFERROR(SUM(BN22:BN533),"0")</f>
        <v>1519.5299999999997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3</v>
      </c>
      <c r="Y538" s="38">
        <f>ROUNDUP(SUM(BP22:BP533),0)</f>
        <v>3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1554.1062054612055</v>
      </c>
      <c r="Y539" s="593">
        <f>GrossWeightTotalR+PalletQtyTotalR*25</f>
        <v>1594.5299999999997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225.46325896325897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231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3.16696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32.400000000000006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126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132.6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60</v>
      </c>
      <c r="W546" s="46">
        <f>IFERROR(Y391*1,"0")+IFERROR(Y392*1,"0")+IFERROR(Y393*1,"0")+IFERROR(Y394*1,"0")+IFERROR(Y398*1,"0")+IFERROR(Y402*1,"0")+IFERROR(Y403*1,"0")+IFERROR(Y404*1,"0")+IFERROR(Y408*1,"0")</f>
        <v>153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924.00000000000011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90,00"/>
        <filter val="1 479,11"/>
        <filter val="1 554,11"/>
        <filter val="10,26"/>
        <filter val="109,85"/>
        <filter val="120,00"/>
        <filter val="14,29"/>
        <filter val="150,00"/>
        <filter val="16,67"/>
        <filter val="180,00"/>
        <filter val="2,78"/>
        <filter val="225,46"/>
        <filter val="28,41"/>
        <filter val="280,00"/>
        <filter val="3"/>
        <filter val="30,00"/>
        <filter val="300,00"/>
        <filter val="34,09"/>
        <filter val="4,00"/>
        <filter val="40,00"/>
        <filter val="5,13"/>
        <filter val="580,00"/>
        <filter val="60,00"/>
        <filter val="80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