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7,25 ПОКОМ КИ филиал\"/>
    </mc:Choice>
  </mc:AlternateContent>
  <xr:revisionPtr revIDLastSave="0" documentId="13_ncr:1_{DDFF2A2D-A3E1-42AC-BE7F-9EB8E8B33D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S7" i="1" s="1"/>
  <c r="T7" i="1" s="1"/>
  <c r="M8" i="1"/>
  <c r="S8" i="1" s="1"/>
  <c r="T8" i="1" s="1"/>
  <c r="AJ8" i="1" s="1"/>
  <c r="M9" i="1"/>
  <c r="S9" i="1" s="1"/>
  <c r="T9" i="1" s="1"/>
  <c r="AJ9" i="1" s="1"/>
  <c r="M10" i="1"/>
  <c r="M11" i="1"/>
  <c r="S11" i="1" s="1"/>
  <c r="T11" i="1" s="1"/>
  <c r="M12" i="1"/>
  <c r="S12" i="1" s="1"/>
  <c r="AJ12" i="1" s="1"/>
  <c r="M13" i="1"/>
  <c r="S13" i="1" s="1"/>
  <c r="T13" i="1" s="1"/>
  <c r="AJ13" i="1" s="1"/>
  <c r="M14" i="1"/>
  <c r="S14" i="1" s="1"/>
  <c r="T14" i="1" s="1"/>
  <c r="AJ14" i="1" s="1"/>
  <c r="M15" i="1"/>
  <c r="S15" i="1" s="1"/>
  <c r="T15" i="1" s="1"/>
  <c r="M16" i="1"/>
  <c r="S16" i="1" s="1"/>
  <c r="AJ16" i="1" s="1"/>
  <c r="M17" i="1"/>
  <c r="S17" i="1" s="1"/>
  <c r="T17" i="1" s="1"/>
  <c r="AJ17" i="1" s="1"/>
  <c r="M18" i="1"/>
  <c r="S18" i="1" s="1"/>
  <c r="T18" i="1" s="1"/>
  <c r="AJ18" i="1" s="1"/>
  <c r="M19" i="1"/>
  <c r="S19" i="1" s="1"/>
  <c r="T19" i="1" s="1"/>
  <c r="M20" i="1"/>
  <c r="S20" i="1" s="1"/>
  <c r="M21" i="1"/>
  <c r="S21" i="1" s="1"/>
  <c r="T21" i="1" s="1"/>
  <c r="AJ21" i="1" s="1"/>
  <c r="M22" i="1"/>
  <c r="S22" i="1" s="1"/>
  <c r="T22" i="1" s="1"/>
  <c r="AJ22" i="1" s="1"/>
  <c r="M23" i="1"/>
  <c r="S23" i="1" s="1"/>
  <c r="AJ23" i="1" s="1"/>
  <c r="M24" i="1"/>
  <c r="S24" i="1" s="1"/>
  <c r="T24" i="1" s="1"/>
  <c r="M25" i="1"/>
  <c r="S25" i="1" s="1"/>
  <c r="M26" i="1"/>
  <c r="S26" i="1" s="1"/>
  <c r="M27" i="1"/>
  <c r="S27" i="1" s="1"/>
  <c r="T27" i="1" s="1"/>
  <c r="AJ27" i="1" s="1"/>
  <c r="M28" i="1"/>
  <c r="S28" i="1" s="1"/>
  <c r="M29" i="1"/>
  <c r="S29" i="1" s="1"/>
  <c r="M30" i="1"/>
  <c r="S30" i="1" s="1"/>
  <c r="M31" i="1"/>
  <c r="S31" i="1" s="1"/>
  <c r="M32" i="1"/>
  <c r="S32" i="1" s="1"/>
  <c r="AJ32" i="1" s="1"/>
  <c r="M33" i="1"/>
  <c r="S33" i="1" s="1"/>
  <c r="T33" i="1" s="1"/>
  <c r="AJ33" i="1" s="1"/>
  <c r="M34" i="1"/>
  <c r="M35" i="1"/>
  <c r="S35" i="1" s="1"/>
  <c r="T35" i="1" s="1"/>
  <c r="M36" i="1"/>
  <c r="S36" i="1" s="1"/>
  <c r="T36" i="1" s="1"/>
  <c r="AJ36" i="1" s="1"/>
  <c r="M37" i="1"/>
  <c r="S37" i="1" s="1"/>
  <c r="M38" i="1"/>
  <c r="S38" i="1" s="1"/>
  <c r="T38" i="1" s="1"/>
  <c r="AJ38" i="1" s="1"/>
  <c r="M39" i="1"/>
  <c r="S39" i="1" s="1"/>
  <c r="M40" i="1"/>
  <c r="S40" i="1" s="1"/>
  <c r="T40" i="1" s="1"/>
  <c r="AJ40" i="1" s="1"/>
  <c r="M41" i="1"/>
  <c r="S41" i="1" s="1"/>
  <c r="T41" i="1" s="1"/>
  <c r="AJ41" i="1" s="1"/>
  <c r="M42" i="1"/>
  <c r="S42" i="1" s="1"/>
  <c r="AJ42" i="1" s="1"/>
  <c r="M43" i="1"/>
  <c r="S43" i="1" s="1"/>
  <c r="T43" i="1" s="1"/>
  <c r="M44" i="1"/>
  <c r="S44" i="1" s="1"/>
  <c r="T44" i="1" s="1"/>
  <c r="AJ44" i="1" s="1"/>
  <c r="M45" i="1"/>
  <c r="S45" i="1" s="1"/>
  <c r="T45" i="1" s="1"/>
  <c r="AJ45" i="1" s="1"/>
  <c r="M46" i="1"/>
  <c r="S46" i="1" s="1"/>
  <c r="AJ46" i="1" s="1"/>
  <c r="M47" i="1"/>
  <c r="S47" i="1" s="1"/>
  <c r="M48" i="1"/>
  <c r="S48" i="1" s="1"/>
  <c r="T48" i="1" s="1"/>
  <c r="M49" i="1"/>
  <c r="S49" i="1" s="1"/>
  <c r="M50" i="1"/>
  <c r="S50" i="1" s="1"/>
  <c r="AJ50" i="1" s="1"/>
  <c r="M51" i="1"/>
  <c r="S51" i="1" s="1"/>
  <c r="AJ51" i="1" s="1"/>
  <c r="M52" i="1"/>
  <c r="S52" i="1" s="1"/>
  <c r="T52" i="1" s="1"/>
  <c r="AJ52" i="1" s="1"/>
  <c r="M53" i="1"/>
  <c r="S53" i="1" s="1"/>
  <c r="T53" i="1" s="1"/>
  <c r="M54" i="1"/>
  <c r="S54" i="1" s="1"/>
  <c r="AJ54" i="1" s="1"/>
  <c r="M55" i="1"/>
  <c r="S55" i="1" s="1"/>
  <c r="T55" i="1" s="1"/>
  <c r="AJ55" i="1" s="1"/>
  <c r="M56" i="1"/>
  <c r="S56" i="1" s="1"/>
  <c r="T56" i="1" s="1"/>
  <c r="AJ56" i="1" s="1"/>
  <c r="M57" i="1"/>
  <c r="S57" i="1" s="1"/>
  <c r="T57" i="1" s="1"/>
  <c r="M58" i="1"/>
  <c r="S58" i="1" s="1"/>
  <c r="T58" i="1" s="1"/>
  <c r="AJ58" i="1" s="1"/>
  <c r="M59" i="1"/>
  <c r="S59" i="1" s="1"/>
  <c r="T59" i="1" s="1"/>
  <c r="AJ59" i="1" s="1"/>
  <c r="M60" i="1"/>
  <c r="S60" i="1" s="1"/>
  <c r="T60" i="1" s="1"/>
  <c r="AJ60" i="1" s="1"/>
  <c r="M61" i="1"/>
  <c r="S61" i="1" s="1"/>
  <c r="T61" i="1" s="1"/>
  <c r="M62" i="1"/>
  <c r="S62" i="1" s="1"/>
  <c r="M63" i="1"/>
  <c r="S63" i="1" s="1"/>
  <c r="M64" i="1"/>
  <c r="S64" i="1" s="1"/>
  <c r="M65" i="1"/>
  <c r="S65" i="1" s="1"/>
  <c r="M66" i="1"/>
  <c r="S66" i="1" s="1"/>
  <c r="T66" i="1" s="1"/>
  <c r="M67" i="1"/>
  <c r="S67" i="1" s="1"/>
  <c r="M68" i="1"/>
  <c r="S68" i="1" s="1"/>
  <c r="M69" i="1"/>
  <c r="S69" i="1" s="1"/>
  <c r="M70" i="1"/>
  <c r="S70" i="1" s="1"/>
  <c r="AJ70" i="1" s="1"/>
  <c r="M71" i="1"/>
  <c r="S71" i="1" s="1"/>
  <c r="M72" i="1"/>
  <c r="S72" i="1" s="1"/>
  <c r="M73" i="1"/>
  <c r="S73" i="1" s="1"/>
  <c r="T73" i="1" s="1"/>
  <c r="M74" i="1"/>
  <c r="S74" i="1" s="1"/>
  <c r="T74" i="1" s="1"/>
  <c r="M75" i="1"/>
  <c r="S75" i="1" s="1"/>
  <c r="T75" i="1" s="1"/>
  <c r="M76" i="1"/>
  <c r="S76" i="1" s="1"/>
  <c r="T76" i="1" s="1"/>
  <c r="M77" i="1"/>
  <c r="S77" i="1" s="1"/>
  <c r="M78" i="1"/>
  <c r="S78" i="1" s="1"/>
  <c r="M79" i="1"/>
  <c r="S79" i="1" s="1"/>
  <c r="M80" i="1"/>
  <c r="S80" i="1" s="1"/>
  <c r="AJ80" i="1" s="1"/>
  <c r="M81" i="1"/>
  <c r="S81" i="1" s="1"/>
  <c r="M82" i="1"/>
  <c r="S82" i="1" s="1"/>
  <c r="M83" i="1"/>
  <c r="S83" i="1" s="1"/>
  <c r="T83" i="1" s="1"/>
  <c r="AJ83" i="1" s="1"/>
  <c r="M84" i="1"/>
  <c r="S84" i="1" s="1"/>
  <c r="AJ84" i="1" s="1"/>
  <c r="M85" i="1"/>
  <c r="S85" i="1" s="1"/>
  <c r="T85" i="1" s="1"/>
  <c r="M86" i="1"/>
  <c r="S86" i="1" s="1"/>
  <c r="T86" i="1" s="1"/>
  <c r="AJ86" i="1" s="1"/>
  <c r="M87" i="1"/>
  <c r="S87" i="1" s="1"/>
  <c r="T87" i="1" s="1"/>
  <c r="AJ87" i="1" s="1"/>
  <c r="M88" i="1"/>
  <c r="S88" i="1" s="1"/>
  <c r="AJ88" i="1" s="1"/>
  <c r="M89" i="1"/>
  <c r="S89" i="1" s="1"/>
  <c r="T89" i="1" s="1"/>
  <c r="M90" i="1"/>
  <c r="S90" i="1" s="1"/>
  <c r="AJ90" i="1" s="1"/>
  <c r="M91" i="1"/>
  <c r="S91" i="1" s="1"/>
  <c r="AJ91" i="1" s="1"/>
  <c r="M92" i="1"/>
  <c r="S92" i="1" s="1"/>
  <c r="AJ92" i="1" s="1"/>
  <c r="M93" i="1"/>
  <c r="S93" i="1" s="1"/>
  <c r="M6" i="1"/>
  <c r="AJ93" i="1"/>
  <c r="L93" i="1"/>
  <c r="L92" i="1"/>
  <c r="L91" i="1"/>
  <c r="L90" i="1"/>
  <c r="AJ89" i="1"/>
  <c r="L89" i="1"/>
  <c r="L88" i="1"/>
  <c r="L87" i="1"/>
  <c r="L86" i="1"/>
  <c r="AJ85" i="1"/>
  <c r="L85" i="1"/>
  <c r="L84" i="1"/>
  <c r="L83" i="1"/>
  <c r="L82" i="1"/>
  <c r="AJ81" i="1"/>
  <c r="L81" i="1"/>
  <c r="L80" i="1"/>
  <c r="L79" i="1"/>
  <c r="AJ78" i="1"/>
  <c r="L78" i="1"/>
  <c r="AJ77" i="1"/>
  <c r="L77" i="1"/>
  <c r="AJ76" i="1"/>
  <c r="L76" i="1"/>
  <c r="AJ75" i="1"/>
  <c r="L75" i="1"/>
  <c r="AJ74" i="1"/>
  <c r="L74" i="1"/>
  <c r="AJ73" i="1"/>
  <c r="L73" i="1"/>
  <c r="AJ72" i="1"/>
  <c r="L72" i="1"/>
  <c r="L71" i="1"/>
  <c r="L70" i="1"/>
  <c r="AJ69" i="1"/>
  <c r="L69" i="1"/>
  <c r="L68" i="1"/>
  <c r="L67" i="1"/>
  <c r="AJ66" i="1"/>
  <c r="L66" i="1"/>
  <c r="L65" i="1"/>
  <c r="L64" i="1"/>
  <c r="L63" i="1"/>
  <c r="L62" i="1"/>
  <c r="AJ61" i="1"/>
  <c r="L61" i="1"/>
  <c r="L60" i="1"/>
  <c r="L59" i="1"/>
  <c r="L58" i="1"/>
  <c r="AJ57" i="1"/>
  <c r="L57" i="1"/>
  <c r="L56" i="1"/>
  <c r="L55" i="1"/>
  <c r="L54" i="1"/>
  <c r="AJ53" i="1"/>
  <c r="L53" i="1"/>
  <c r="L52" i="1"/>
  <c r="L51" i="1"/>
  <c r="L50" i="1"/>
  <c r="L49" i="1"/>
  <c r="AJ48" i="1"/>
  <c r="L48" i="1"/>
  <c r="L47" i="1"/>
  <c r="L46" i="1"/>
  <c r="L45" i="1"/>
  <c r="L44" i="1"/>
  <c r="AJ43" i="1"/>
  <c r="L43" i="1"/>
  <c r="L42" i="1"/>
  <c r="L41" i="1"/>
  <c r="L40" i="1"/>
  <c r="AJ39" i="1"/>
  <c r="L39" i="1"/>
  <c r="L38" i="1"/>
  <c r="L37" i="1"/>
  <c r="L36" i="1"/>
  <c r="AJ35" i="1"/>
  <c r="L35" i="1"/>
  <c r="L34" i="1"/>
  <c r="L33" i="1"/>
  <c r="L32" i="1"/>
  <c r="L31" i="1"/>
  <c r="L30" i="1"/>
  <c r="L29" i="1"/>
  <c r="L28" i="1"/>
  <c r="L27" i="1"/>
  <c r="L26" i="1"/>
  <c r="L25" i="1"/>
  <c r="AJ24" i="1"/>
  <c r="L24" i="1"/>
  <c r="L23" i="1"/>
  <c r="L22" i="1"/>
  <c r="L21" i="1"/>
  <c r="L20" i="1"/>
  <c r="AJ19" i="1"/>
  <c r="L19" i="1"/>
  <c r="L18" i="1"/>
  <c r="L17" i="1"/>
  <c r="L16" i="1"/>
  <c r="AJ15" i="1"/>
  <c r="L15" i="1"/>
  <c r="L14" i="1"/>
  <c r="L13" i="1"/>
  <c r="L12" i="1"/>
  <c r="AJ11" i="1"/>
  <c r="L11" i="1"/>
  <c r="L10" i="1"/>
  <c r="L9" i="1"/>
  <c r="L8" i="1"/>
  <c r="AJ7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K5" i="1"/>
  <c r="F5" i="1"/>
  <c r="E5" i="1"/>
  <c r="T82" i="1" l="1"/>
  <c r="AJ82" i="1" s="1"/>
  <c r="T68" i="1"/>
  <c r="AJ68" i="1" s="1"/>
  <c r="T62" i="1"/>
  <c r="AJ62" i="1" s="1"/>
  <c r="AJ34" i="1"/>
  <c r="S34" i="1"/>
  <c r="W34" i="1" s="1"/>
  <c r="AJ10" i="1"/>
  <c r="S10" i="1"/>
  <c r="W10" i="1" s="1"/>
  <c r="X93" i="1"/>
  <c r="W93" i="1"/>
  <c r="W91" i="1"/>
  <c r="X91" i="1"/>
  <c r="W89" i="1"/>
  <c r="X89" i="1"/>
  <c r="W87" i="1"/>
  <c r="X87" i="1"/>
  <c r="W85" i="1"/>
  <c r="X85" i="1"/>
  <c r="W83" i="1"/>
  <c r="X83" i="1"/>
  <c r="W81" i="1"/>
  <c r="X81" i="1"/>
  <c r="W79" i="1"/>
  <c r="X79" i="1"/>
  <c r="W77" i="1"/>
  <c r="X77" i="1"/>
  <c r="W75" i="1"/>
  <c r="X75" i="1"/>
  <c r="W73" i="1"/>
  <c r="X73" i="1"/>
  <c r="W71" i="1"/>
  <c r="X71" i="1"/>
  <c r="W69" i="1"/>
  <c r="X69" i="1"/>
  <c r="W67" i="1"/>
  <c r="X67" i="1"/>
  <c r="W65" i="1"/>
  <c r="X65" i="1"/>
  <c r="W63" i="1"/>
  <c r="X63" i="1"/>
  <c r="W61" i="1"/>
  <c r="X61" i="1"/>
  <c r="W59" i="1"/>
  <c r="X59" i="1"/>
  <c r="W57" i="1"/>
  <c r="X57" i="1"/>
  <c r="W55" i="1"/>
  <c r="X55" i="1"/>
  <c r="W53" i="1"/>
  <c r="X53" i="1"/>
  <c r="W51" i="1"/>
  <c r="X51" i="1"/>
  <c r="W49" i="1"/>
  <c r="X49" i="1"/>
  <c r="W47" i="1"/>
  <c r="X47" i="1"/>
  <c r="W45" i="1"/>
  <c r="X45" i="1"/>
  <c r="W43" i="1"/>
  <c r="X43" i="1"/>
  <c r="W41" i="1"/>
  <c r="X41" i="1"/>
  <c r="W39" i="1"/>
  <c r="X39" i="1"/>
  <c r="W37" i="1"/>
  <c r="X37" i="1"/>
  <c r="W35" i="1"/>
  <c r="X35" i="1"/>
  <c r="W33" i="1"/>
  <c r="X33" i="1"/>
  <c r="W31" i="1"/>
  <c r="X31" i="1"/>
  <c r="W29" i="1"/>
  <c r="X29" i="1"/>
  <c r="W27" i="1"/>
  <c r="X27" i="1"/>
  <c r="W25" i="1"/>
  <c r="X25" i="1"/>
  <c r="W23" i="1"/>
  <c r="X23" i="1"/>
  <c r="W21" i="1"/>
  <c r="X21" i="1"/>
  <c r="W19" i="1"/>
  <c r="X19" i="1"/>
  <c r="W17" i="1"/>
  <c r="X17" i="1"/>
  <c r="W15" i="1"/>
  <c r="X15" i="1"/>
  <c r="W13" i="1"/>
  <c r="X13" i="1"/>
  <c r="W11" i="1"/>
  <c r="X11" i="1"/>
  <c r="W9" i="1"/>
  <c r="X9" i="1"/>
  <c r="W7" i="1"/>
  <c r="X7" i="1"/>
  <c r="X92" i="1"/>
  <c r="W92" i="1"/>
  <c r="W90" i="1"/>
  <c r="X90" i="1"/>
  <c r="W88" i="1"/>
  <c r="X88" i="1"/>
  <c r="W86" i="1"/>
  <c r="X86" i="1"/>
  <c r="W84" i="1"/>
  <c r="X84" i="1"/>
  <c r="X82" i="1"/>
  <c r="W80" i="1"/>
  <c r="X80" i="1"/>
  <c r="W78" i="1"/>
  <c r="X78" i="1"/>
  <c r="W76" i="1"/>
  <c r="X76" i="1"/>
  <c r="W74" i="1"/>
  <c r="X74" i="1"/>
  <c r="W72" i="1"/>
  <c r="X72" i="1"/>
  <c r="W70" i="1"/>
  <c r="X70" i="1"/>
  <c r="X68" i="1"/>
  <c r="W66" i="1"/>
  <c r="X66" i="1"/>
  <c r="W64" i="1"/>
  <c r="X64" i="1"/>
  <c r="X62" i="1"/>
  <c r="W60" i="1"/>
  <c r="X60" i="1"/>
  <c r="W58" i="1"/>
  <c r="X58" i="1"/>
  <c r="W56" i="1"/>
  <c r="X56" i="1"/>
  <c r="W54" i="1"/>
  <c r="X54" i="1"/>
  <c r="W52" i="1"/>
  <c r="X52" i="1"/>
  <c r="W50" i="1"/>
  <c r="X50" i="1"/>
  <c r="W48" i="1"/>
  <c r="X48" i="1"/>
  <c r="W46" i="1"/>
  <c r="X46" i="1"/>
  <c r="W44" i="1"/>
  <c r="X44" i="1"/>
  <c r="W42" i="1"/>
  <c r="X42" i="1"/>
  <c r="W40" i="1"/>
  <c r="X40" i="1"/>
  <c r="W38" i="1"/>
  <c r="X38" i="1"/>
  <c r="W36" i="1"/>
  <c r="X36" i="1"/>
  <c r="X34" i="1"/>
  <c r="W32" i="1"/>
  <c r="X32" i="1"/>
  <c r="W30" i="1"/>
  <c r="X30" i="1"/>
  <c r="W28" i="1"/>
  <c r="X28" i="1"/>
  <c r="W26" i="1"/>
  <c r="X26" i="1"/>
  <c r="W24" i="1"/>
  <c r="X24" i="1"/>
  <c r="W22" i="1"/>
  <c r="X22" i="1"/>
  <c r="W20" i="1"/>
  <c r="X20" i="1"/>
  <c r="W18" i="1"/>
  <c r="X18" i="1"/>
  <c r="W16" i="1"/>
  <c r="X16" i="1"/>
  <c r="W14" i="1"/>
  <c r="X14" i="1"/>
  <c r="W12" i="1"/>
  <c r="X12" i="1"/>
  <c r="W8" i="1"/>
  <c r="X8" i="1"/>
  <c r="L5" i="1"/>
  <c r="M5" i="1"/>
  <c r="S6" i="1"/>
  <c r="T6" i="1" s="1"/>
  <c r="W68" i="1" l="1"/>
  <c r="W82" i="1"/>
  <c r="X10" i="1"/>
  <c r="W62" i="1"/>
  <c r="AJ6" i="1"/>
  <c r="AJ5" i="1" s="1"/>
  <c r="T5" i="1"/>
  <c r="S5" i="1"/>
  <c r="W6" i="1"/>
  <c r="X6" i="1"/>
</calcChain>
</file>

<file path=xl/sharedStrings.xml><?xml version="1.0" encoding="utf-8"?>
<sst xmlns="http://schemas.openxmlformats.org/spreadsheetml/2006/main" count="375" uniqueCount="157">
  <si>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</si>
  <si>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</si>
  <si>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</si>
  <si>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</si>
  <si>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</si>
  <si>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</si>
  <si>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</si>
  <si>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</si>
  <si>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</si>
  <si>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</si>
  <si>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</si>
  <si>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</si>
  <si>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</si>
  <si>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</si>
  <si>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</si>
  <si>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</si>
  <si>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</si>
  <si>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</si>
  <si>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</si>
  <si>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</si>
  <si>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</si>
  <si>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</si>
  <si>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</si>
  <si>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</si>
  <si>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12,07,(1)</t>
  </si>
  <si>
    <t>12,07,(2)</t>
  </si>
  <si>
    <t>Бутырин(12,07)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</si>
  <si>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</si>
  <si>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</si>
  <si>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</si>
  <si>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</si>
  <si>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</si>
  <si>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</si>
  <si>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</si>
  <si>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</si>
  <si>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</si>
  <si>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</si>
  <si>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</si>
  <si>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</si>
  <si>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</si>
  <si>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</si>
  <si>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</si>
  <si>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</si>
  <si>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</si>
  <si>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</si>
  <si>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</si>
  <si>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</si>
  <si>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</si>
  <si>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</si>
  <si>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</si>
  <si>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</si>
  <si>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</si>
  <si>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</si>
  <si>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</si>
  <si>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</si>
  <si>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</si>
  <si>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</si>
  <si>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</si>
  <si>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</si>
  <si>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</si>
  <si>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</si>
  <si>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</si>
  <si>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</si>
  <si>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</si>
  <si>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</si>
  <si>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</si>
  <si>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</si>
  <si>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</si>
  <si>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</si>
  <si>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</si>
  <si>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</si>
  <si>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</si>
  <si>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</si>
  <si>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</si>
  <si>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</si>
  <si>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</si>
  <si>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</si>
  <si>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</si>
  <si>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</si>
  <si>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</si>
  <si>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</si>
  <si>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</si>
  <si>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</si>
  <si>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</si>
  <si>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</si>
  <si>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</si>
  <si>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</si>
  <si>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</si>
  <si>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</si>
  <si>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</si>
  <si>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</si>
  <si>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</si>
  <si>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</si>
  <si>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</si>
  <si>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</si>
  <si>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</si>
  <si>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</si>
  <si>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</si>
  <si>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</si>
  <si>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</si>
  <si>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</si>
  <si>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</si>
  <si>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</si>
  <si>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</si>
  <si>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</si>
  <si>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</si>
  <si>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</si>
  <si>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</si>
  <si>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</si>
  <si>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</si>
  <si>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</si>
  <si>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</si>
  <si>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</si>
  <si>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</si>
  <si>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</si>
  <si>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</si>
  <si>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 / 02,06,25 в уценку 8шт.</t>
  </si>
  <si>
    <t xml:space="preserve"> 436  Колбаса Молочная стародворская с молоком, ВЕС, ТМ Стародворье  ПОКОМ</t>
  </si>
  <si>
    <t>нужно увеличить продажи!!!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</si>
  <si>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</si>
  <si>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</si>
  <si>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</si>
  <si>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</si>
  <si>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</si>
  <si>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</si>
  <si>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</si>
  <si>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</si>
  <si>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</si>
  <si>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</si>
  <si>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 / 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</si>
  <si>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</si>
  <si>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</si>
  <si>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</si>
  <si>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</si>
  <si>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</si>
  <si>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</si>
  <si>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</si>
  <si>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</si>
  <si>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</si>
  <si>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</si>
  <si>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</si>
  <si>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</si>
  <si>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</si>
  <si>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</si>
  <si>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</si>
  <si>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</si>
  <si>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</si>
  <si>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</si>
  <si>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</si>
  <si>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</si>
  <si>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</si>
  <si>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</si>
  <si>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14,07,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</si>
  <si>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</si>
  <si>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ТС Обжора / 02,07,25 филиал обнулил</t>
  </si>
  <si>
    <t>ТМА июль / ТС Обжора</t>
  </si>
  <si>
    <t>06,01,25 в уценку 26шт.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</si>
</sst>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21" customWidth="1"/>
    <col min="23" max="24" width="5" customWidth="1"/>
    <col min="25" max="34" width="6" customWidth="1"/>
    <col min="35" max="35" width="25" customWidth="1"/>
    <col min="36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0" t="s">
        <v>152</v>
      </c>
      <c r="S4" s="1" t="s">
        <v>27</v>
      </c>
      <c r="T4" s="1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35919.52399999999</v>
      </c>
      <c r="F5" s="4">
        <f>SUM(F6:F500)</f>
        <v>16888.920000000002</v>
      </c>
      <c r="G5" s="8"/>
      <c r="H5" s="1"/>
      <c r="I5" s="1"/>
      <c r="J5" s="1"/>
      <c r="K5" s="4">
        <f t="shared" ref="K5:U5" si="0">SUM(K6:K500)</f>
        <v>43734.647000000019</v>
      </c>
      <c r="L5" s="4">
        <f t="shared" si="0"/>
        <v>-7815.1230000000023</v>
      </c>
      <c r="M5" s="4">
        <f t="shared" si="0"/>
        <v>35869.145999999993</v>
      </c>
      <c r="N5" s="4">
        <f t="shared" si="0"/>
        <v>50.378</v>
      </c>
      <c r="O5" s="4">
        <f t="shared" si="0"/>
        <v>19450.798379999997</v>
      </c>
      <c r="P5" s="4">
        <f t="shared" si="0"/>
        <v>2820</v>
      </c>
      <c r="Q5" s="4">
        <f t="shared" si="0"/>
        <v>1508</v>
      </c>
      <c r="R5" s="4">
        <f t="shared" si="0"/>
        <v>13883.734679999996</v>
      </c>
      <c r="S5" s="4">
        <f t="shared" si="0"/>
        <v>7173.8292000000001</v>
      </c>
      <c r="T5" s="4">
        <f t="shared" si="0"/>
        <v>14366.973820000005</v>
      </c>
      <c r="U5" s="4">
        <f t="shared" si="0"/>
        <v>0</v>
      </c>
      <c r="V5" s="1"/>
      <c r="W5" s="1"/>
      <c r="X5" s="1"/>
      <c r="Y5" s="4">
        <f t="shared" ref="Y5:AH5" si="1">SUM(Y6:Y500)</f>
        <v>7444.6731999999984</v>
      </c>
      <c r="Z5" s="4">
        <f t="shared" si="1"/>
        <v>7303.3779999999997</v>
      </c>
      <c r="AA5" s="4">
        <f t="shared" si="1"/>
        <v>6318.7809999999999</v>
      </c>
      <c r="AB5" s="4">
        <f t="shared" si="1"/>
        <v>7056.454200000001</v>
      </c>
      <c r="AC5" s="4">
        <f t="shared" si="1"/>
        <v>6391.4445999999998</v>
      </c>
      <c r="AD5" s="4">
        <f t="shared" si="1"/>
        <v>6490.0181999999995</v>
      </c>
      <c r="AE5" s="4">
        <f t="shared" si="1"/>
        <v>7222.3245999999999</v>
      </c>
      <c r="AF5" s="4">
        <f t="shared" si="1"/>
        <v>7483.4307999999965</v>
      </c>
      <c r="AG5" s="4">
        <f t="shared" si="1"/>
        <v>7819.3126000000011</v>
      </c>
      <c r="AH5" s="4">
        <f t="shared" si="1"/>
        <v>6913.5089999999982</v>
      </c>
      <c r="AI5" s="1"/>
      <c r="AJ5" s="4">
        <f>SUM(AJ6:AJ500)</f>
        <v>11067.91382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785.00300000000004</v>
      </c>
      <c r="D6" s="1">
        <v>875.06700000000001</v>
      </c>
      <c r="E6" s="1">
        <v>589.03599999999994</v>
      </c>
      <c r="F6" s="1">
        <v>279.23899999999998</v>
      </c>
      <c r="G6" s="8">
        <v>1</v>
      </c>
      <c r="H6" s="1">
        <v>50</v>
      </c>
      <c r="I6" s="1" t="s">
        <v>40</v>
      </c>
      <c r="J6" s="1"/>
      <c r="K6" s="1">
        <v>608.6</v>
      </c>
      <c r="L6" s="1">
        <f t="shared" ref="L6:L37" si="2">E6-K6</f>
        <v>-19.564000000000078</v>
      </c>
      <c r="M6" s="1">
        <f>E6-N6</f>
        <v>589.03599999999994</v>
      </c>
      <c r="N6" s="1"/>
      <c r="O6" s="1">
        <v>94.737819999999942</v>
      </c>
      <c r="P6" s="1"/>
      <c r="Q6" s="1">
        <v>0</v>
      </c>
      <c r="R6" s="1">
        <v>458.87278000000038</v>
      </c>
      <c r="S6" s="1">
        <f>M6/5</f>
        <v>117.80719999999999</v>
      </c>
      <c r="T6" s="5">
        <f>10*S6-R6-P6-O6-F6</f>
        <v>345.2223999999996</v>
      </c>
      <c r="U6" s="5"/>
      <c r="V6" s="1"/>
      <c r="W6" s="1">
        <f>(F6+O6+P6+R6+T6)/S6</f>
        <v>10</v>
      </c>
      <c r="X6" s="1">
        <f>(F6+O6+P6+R6)/S6</f>
        <v>7.0695984625727482</v>
      </c>
      <c r="Y6" s="1">
        <v>117.7688</v>
      </c>
      <c r="Z6" s="1">
        <v>107.3282</v>
      </c>
      <c r="AA6" s="1">
        <v>101.3222</v>
      </c>
      <c r="AB6" s="1">
        <v>97.135800000000003</v>
      </c>
      <c r="AC6" s="1">
        <v>90.923400000000001</v>
      </c>
      <c r="AD6" s="1">
        <v>90.044399999999996</v>
      </c>
      <c r="AE6" s="1">
        <v>82.030999999999992</v>
      </c>
      <c r="AF6" s="1">
        <v>85.727999999999994</v>
      </c>
      <c r="AG6" s="1">
        <v>112.331</v>
      </c>
      <c r="AH6" s="1">
        <v>100.0142</v>
      </c>
      <c r="AI6" s="1" t="s">
        <v>41</v>
      </c>
      <c r="AJ6" s="1">
        <f>G6*T6</f>
        <v>345.2223999999996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39</v>
      </c>
      <c r="C7" s="1">
        <v>279.20299999999997</v>
      </c>
      <c r="D7" s="1">
        <v>419.63499999999999</v>
      </c>
      <c r="E7" s="1">
        <v>227.68</v>
      </c>
      <c r="F7" s="1">
        <v>221.55</v>
      </c>
      <c r="G7" s="8">
        <v>1</v>
      </c>
      <c r="H7" s="1">
        <v>45</v>
      </c>
      <c r="I7" s="1" t="s">
        <v>40</v>
      </c>
      <c r="J7" s="1"/>
      <c r="K7" s="1">
        <v>265.57299999999998</v>
      </c>
      <c r="L7" s="1">
        <f t="shared" si="2"/>
        <v>-37.892999999999972</v>
      </c>
      <c r="M7" s="1">
        <f t="shared" ref="M7:M70" si="3">E7-N7</f>
        <v>227.68</v>
      </c>
      <c r="N7" s="1"/>
      <c r="O7" s="1">
        <v>108.08800000000009</v>
      </c>
      <c r="P7" s="1"/>
      <c r="Q7" s="1">
        <v>93</v>
      </c>
      <c r="R7" s="1"/>
      <c r="S7" s="1">
        <f t="shared" ref="S7:S70" si="4">M7/5</f>
        <v>45.536000000000001</v>
      </c>
      <c r="T7" s="5">
        <f t="shared" ref="T7:T19" si="5">10*S7-R7-P7-O7-F7</f>
        <v>125.72199999999992</v>
      </c>
      <c r="U7" s="5"/>
      <c r="V7" s="1"/>
      <c r="W7" s="1">
        <f t="shared" ref="W7:W70" si="6">(F7+O7+P7+R7+T7)/S7</f>
        <v>10</v>
      </c>
      <c r="X7" s="1">
        <f t="shared" ref="X7:X70" si="7">(F7+O7+P7+R7)/S7</f>
        <v>7.2390635980323275</v>
      </c>
      <c r="Y7" s="1">
        <v>38.333599999999997</v>
      </c>
      <c r="Z7" s="1">
        <v>54.767000000000003</v>
      </c>
      <c r="AA7" s="1">
        <v>50.662000000000013</v>
      </c>
      <c r="AB7" s="1">
        <v>46.466400000000007</v>
      </c>
      <c r="AC7" s="1">
        <v>38.957000000000001</v>
      </c>
      <c r="AD7" s="1">
        <v>38.692799999999998</v>
      </c>
      <c r="AE7" s="1">
        <v>47.475000000000001</v>
      </c>
      <c r="AF7" s="1">
        <v>49.439800000000012</v>
      </c>
      <c r="AG7" s="1">
        <v>36.374400000000001</v>
      </c>
      <c r="AH7" s="1">
        <v>32.763600000000011</v>
      </c>
      <c r="AI7" s="1"/>
      <c r="AJ7" s="1">
        <f>G7*T7</f>
        <v>125.72199999999992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39</v>
      </c>
      <c r="C8" s="1">
        <v>1881.5889999999999</v>
      </c>
      <c r="D8" s="1">
        <v>1638.5450000000001</v>
      </c>
      <c r="E8" s="1">
        <v>788.84400000000005</v>
      </c>
      <c r="F8" s="1">
        <v>1135.539</v>
      </c>
      <c r="G8" s="8">
        <v>1</v>
      </c>
      <c r="H8" s="1">
        <v>45</v>
      </c>
      <c r="I8" s="1" t="s">
        <v>40</v>
      </c>
      <c r="J8" s="1"/>
      <c r="K8" s="1">
        <v>1077.8040000000001</v>
      </c>
      <c r="L8" s="1">
        <f t="shared" si="2"/>
        <v>-288.96000000000004</v>
      </c>
      <c r="M8" s="1">
        <f t="shared" si="3"/>
        <v>788.84400000000005</v>
      </c>
      <c r="N8" s="1"/>
      <c r="O8" s="1">
        <v>0</v>
      </c>
      <c r="P8" s="1"/>
      <c r="Q8" s="1">
        <v>97</v>
      </c>
      <c r="R8" s="1"/>
      <c r="S8" s="1">
        <f t="shared" si="4"/>
        <v>157.7688</v>
      </c>
      <c r="T8" s="5">
        <f t="shared" si="5"/>
        <v>442.14900000000011</v>
      </c>
      <c r="U8" s="5"/>
      <c r="V8" s="1"/>
      <c r="W8" s="1">
        <f t="shared" si="6"/>
        <v>10</v>
      </c>
      <c r="X8" s="1">
        <f t="shared" si="7"/>
        <v>7.1974877162024429</v>
      </c>
      <c r="Y8" s="1">
        <v>147.90899999999999</v>
      </c>
      <c r="Z8" s="1">
        <v>160.29159999999999</v>
      </c>
      <c r="AA8" s="1">
        <v>196.15219999999999</v>
      </c>
      <c r="AB8" s="1">
        <v>228.64240000000001</v>
      </c>
      <c r="AC8" s="1">
        <v>220.0196</v>
      </c>
      <c r="AD8" s="1">
        <v>215.87180000000001</v>
      </c>
      <c r="AE8" s="1">
        <v>259.92180000000002</v>
      </c>
      <c r="AF8" s="1">
        <v>272.81420000000003</v>
      </c>
      <c r="AG8" s="1">
        <v>262.76600000000002</v>
      </c>
      <c r="AH8" s="1">
        <v>222.9486</v>
      </c>
      <c r="AI8" s="1"/>
      <c r="AJ8" s="1">
        <f>G8*T8</f>
        <v>442.14900000000011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879</v>
      </c>
      <c r="D9" s="1">
        <v>685</v>
      </c>
      <c r="E9" s="1">
        <v>600</v>
      </c>
      <c r="F9" s="1">
        <v>318</v>
      </c>
      <c r="G9" s="8">
        <v>0.45</v>
      </c>
      <c r="H9" s="1">
        <v>45</v>
      </c>
      <c r="I9" s="1" t="s">
        <v>40</v>
      </c>
      <c r="J9" s="1"/>
      <c r="K9" s="1">
        <v>728</v>
      </c>
      <c r="L9" s="1">
        <f t="shared" si="2"/>
        <v>-128</v>
      </c>
      <c r="M9" s="1">
        <f t="shared" si="3"/>
        <v>600</v>
      </c>
      <c r="N9" s="1"/>
      <c r="O9" s="1">
        <v>407.39999999999992</v>
      </c>
      <c r="P9" s="1"/>
      <c r="Q9" s="1">
        <v>0</v>
      </c>
      <c r="R9" s="1">
        <v>132.80000000000001</v>
      </c>
      <c r="S9" s="1">
        <f t="shared" si="4"/>
        <v>120</v>
      </c>
      <c r="T9" s="5">
        <f t="shared" si="5"/>
        <v>341.80000000000018</v>
      </c>
      <c r="U9" s="5"/>
      <c r="V9" s="1"/>
      <c r="W9" s="1">
        <f t="shared" si="6"/>
        <v>10</v>
      </c>
      <c r="X9" s="1">
        <f t="shared" si="7"/>
        <v>7.1516666666666655</v>
      </c>
      <c r="Y9" s="1">
        <v>134.19999999999999</v>
      </c>
      <c r="Z9" s="1">
        <v>142</v>
      </c>
      <c r="AA9" s="1">
        <v>135.80000000000001</v>
      </c>
      <c r="AB9" s="1">
        <v>145.19999999999999</v>
      </c>
      <c r="AC9" s="1">
        <v>143</v>
      </c>
      <c r="AD9" s="1">
        <v>143.19999999999999</v>
      </c>
      <c r="AE9" s="1">
        <v>151.19999999999999</v>
      </c>
      <c r="AF9" s="1">
        <v>170</v>
      </c>
      <c r="AG9" s="1">
        <v>173.8</v>
      </c>
      <c r="AH9" s="1">
        <v>163.6</v>
      </c>
      <c r="AI9" s="1" t="s">
        <v>46</v>
      </c>
      <c r="AJ9" s="1">
        <f>G9*T9</f>
        <v>153.81000000000009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45</v>
      </c>
      <c r="C10" s="1">
        <v>1858</v>
      </c>
      <c r="D10" s="1">
        <v>2175.5219999999999</v>
      </c>
      <c r="E10" s="1">
        <v>2862.5219999999999</v>
      </c>
      <c r="F10" s="1">
        <v>77</v>
      </c>
      <c r="G10" s="8">
        <v>0.45</v>
      </c>
      <c r="H10" s="1">
        <v>45</v>
      </c>
      <c r="I10" s="11" t="s">
        <v>48</v>
      </c>
      <c r="J10" s="1"/>
      <c r="K10" s="1">
        <v>3906</v>
      </c>
      <c r="L10" s="1">
        <f t="shared" si="2"/>
        <v>-1043.4780000000001</v>
      </c>
      <c r="M10" s="1">
        <f t="shared" si="3"/>
        <v>2862.5219999999999</v>
      </c>
      <c r="N10" s="1"/>
      <c r="O10" s="1">
        <v>0</v>
      </c>
      <c r="P10" s="1">
        <v>1500</v>
      </c>
      <c r="Q10" s="1">
        <v>0</v>
      </c>
      <c r="R10" s="1">
        <v>600</v>
      </c>
      <c r="S10" s="1">
        <f t="shared" si="4"/>
        <v>572.50440000000003</v>
      </c>
      <c r="T10" s="5">
        <v>800</v>
      </c>
      <c r="U10" s="5"/>
      <c r="V10" s="1"/>
      <c r="W10" s="1">
        <f t="shared" si="6"/>
        <v>5.1999600352416504</v>
      </c>
      <c r="X10" s="1">
        <f t="shared" si="7"/>
        <v>3.8025908621837665</v>
      </c>
      <c r="Y10" s="1">
        <v>530.10439999999994</v>
      </c>
      <c r="Z10" s="1">
        <v>329.2</v>
      </c>
      <c r="AA10" s="1">
        <v>295.39999999999998</v>
      </c>
      <c r="AB10" s="1">
        <v>321.2</v>
      </c>
      <c r="AC10" s="1">
        <v>245</v>
      </c>
      <c r="AD10" s="1">
        <v>239.6</v>
      </c>
      <c r="AE10" s="1">
        <v>284.22899999999998</v>
      </c>
      <c r="AF10" s="1">
        <v>303.62900000000002</v>
      </c>
      <c r="AG10" s="1">
        <v>328.6</v>
      </c>
      <c r="AH10" s="1">
        <v>308.39999999999998</v>
      </c>
      <c r="AI10" s="10" t="s">
        <v>155</v>
      </c>
      <c r="AJ10" s="1">
        <f>G10*T10</f>
        <v>360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45</v>
      </c>
      <c r="C11" s="1">
        <v>113</v>
      </c>
      <c r="D11" s="1"/>
      <c r="E11" s="1">
        <v>68</v>
      </c>
      <c r="F11" s="1">
        <v>29</v>
      </c>
      <c r="G11" s="8">
        <v>0.17</v>
      </c>
      <c r="H11" s="1">
        <v>180</v>
      </c>
      <c r="I11" s="1" t="s">
        <v>40</v>
      </c>
      <c r="J11" s="1"/>
      <c r="K11" s="1">
        <v>68</v>
      </c>
      <c r="L11" s="1">
        <f t="shared" si="2"/>
        <v>0</v>
      </c>
      <c r="M11" s="1">
        <f t="shared" si="3"/>
        <v>68</v>
      </c>
      <c r="N11" s="1"/>
      <c r="O11" s="1">
        <v>0</v>
      </c>
      <c r="P11" s="1"/>
      <c r="Q11" s="1">
        <v>0</v>
      </c>
      <c r="R11" s="1"/>
      <c r="S11" s="1">
        <f t="shared" si="4"/>
        <v>13.6</v>
      </c>
      <c r="T11" s="5">
        <f>8*S11-R11-P11-O11-F11</f>
        <v>79.8</v>
      </c>
      <c r="U11" s="5"/>
      <c r="V11" s="1"/>
      <c r="W11" s="1">
        <f t="shared" si="6"/>
        <v>8</v>
      </c>
      <c r="X11" s="1">
        <f t="shared" si="7"/>
        <v>2.1323529411764706</v>
      </c>
      <c r="Y11" s="1">
        <v>8</v>
      </c>
      <c r="Z11" s="1">
        <v>5.4</v>
      </c>
      <c r="AA11" s="1">
        <v>11.2</v>
      </c>
      <c r="AB11" s="1">
        <v>14</v>
      </c>
      <c r="AC11" s="1">
        <v>15.8</v>
      </c>
      <c r="AD11" s="1">
        <v>16.600000000000001</v>
      </c>
      <c r="AE11" s="1">
        <v>19.2</v>
      </c>
      <c r="AF11" s="1">
        <v>19</v>
      </c>
      <c r="AG11" s="1">
        <v>11.8</v>
      </c>
      <c r="AH11" s="1">
        <v>20.399999999999999</v>
      </c>
      <c r="AI11" s="1" t="s">
        <v>46</v>
      </c>
      <c r="AJ11" s="1">
        <f>G11*T11</f>
        <v>13.566000000000001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45</v>
      </c>
      <c r="C12" s="1">
        <v>18</v>
      </c>
      <c r="D12" s="1">
        <v>12</v>
      </c>
      <c r="E12" s="1">
        <v>6</v>
      </c>
      <c r="F12" s="1">
        <v>11</v>
      </c>
      <c r="G12" s="8">
        <v>0.3</v>
      </c>
      <c r="H12" s="1">
        <v>40</v>
      </c>
      <c r="I12" s="1" t="s">
        <v>40</v>
      </c>
      <c r="J12" s="1"/>
      <c r="K12" s="1">
        <v>7</v>
      </c>
      <c r="L12" s="1">
        <f t="shared" si="2"/>
        <v>-1</v>
      </c>
      <c r="M12" s="1">
        <f t="shared" si="3"/>
        <v>6</v>
      </c>
      <c r="N12" s="1"/>
      <c r="O12" s="1">
        <v>0</v>
      </c>
      <c r="P12" s="1"/>
      <c r="Q12" s="1">
        <v>0</v>
      </c>
      <c r="R12" s="1"/>
      <c r="S12" s="1">
        <f t="shared" si="4"/>
        <v>1.2</v>
      </c>
      <c r="T12" s="5">
        <v>6</v>
      </c>
      <c r="U12" s="5"/>
      <c r="V12" s="1"/>
      <c r="W12" s="1">
        <f t="shared" si="6"/>
        <v>14.166666666666668</v>
      </c>
      <c r="X12" s="1">
        <f t="shared" si="7"/>
        <v>9.1666666666666679</v>
      </c>
      <c r="Y12" s="1">
        <v>1.4</v>
      </c>
      <c r="Z12" s="1">
        <v>1.8</v>
      </c>
      <c r="AA12" s="1">
        <v>2.2000000000000002</v>
      </c>
      <c r="AB12" s="1">
        <v>1.6</v>
      </c>
      <c r="AC12" s="1">
        <v>0.2</v>
      </c>
      <c r="AD12" s="1">
        <v>1.6</v>
      </c>
      <c r="AE12" s="1">
        <v>1.6</v>
      </c>
      <c r="AF12" s="1">
        <v>0.4</v>
      </c>
      <c r="AG12" s="1">
        <v>1</v>
      </c>
      <c r="AH12" s="1">
        <v>1</v>
      </c>
      <c r="AI12" s="15" t="s">
        <v>51</v>
      </c>
      <c r="AJ12" s="1">
        <f>G12*T12</f>
        <v>1.7999999999999998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52</v>
      </c>
      <c r="B13" s="1" t="s">
        <v>45</v>
      </c>
      <c r="C13" s="1">
        <v>337</v>
      </c>
      <c r="D13" s="1">
        <v>120</v>
      </c>
      <c r="E13" s="1">
        <v>203</v>
      </c>
      <c r="F13" s="1">
        <v>110</v>
      </c>
      <c r="G13" s="8">
        <v>0.17</v>
      </c>
      <c r="H13" s="1">
        <v>180</v>
      </c>
      <c r="I13" s="1" t="s">
        <v>40</v>
      </c>
      <c r="J13" s="1"/>
      <c r="K13" s="1">
        <v>323</v>
      </c>
      <c r="L13" s="1">
        <f t="shared" si="2"/>
        <v>-120</v>
      </c>
      <c r="M13" s="1">
        <f t="shared" si="3"/>
        <v>203</v>
      </c>
      <c r="N13" s="1"/>
      <c r="O13" s="1">
        <v>0</v>
      </c>
      <c r="P13" s="1"/>
      <c r="Q13" s="1">
        <v>0</v>
      </c>
      <c r="R13" s="1">
        <v>130.80000000000001</v>
      </c>
      <c r="S13" s="1">
        <f t="shared" si="4"/>
        <v>40.6</v>
      </c>
      <c r="T13" s="5">
        <f t="shared" si="5"/>
        <v>165.2</v>
      </c>
      <c r="U13" s="5"/>
      <c r="V13" s="1"/>
      <c r="W13" s="1">
        <f t="shared" si="6"/>
        <v>10</v>
      </c>
      <c r="X13" s="1">
        <f t="shared" si="7"/>
        <v>5.931034482758621</v>
      </c>
      <c r="Y13" s="1">
        <v>34.4</v>
      </c>
      <c r="Z13" s="1">
        <v>25.6</v>
      </c>
      <c r="AA13" s="1">
        <v>23.6</v>
      </c>
      <c r="AB13" s="1">
        <v>46</v>
      </c>
      <c r="AC13" s="1">
        <v>20.399999999999999</v>
      </c>
      <c r="AD13" s="1">
        <v>20.6</v>
      </c>
      <c r="AE13" s="1">
        <v>38</v>
      </c>
      <c r="AF13" s="1">
        <v>41</v>
      </c>
      <c r="AG13" s="1">
        <v>37.200000000000003</v>
      </c>
      <c r="AH13" s="1">
        <v>26.6</v>
      </c>
      <c r="AI13" s="1"/>
      <c r="AJ13" s="1">
        <f>G13*T13</f>
        <v>28.084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53</v>
      </c>
      <c r="B14" s="1" t="s">
        <v>45</v>
      </c>
      <c r="C14" s="1">
        <v>9</v>
      </c>
      <c r="D14" s="1"/>
      <c r="E14" s="1">
        <v>8</v>
      </c>
      <c r="F14" s="1">
        <v>1</v>
      </c>
      <c r="G14" s="8">
        <v>0.35</v>
      </c>
      <c r="H14" s="1">
        <v>50</v>
      </c>
      <c r="I14" s="1" t="s">
        <v>40</v>
      </c>
      <c r="J14" s="1"/>
      <c r="K14" s="1">
        <v>8</v>
      </c>
      <c r="L14" s="1">
        <f t="shared" si="2"/>
        <v>0</v>
      </c>
      <c r="M14" s="1">
        <f t="shared" si="3"/>
        <v>8</v>
      </c>
      <c r="N14" s="1"/>
      <c r="O14" s="1">
        <v>6</v>
      </c>
      <c r="P14" s="1"/>
      <c r="Q14" s="1">
        <v>0</v>
      </c>
      <c r="R14" s="1"/>
      <c r="S14" s="1">
        <f t="shared" si="4"/>
        <v>1.6</v>
      </c>
      <c r="T14" s="5">
        <f t="shared" si="5"/>
        <v>9</v>
      </c>
      <c r="U14" s="5"/>
      <c r="V14" s="1"/>
      <c r="W14" s="1">
        <f t="shared" si="6"/>
        <v>10</v>
      </c>
      <c r="X14" s="1">
        <f t="shared" si="7"/>
        <v>4.375</v>
      </c>
      <c r="Y14" s="1">
        <v>0.8</v>
      </c>
      <c r="Z14" s="1">
        <v>1</v>
      </c>
      <c r="AA14" s="1">
        <v>0.8</v>
      </c>
      <c r="AB14" s="1">
        <v>1</v>
      </c>
      <c r="AC14" s="1">
        <v>1.2</v>
      </c>
      <c r="AD14" s="1">
        <v>0.6</v>
      </c>
      <c r="AE14" s="1">
        <v>0</v>
      </c>
      <c r="AF14" s="1">
        <v>0</v>
      </c>
      <c r="AG14" s="1">
        <v>0.6</v>
      </c>
      <c r="AH14" s="1">
        <v>1.2</v>
      </c>
      <c r="AI14" s="1"/>
      <c r="AJ14" s="1">
        <f>G14*T14</f>
        <v>3.15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45</v>
      </c>
      <c r="C15" s="1">
        <v>143</v>
      </c>
      <c r="D15" s="1">
        <v>56</v>
      </c>
      <c r="E15" s="1">
        <v>68</v>
      </c>
      <c r="F15" s="1">
        <v>112</v>
      </c>
      <c r="G15" s="8">
        <v>0.35</v>
      </c>
      <c r="H15" s="1">
        <v>50</v>
      </c>
      <c r="I15" s="1" t="s">
        <v>40</v>
      </c>
      <c r="J15" s="1"/>
      <c r="K15" s="1">
        <v>72</v>
      </c>
      <c r="L15" s="1">
        <f t="shared" si="2"/>
        <v>-4</v>
      </c>
      <c r="M15" s="1">
        <f t="shared" si="3"/>
        <v>68</v>
      </c>
      <c r="N15" s="1"/>
      <c r="O15" s="1">
        <v>0</v>
      </c>
      <c r="P15" s="1"/>
      <c r="Q15" s="1">
        <v>0</v>
      </c>
      <c r="R15" s="1"/>
      <c r="S15" s="1">
        <f t="shared" si="4"/>
        <v>13.6</v>
      </c>
      <c r="T15" s="5">
        <f t="shared" si="5"/>
        <v>24</v>
      </c>
      <c r="U15" s="5"/>
      <c r="V15" s="1"/>
      <c r="W15" s="1">
        <f t="shared" si="6"/>
        <v>10</v>
      </c>
      <c r="X15" s="1">
        <f t="shared" si="7"/>
        <v>8.2352941176470598</v>
      </c>
      <c r="Y15" s="1">
        <v>13.2</v>
      </c>
      <c r="Z15" s="1">
        <v>9.8000000000000007</v>
      </c>
      <c r="AA15" s="1">
        <v>18</v>
      </c>
      <c r="AB15" s="1">
        <v>18.600000000000001</v>
      </c>
      <c r="AC15" s="1">
        <v>13.8</v>
      </c>
      <c r="AD15" s="1">
        <v>14</v>
      </c>
      <c r="AE15" s="1">
        <v>12</v>
      </c>
      <c r="AF15" s="1">
        <v>9.8000000000000007</v>
      </c>
      <c r="AG15" s="1">
        <v>4.2</v>
      </c>
      <c r="AH15" s="1">
        <v>12.8</v>
      </c>
      <c r="AI15" s="1" t="s">
        <v>46</v>
      </c>
      <c r="AJ15" s="1">
        <f>G15*T15</f>
        <v>8.3999999999999986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39</v>
      </c>
      <c r="C16" s="1">
        <v>513.16200000000003</v>
      </c>
      <c r="D16" s="1">
        <v>808.33799999999997</v>
      </c>
      <c r="E16" s="1">
        <v>1049.867</v>
      </c>
      <c r="F16" s="1">
        <v>-5.0000000000000001E-3</v>
      </c>
      <c r="G16" s="8">
        <v>1</v>
      </c>
      <c r="H16" s="1">
        <v>55</v>
      </c>
      <c r="I16" s="1" t="s">
        <v>40</v>
      </c>
      <c r="J16" s="1"/>
      <c r="K16" s="1">
        <v>1288.6220000000001</v>
      </c>
      <c r="L16" s="1">
        <f t="shared" si="2"/>
        <v>-238.75500000000011</v>
      </c>
      <c r="M16" s="1">
        <f t="shared" si="3"/>
        <v>1049.867</v>
      </c>
      <c r="N16" s="1"/>
      <c r="O16" s="1">
        <v>1797.0408</v>
      </c>
      <c r="P16" s="1"/>
      <c r="Q16" s="1">
        <v>112</v>
      </c>
      <c r="R16" s="1">
        <v>1264.44208</v>
      </c>
      <c r="S16" s="1">
        <f t="shared" si="4"/>
        <v>209.9734</v>
      </c>
      <c r="T16" s="5"/>
      <c r="U16" s="5"/>
      <c r="V16" s="1"/>
      <c r="W16" s="1">
        <f t="shared" si="6"/>
        <v>14.580312934876513</v>
      </c>
      <c r="X16" s="1">
        <f t="shared" si="7"/>
        <v>14.580312934876513</v>
      </c>
      <c r="Y16" s="1">
        <v>303.63560000000001</v>
      </c>
      <c r="Z16" s="1">
        <v>305.4674</v>
      </c>
      <c r="AA16" s="1">
        <v>244.11420000000001</v>
      </c>
      <c r="AB16" s="1">
        <v>239.9786</v>
      </c>
      <c r="AC16" s="1">
        <v>227.768</v>
      </c>
      <c r="AD16" s="1">
        <v>222.2766</v>
      </c>
      <c r="AE16" s="1">
        <v>263.13159999999999</v>
      </c>
      <c r="AF16" s="1">
        <v>281.52699999999999</v>
      </c>
      <c r="AG16" s="1">
        <v>310.49520000000001</v>
      </c>
      <c r="AH16" s="1">
        <v>283.28559999999999</v>
      </c>
      <c r="AI16" s="1" t="s">
        <v>56</v>
      </c>
      <c r="AJ16" s="1">
        <f>G16*T16</f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39</v>
      </c>
      <c r="C17" s="1">
        <v>3483.0709999999999</v>
      </c>
      <c r="D17" s="1">
        <v>2935.587</v>
      </c>
      <c r="E17" s="1">
        <v>1842.952</v>
      </c>
      <c r="F17" s="1">
        <v>1453.9780000000001</v>
      </c>
      <c r="G17" s="8">
        <v>1</v>
      </c>
      <c r="H17" s="1">
        <v>50</v>
      </c>
      <c r="I17" s="1" t="s">
        <v>40</v>
      </c>
      <c r="J17" s="1"/>
      <c r="K17" s="1">
        <v>2633.7280000000001</v>
      </c>
      <c r="L17" s="1">
        <f t="shared" si="2"/>
        <v>-790.77600000000007</v>
      </c>
      <c r="M17" s="1">
        <f t="shared" si="3"/>
        <v>1842.952</v>
      </c>
      <c r="N17" s="1"/>
      <c r="O17" s="1">
        <v>458.76699999999983</v>
      </c>
      <c r="P17" s="1"/>
      <c r="Q17" s="1">
        <v>81</v>
      </c>
      <c r="R17" s="1">
        <v>820.56860000000006</v>
      </c>
      <c r="S17" s="1">
        <f t="shared" si="4"/>
        <v>368.59039999999999</v>
      </c>
      <c r="T17" s="5">
        <f t="shared" si="5"/>
        <v>952.59040000000005</v>
      </c>
      <c r="U17" s="5"/>
      <c r="V17" s="1"/>
      <c r="W17" s="1">
        <f t="shared" si="6"/>
        <v>10</v>
      </c>
      <c r="X17" s="1">
        <f t="shared" si="7"/>
        <v>7.4155854303313378</v>
      </c>
      <c r="Y17" s="1">
        <v>370.58199999999999</v>
      </c>
      <c r="Z17" s="1">
        <v>388.39760000000001</v>
      </c>
      <c r="AA17" s="1">
        <v>282.26280000000003</v>
      </c>
      <c r="AB17" s="1">
        <v>390.50900000000001</v>
      </c>
      <c r="AC17" s="1">
        <v>366.63600000000002</v>
      </c>
      <c r="AD17" s="1">
        <v>369.18619999999999</v>
      </c>
      <c r="AE17" s="1">
        <v>363.07799999999997</v>
      </c>
      <c r="AF17" s="1">
        <v>488.7276</v>
      </c>
      <c r="AG17" s="1">
        <v>426.28399999999999</v>
      </c>
      <c r="AH17" s="1">
        <v>299.96379999999999</v>
      </c>
      <c r="AI17" s="1" t="s">
        <v>41</v>
      </c>
      <c r="AJ17" s="1">
        <f>G17*T17</f>
        <v>952.59040000000005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39</v>
      </c>
      <c r="C18" s="1">
        <v>141.678</v>
      </c>
      <c r="D18" s="1">
        <v>233.858</v>
      </c>
      <c r="E18" s="1">
        <v>190.44800000000001</v>
      </c>
      <c r="F18" s="1">
        <v>33.771000000000001</v>
      </c>
      <c r="G18" s="8">
        <v>1</v>
      </c>
      <c r="H18" s="1">
        <v>60</v>
      </c>
      <c r="I18" s="1" t="s">
        <v>40</v>
      </c>
      <c r="J18" s="1"/>
      <c r="K18" s="1">
        <v>223.94399999999999</v>
      </c>
      <c r="L18" s="1">
        <f t="shared" si="2"/>
        <v>-33.495999999999981</v>
      </c>
      <c r="M18" s="1">
        <f t="shared" si="3"/>
        <v>190.44800000000001</v>
      </c>
      <c r="N18" s="1"/>
      <c r="O18" s="1">
        <v>133.9008</v>
      </c>
      <c r="P18" s="1"/>
      <c r="Q18" s="1">
        <v>0</v>
      </c>
      <c r="R18" s="1">
        <v>139.24860000000001</v>
      </c>
      <c r="S18" s="1">
        <f t="shared" si="4"/>
        <v>38.089600000000004</v>
      </c>
      <c r="T18" s="5">
        <f t="shared" si="5"/>
        <v>73.975600000000057</v>
      </c>
      <c r="U18" s="5"/>
      <c r="V18" s="1"/>
      <c r="W18" s="1">
        <f t="shared" si="6"/>
        <v>10</v>
      </c>
      <c r="X18" s="1">
        <f t="shared" si="7"/>
        <v>8.0578530622532138</v>
      </c>
      <c r="Y18" s="1">
        <v>39.860199999999999</v>
      </c>
      <c r="Z18" s="1">
        <v>36.631999999999998</v>
      </c>
      <c r="AA18" s="1">
        <v>34.732199999999999</v>
      </c>
      <c r="AB18" s="1">
        <v>32.814599999999999</v>
      </c>
      <c r="AC18" s="1">
        <v>36.155200000000001</v>
      </c>
      <c r="AD18" s="1">
        <v>36.334000000000003</v>
      </c>
      <c r="AE18" s="1">
        <v>33.494199999999999</v>
      </c>
      <c r="AF18" s="1">
        <v>38.275399999999998</v>
      </c>
      <c r="AG18" s="1">
        <v>38.110199999999999</v>
      </c>
      <c r="AH18" s="1">
        <v>37.614999999999988</v>
      </c>
      <c r="AI18" s="1"/>
      <c r="AJ18" s="1">
        <f>G18*T18</f>
        <v>73.975600000000057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39</v>
      </c>
      <c r="C19" s="1">
        <v>570.971</v>
      </c>
      <c r="D19" s="1">
        <v>707.98199999999997</v>
      </c>
      <c r="E19" s="1">
        <v>866.25199999999995</v>
      </c>
      <c r="F19" s="1">
        <v>-8.0779999999999994</v>
      </c>
      <c r="G19" s="8">
        <v>1</v>
      </c>
      <c r="H19" s="1">
        <v>60</v>
      </c>
      <c r="I19" s="1" t="s">
        <v>40</v>
      </c>
      <c r="J19" s="1"/>
      <c r="K19" s="1">
        <v>1570.914</v>
      </c>
      <c r="L19" s="1">
        <f t="shared" si="2"/>
        <v>-704.66200000000003</v>
      </c>
      <c r="M19" s="1">
        <f t="shared" si="3"/>
        <v>866.25199999999995</v>
      </c>
      <c r="N19" s="1"/>
      <c r="O19" s="1">
        <v>792.28079999999989</v>
      </c>
      <c r="P19" s="1"/>
      <c r="Q19" s="1">
        <v>91</v>
      </c>
      <c r="R19" s="1">
        <v>439.88359999999977</v>
      </c>
      <c r="S19" s="1">
        <f t="shared" si="4"/>
        <v>173.25039999999998</v>
      </c>
      <c r="T19" s="5">
        <f t="shared" si="5"/>
        <v>508.41760000000033</v>
      </c>
      <c r="U19" s="5"/>
      <c r="V19" s="1"/>
      <c r="W19" s="1">
        <f t="shared" si="6"/>
        <v>10</v>
      </c>
      <c r="X19" s="1">
        <f t="shared" si="7"/>
        <v>7.0654174535816354</v>
      </c>
      <c r="Y19" s="1">
        <v>160.00219999999999</v>
      </c>
      <c r="Z19" s="1">
        <v>168.9376</v>
      </c>
      <c r="AA19" s="1">
        <v>180.7294</v>
      </c>
      <c r="AB19" s="1">
        <v>168.304</v>
      </c>
      <c r="AC19" s="1">
        <v>140.3066</v>
      </c>
      <c r="AD19" s="1">
        <v>141.1234</v>
      </c>
      <c r="AE19" s="1">
        <v>170.99799999999999</v>
      </c>
      <c r="AF19" s="1">
        <v>181.6318</v>
      </c>
      <c r="AG19" s="1">
        <v>149.1874</v>
      </c>
      <c r="AH19" s="1">
        <v>144.8622</v>
      </c>
      <c r="AI19" s="1" t="s">
        <v>56</v>
      </c>
      <c r="AJ19" s="1">
        <f>G19*T19</f>
        <v>508.41760000000033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2" t="s">
        <v>60</v>
      </c>
      <c r="B20" s="12" t="s">
        <v>39</v>
      </c>
      <c r="C20" s="12"/>
      <c r="D20" s="12"/>
      <c r="E20" s="12"/>
      <c r="F20" s="12"/>
      <c r="G20" s="13">
        <v>0</v>
      </c>
      <c r="H20" s="12">
        <v>60</v>
      </c>
      <c r="I20" s="12" t="s">
        <v>40</v>
      </c>
      <c r="J20" s="12"/>
      <c r="K20" s="12">
        <v>1.6</v>
      </c>
      <c r="L20" s="12">
        <f t="shared" si="2"/>
        <v>-1.6</v>
      </c>
      <c r="M20" s="12">
        <f t="shared" si="3"/>
        <v>0</v>
      </c>
      <c r="N20" s="12"/>
      <c r="O20" s="12">
        <v>0</v>
      </c>
      <c r="P20" s="12"/>
      <c r="Q20" s="12">
        <v>0</v>
      </c>
      <c r="R20" s="12"/>
      <c r="S20" s="12">
        <f t="shared" si="4"/>
        <v>0</v>
      </c>
      <c r="T20" s="14"/>
      <c r="U20" s="14"/>
      <c r="V20" s="12"/>
      <c r="W20" s="12" t="e">
        <f t="shared" si="6"/>
        <v>#DIV/0!</v>
      </c>
      <c r="X20" s="12" t="e">
        <f t="shared" si="7"/>
        <v>#DIV/0!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 t="s">
        <v>61</v>
      </c>
      <c r="AJ20" s="12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39</v>
      </c>
      <c r="C21" s="1">
        <v>3347.982</v>
      </c>
      <c r="D21" s="1">
        <v>1786.7739999999999</v>
      </c>
      <c r="E21" s="1">
        <v>2174.2399999999998</v>
      </c>
      <c r="F21" s="1">
        <v>1570.8030000000001</v>
      </c>
      <c r="G21" s="8">
        <v>1</v>
      </c>
      <c r="H21" s="1">
        <v>60</v>
      </c>
      <c r="I21" s="1" t="s">
        <v>40</v>
      </c>
      <c r="J21" s="1"/>
      <c r="K21" s="1">
        <v>2176.7800000000002</v>
      </c>
      <c r="L21" s="1">
        <f t="shared" si="2"/>
        <v>-2.5400000000004184</v>
      </c>
      <c r="M21" s="1">
        <f t="shared" si="3"/>
        <v>2174.2399999999998</v>
      </c>
      <c r="N21" s="1"/>
      <c r="O21" s="1">
        <v>951.31625999999869</v>
      </c>
      <c r="P21" s="1"/>
      <c r="Q21" s="1">
        <v>208</v>
      </c>
      <c r="R21" s="1">
        <v>1066.5021400000021</v>
      </c>
      <c r="S21" s="1">
        <f t="shared" si="4"/>
        <v>434.84799999999996</v>
      </c>
      <c r="T21" s="5">
        <f t="shared" ref="T21:T24" si="8">10*S21-R21-P21-O21-F21</f>
        <v>759.85859999999843</v>
      </c>
      <c r="U21" s="5"/>
      <c r="V21" s="1"/>
      <c r="W21" s="1">
        <f t="shared" si="6"/>
        <v>10</v>
      </c>
      <c r="X21" s="1">
        <f t="shared" si="7"/>
        <v>8.252588030760176</v>
      </c>
      <c r="Y21" s="1">
        <v>462.38619999999997</v>
      </c>
      <c r="Z21" s="1">
        <v>478.88420000000002</v>
      </c>
      <c r="AA21" s="1">
        <v>404.51760000000002</v>
      </c>
      <c r="AB21" s="1">
        <v>412.01060000000001</v>
      </c>
      <c r="AC21" s="1">
        <v>426.51740000000001</v>
      </c>
      <c r="AD21" s="1">
        <v>413.43419999999998</v>
      </c>
      <c r="AE21" s="1">
        <v>443.08659999999998</v>
      </c>
      <c r="AF21" s="1">
        <v>475.64760000000001</v>
      </c>
      <c r="AG21" s="1">
        <v>536.09860000000003</v>
      </c>
      <c r="AH21" s="1">
        <v>481.851</v>
      </c>
      <c r="AI21" s="1" t="s">
        <v>63</v>
      </c>
      <c r="AJ21" s="1">
        <f>G21*T21</f>
        <v>759.85859999999843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39</v>
      </c>
      <c r="C22" s="1">
        <v>719.66800000000001</v>
      </c>
      <c r="D22" s="1">
        <v>593.34199999999998</v>
      </c>
      <c r="E22" s="1">
        <v>449.11</v>
      </c>
      <c r="F22" s="1">
        <v>424.78800000000001</v>
      </c>
      <c r="G22" s="8">
        <v>1</v>
      </c>
      <c r="H22" s="1">
        <v>60</v>
      </c>
      <c r="I22" s="1" t="s">
        <v>40</v>
      </c>
      <c r="J22" s="1"/>
      <c r="K22" s="1">
        <v>419.95</v>
      </c>
      <c r="L22" s="1">
        <f t="shared" si="2"/>
        <v>29.160000000000025</v>
      </c>
      <c r="M22" s="1">
        <f t="shared" si="3"/>
        <v>449.11</v>
      </c>
      <c r="N22" s="1"/>
      <c r="O22" s="1">
        <v>163.47591999999969</v>
      </c>
      <c r="P22" s="1"/>
      <c r="Q22" s="1">
        <v>73</v>
      </c>
      <c r="R22" s="1">
        <v>106.9038800000002</v>
      </c>
      <c r="S22" s="1">
        <f t="shared" si="4"/>
        <v>89.822000000000003</v>
      </c>
      <c r="T22" s="5">
        <f t="shared" si="8"/>
        <v>203.05220000000008</v>
      </c>
      <c r="U22" s="5"/>
      <c r="V22" s="1"/>
      <c r="W22" s="1">
        <f t="shared" si="6"/>
        <v>9.9999999999999982</v>
      </c>
      <c r="X22" s="1">
        <f t="shared" si="7"/>
        <v>7.7393934670793323</v>
      </c>
      <c r="Y22" s="1">
        <v>94.687399999999997</v>
      </c>
      <c r="Z22" s="1">
        <v>111.5882</v>
      </c>
      <c r="AA22" s="1">
        <v>97.998200000000011</v>
      </c>
      <c r="AB22" s="1">
        <v>90.31280000000001</v>
      </c>
      <c r="AC22" s="1">
        <v>64.428200000000004</v>
      </c>
      <c r="AD22" s="1">
        <v>69.193399999999997</v>
      </c>
      <c r="AE22" s="1">
        <v>68.934600000000003</v>
      </c>
      <c r="AF22" s="1">
        <v>61.4846</v>
      </c>
      <c r="AG22" s="1">
        <v>84.766999999999996</v>
      </c>
      <c r="AH22" s="1">
        <v>72.485799999999998</v>
      </c>
      <c r="AI22" s="1" t="s">
        <v>41</v>
      </c>
      <c r="AJ22" s="1">
        <f>G22*T22</f>
        <v>203.05220000000008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39</v>
      </c>
      <c r="C23" s="1">
        <v>191.065</v>
      </c>
      <c r="D23" s="1">
        <v>449.97399999999999</v>
      </c>
      <c r="E23" s="1">
        <v>524.55700000000002</v>
      </c>
      <c r="F23" s="1">
        <v>28.314</v>
      </c>
      <c r="G23" s="8">
        <v>1</v>
      </c>
      <c r="H23" s="1">
        <v>60</v>
      </c>
      <c r="I23" s="1" t="s">
        <v>40</v>
      </c>
      <c r="J23" s="1"/>
      <c r="K23" s="1">
        <v>492.40699999999998</v>
      </c>
      <c r="L23" s="1">
        <f t="shared" si="2"/>
        <v>32.150000000000034</v>
      </c>
      <c r="M23" s="1">
        <f t="shared" si="3"/>
        <v>524.55700000000002</v>
      </c>
      <c r="N23" s="1"/>
      <c r="O23" s="1">
        <v>1049.538</v>
      </c>
      <c r="P23" s="1"/>
      <c r="Q23" s="1">
        <v>57</v>
      </c>
      <c r="R23" s="1">
        <v>164.51580000000001</v>
      </c>
      <c r="S23" s="1">
        <f t="shared" si="4"/>
        <v>104.9114</v>
      </c>
      <c r="T23" s="5"/>
      <c r="U23" s="5"/>
      <c r="V23" s="1"/>
      <c r="W23" s="1">
        <f t="shared" si="6"/>
        <v>11.842066734406366</v>
      </c>
      <c r="X23" s="1">
        <f t="shared" si="7"/>
        <v>11.842066734406366</v>
      </c>
      <c r="Y23" s="1">
        <v>145.2414</v>
      </c>
      <c r="Z23" s="1">
        <v>162.42500000000001</v>
      </c>
      <c r="AA23" s="1">
        <v>118.03360000000001</v>
      </c>
      <c r="AB23" s="1">
        <v>120.0446</v>
      </c>
      <c r="AC23" s="1">
        <v>143.53700000000001</v>
      </c>
      <c r="AD23" s="1">
        <v>142.4836</v>
      </c>
      <c r="AE23" s="1">
        <v>145.7704</v>
      </c>
      <c r="AF23" s="1">
        <v>145.315</v>
      </c>
      <c r="AG23" s="1">
        <v>157.33860000000001</v>
      </c>
      <c r="AH23" s="1">
        <v>141.76599999999999</v>
      </c>
      <c r="AI23" s="1" t="s">
        <v>56</v>
      </c>
      <c r="AJ23" s="1">
        <f>G23*T23</f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39</v>
      </c>
      <c r="C24" s="1">
        <v>1542.722</v>
      </c>
      <c r="D24" s="1">
        <v>524.35699999999997</v>
      </c>
      <c r="E24" s="1">
        <v>1014.936</v>
      </c>
      <c r="F24" s="1">
        <v>791.06600000000003</v>
      </c>
      <c r="G24" s="8">
        <v>1</v>
      </c>
      <c r="H24" s="1">
        <v>60</v>
      </c>
      <c r="I24" s="1" t="s">
        <v>40</v>
      </c>
      <c r="J24" s="1"/>
      <c r="K24" s="1">
        <v>998.06600000000003</v>
      </c>
      <c r="L24" s="1">
        <f t="shared" si="2"/>
        <v>16.870000000000005</v>
      </c>
      <c r="M24" s="1">
        <f t="shared" si="3"/>
        <v>1014.936</v>
      </c>
      <c r="N24" s="1"/>
      <c r="O24" s="1">
        <v>575.99778000000038</v>
      </c>
      <c r="P24" s="1"/>
      <c r="Q24" s="1">
        <v>74</v>
      </c>
      <c r="R24" s="1">
        <v>415.49481999999898</v>
      </c>
      <c r="S24" s="1">
        <f t="shared" si="4"/>
        <v>202.9872</v>
      </c>
      <c r="T24" s="5">
        <f t="shared" si="8"/>
        <v>247.31340000000068</v>
      </c>
      <c r="U24" s="5"/>
      <c r="V24" s="1"/>
      <c r="W24" s="1">
        <f t="shared" si="6"/>
        <v>10</v>
      </c>
      <c r="X24" s="1">
        <f t="shared" si="7"/>
        <v>8.7816305658681895</v>
      </c>
      <c r="Y24" s="1">
        <v>225.99080000000001</v>
      </c>
      <c r="Z24" s="1">
        <v>232.1754</v>
      </c>
      <c r="AA24" s="1">
        <v>191.55680000000001</v>
      </c>
      <c r="AB24" s="1">
        <v>194.3374</v>
      </c>
      <c r="AC24" s="1">
        <v>161.809</v>
      </c>
      <c r="AD24" s="1">
        <v>165.93960000000001</v>
      </c>
      <c r="AE24" s="1">
        <v>215.41540000000001</v>
      </c>
      <c r="AF24" s="1">
        <v>212.8638</v>
      </c>
      <c r="AG24" s="1">
        <v>217.4144</v>
      </c>
      <c r="AH24" s="1">
        <v>204.43459999999999</v>
      </c>
      <c r="AI24" s="1" t="s">
        <v>41</v>
      </c>
      <c r="AJ24" s="1">
        <f>G24*T24</f>
        <v>247.31340000000068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67</v>
      </c>
      <c r="B25" s="12" t="s">
        <v>39</v>
      </c>
      <c r="C25" s="12"/>
      <c r="D25" s="12"/>
      <c r="E25" s="12"/>
      <c r="F25" s="12"/>
      <c r="G25" s="13">
        <v>0</v>
      </c>
      <c r="H25" s="12">
        <v>30</v>
      </c>
      <c r="I25" s="12" t="s">
        <v>40</v>
      </c>
      <c r="J25" s="12"/>
      <c r="K25" s="12"/>
      <c r="L25" s="12">
        <f t="shared" si="2"/>
        <v>0</v>
      </c>
      <c r="M25" s="12">
        <f t="shared" si="3"/>
        <v>0</v>
      </c>
      <c r="N25" s="12"/>
      <c r="O25" s="12">
        <v>0</v>
      </c>
      <c r="P25" s="12"/>
      <c r="Q25" s="12">
        <v>0</v>
      </c>
      <c r="R25" s="12"/>
      <c r="S25" s="12">
        <f t="shared" si="4"/>
        <v>0</v>
      </c>
      <c r="T25" s="14"/>
      <c r="U25" s="14"/>
      <c r="V25" s="12"/>
      <c r="W25" s="12" t="e">
        <f t="shared" si="6"/>
        <v>#DIV/0!</v>
      </c>
      <c r="X25" s="12" t="e">
        <f t="shared" si="7"/>
        <v>#DIV/0!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 t="s">
        <v>61</v>
      </c>
      <c r="AJ25" s="12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68</v>
      </c>
      <c r="B26" s="12" t="s">
        <v>39</v>
      </c>
      <c r="C26" s="12"/>
      <c r="D26" s="12"/>
      <c r="E26" s="12"/>
      <c r="F26" s="12"/>
      <c r="G26" s="13">
        <v>0</v>
      </c>
      <c r="H26" s="12">
        <v>30</v>
      </c>
      <c r="I26" s="12" t="s">
        <v>40</v>
      </c>
      <c r="J26" s="12"/>
      <c r="K26" s="12"/>
      <c r="L26" s="12">
        <f t="shared" si="2"/>
        <v>0</v>
      </c>
      <c r="M26" s="12">
        <f t="shared" si="3"/>
        <v>0</v>
      </c>
      <c r="N26" s="12"/>
      <c r="O26" s="12">
        <v>0</v>
      </c>
      <c r="P26" s="12"/>
      <c r="Q26" s="12">
        <v>0</v>
      </c>
      <c r="R26" s="12"/>
      <c r="S26" s="12">
        <f t="shared" si="4"/>
        <v>0</v>
      </c>
      <c r="T26" s="14"/>
      <c r="U26" s="14"/>
      <c r="V26" s="12"/>
      <c r="W26" s="12" t="e">
        <f t="shared" si="6"/>
        <v>#DIV/0!</v>
      </c>
      <c r="X26" s="12" t="e">
        <f t="shared" si="7"/>
        <v>#DIV/0!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 t="s">
        <v>61</v>
      </c>
      <c r="AJ26" s="12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39</v>
      </c>
      <c r="C27" s="1">
        <v>850.96299999999997</v>
      </c>
      <c r="D27" s="1">
        <v>881.62800000000004</v>
      </c>
      <c r="E27" s="1">
        <v>852.00699999999995</v>
      </c>
      <c r="F27" s="1">
        <v>350.87799999999999</v>
      </c>
      <c r="G27" s="8">
        <v>1</v>
      </c>
      <c r="H27" s="1">
        <v>30</v>
      </c>
      <c r="I27" s="1" t="s">
        <v>40</v>
      </c>
      <c r="J27" s="1"/>
      <c r="K27" s="1">
        <v>930.96</v>
      </c>
      <c r="L27" s="1">
        <f t="shared" si="2"/>
        <v>-78.953000000000088</v>
      </c>
      <c r="M27" s="1">
        <f t="shared" si="3"/>
        <v>852.00699999999995</v>
      </c>
      <c r="N27" s="1"/>
      <c r="O27" s="1">
        <v>762.40840000000014</v>
      </c>
      <c r="P27" s="1"/>
      <c r="Q27" s="1">
        <v>93</v>
      </c>
      <c r="R27" s="1">
        <v>167.20959999999971</v>
      </c>
      <c r="S27" s="1">
        <f t="shared" si="4"/>
        <v>170.4014</v>
      </c>
      <c r="T27" s="5">
        <f>10*S27-R27-P27-O27-F27</f>
        <v>423.51800000000009</v>
      </c>
      <c r="U27" s="5"/>
      <c r="V27" s="1"/>
      <c r="W27" s="1">
        <f t="shared" si="6"/>
        <v>10</v>
      </c>
      <c r="X27" s="1">
        <f t="shared" si="7"/>
        <v>7.5145861477663907</v>
      </c>
      <c r="Y27" s="1">
        <v>188.78100000000001</v>
      </c>
      <c r="Z27" s="1">
        <v>216.02340000000001</v>
      </c>
      <c r="AA27" s="1">
        <v>188.02359999999999</v>
      </c>
      <c r="AB27" s="1">
        <v>172.54159999999999</v>
      </c>
      <c r="AC27" s="1">
        <v>180.27459999999999</v>
      </c>
      <c r="AD27" s="1">
        <v>186.61340000000001</v>
      </c>
      <c r="AE27" s="1">
        <v>204.44980000000001</v>
      </c>
      <c r="AF27" s="1">
        <v>198.4836</v>
      </c>
      <c r="AG27" s="1">
        <v>180.18020000000001</v>
      </c>
      <c r="AH27" s="1">
        <v>167.57220000000001</v>
      </c>
      <c r="AI27" s="1"/>
      <c r="AJ27" s="1">
        <f>G27*T27</f>
        <v>423.51800000000009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70</v>
      </c>
      <c r="B28" s="12" t="s">
        <v>39</v>
      </c>
      <c r="C28" s="12"/>
      <c r="D28" s="12"/>
      <c r="E28" s="12"/>
      <c r="F28" s="12"/>
      <c r="G28" s="13">
        <v>0</v>
      </c>
      <c r="H28" s="12">
        <v>45</v>
      </c>
      <c r="I28" s="12" t="s">
        <v>40</v>
      </c>
      <c r="J28" s="12"/>
      <c r="K28" s="12"/>
      <c r="L28" s="12">
        <f t="shared" si="2"/>
        <v>0</v>
      </c>
      <c r="M28" s="12">
        <f t="shared" si="3"/>
        <v>0</v>
      </c>
      <c r="N28" s="12"/>
      <c r="O28" s="12">
        <v>0</v>
      </c>
      <c r="P28" s="12"/>
      <c r="Q28" s="12">
        <v>0</v>
      </c>
      <c r="R28" s="12"/>
      <c r="S28" s="12">
        <f t="shared" si="4"/>
        <v>0</v>
      </c>
      <c r="T28" s="14"/>
      <c r="U28" s="14"/>
      <c r="V28" s="12"/>
      <c r="W28" s="12" t="e">
        <f t="shared" si="6"/>
        <v>#DIV/0!</v>
      </c>
      <c r="X28" s="12" t="e">
        <f t="shared" si="7"/>
        <v>#DIV/0!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 t="s">
        <v>61</v>
      </c>
      <c r="AJ28" s="12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71</v>
      </c>
      <c r="B29" s="12" t="s">
        <v>39</v>
      </c>
      <c r="C29" s="12"/>
      <c r="D29" s="12"/>
      <c r="E29" s="12"/>
      <c r="F29" s="12"/>
      <c r="G29" s="13">
        <v>0</v>
      </c>
      <c r="H29" s="12">
        <v>40</v>
      </c>
      <c r="I29" s="12" t="s">
        <v>40</v>
      </c>
      <c r="J29" s="12"/>
      <c r="K29" s="12"/>
      <c r="L29" s="12">
        <f t="shared" si="2"/>
        <v>0</v>
      </c>
      <c r="M29" s="12">
        <f t="shared" si="3"/>
        <v>0</v>
      </c>
      <c r="N29" s="12"/>
      <c r="O29" s="12">
        <v>0</v>
      </c>
      <c r="P29" s="12"/>
      <c r="Q29" s="12">
        <v>0</v>
      </c>
      <c r="R29" s="12"/>
      <c r="S29" s="12">
        <f t="shared" si="4"/>
        <v>0</v>
      </c>
      <c r="T29" s="14"/>
      <c r="U29" s="14"/>
      <c r="V29" s="12"/>
      <c r="W29" s="12" t="e">
        <f t="shared" si="6"/>
        <v>#DIV/0!</v>
      </c>
      <c r="X29" s="12" t="e">
        <f t="shared" si="7"/>
        <v>#DIV/0!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 t="s">
        <v>61</v>
      </c>
      <c r="AJ29" s="12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2" t="s">
        <v>72</v>
      </c>
      <c r="B30" s="12" t="s">
        <v>39</v>
      </c>
      <c r="C30" s="12"/>
      <c r="D30" s="12"/>
      <c r="E30" s="12"/>
      <c r="F30" s="12"/>
      <c r="G30" s="13">
        <v>0</v>
      </c>
      <c r="H30" s="12">
        <v>30</v>
      </c>
      <c r="I30" s="12" t="s">
        <v>40</v>
      </c>
      <c r="J30" s="12"/>
      <c r="K30" s="12"/>
      <c r="L30" s="12">
        <f t="shared" si="2"/>
        <v>0</v>
      </c>
      <c r="M30" s="12">
        <f t="shared" si="3"/>
        <v>0</v>
      </c>
      <c r="N30" s="12"/>
      <c r="O30" s="12">
        <v>0</v>
      </c>
      <c r="P30" s="12"/>
      <c r="Q30" s="12">
        <v>0</v>
      </c>
      <c r="R30" s="12"/>
      <c r="S30" s="12">
        <f t="shared" si="4"/>
        <v>0</v>
      </c>
      <c r="T30" s="14"/>
      <c r="U30" s="14"/>
      <c r="V30" s="12"/>
      <c r="W30" s="12" t="e">
        <f t="shared" si="6"/>
        <v>#DIV/0!</v>
      </c>
      <c r="X30" s="12" t="e">
        <f t="shared" si="7"/>
        <v>#DIV/0!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 t="s">
        <v>61</v>
      </c>
      <c r="AJ30" s="12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73</v>
      </c>
      <c r="B31" s="12" t="s">
        <v>39</v>
      </c>
      <c r="C31" s="12"/>
      <c r="D31" s="12"/>
      <c r="E31" s="12"/>
      <c r="F31" s="12"/>
      <c r="G31" s="13">
        <v>0</v>
      </c>
      <c r="H31" s="12">
        <v>50</v>
      </c>
      <c r="I31" s="12" t="s">
        <v>40</v>
      </c>
      <c r="J31" s="12"/>
      <c r="K31" s="12"/>
      <c r="L31" s="12">
        <f t="shared" si="2"/>
        <v>0</v>
      </c>
      <c r="M31" s="12">
        <f t="shared" si="3"/>
        <v>0</v>
      </c>
      <c r="N31" s="12"/>
      <c r="O31" s="12">
        <v>0</v>
      </c>
      <c r="P31" s="12"/>
      <c r="Q31" s="12">
        <v>0</v>
      </c>
      <c r="R31" s="12"/>
      <c r="S31" s="12">
        <f t="shared" si="4"/>
        <v>0</v>
      </c>
      <c r="T31" s="14"/>
      <c r="U31" s="14"/>
      <c r="V31" s="12"/>
      <c r="W31" s="12" t="e">
        <f t="shared" si="6"/>
        <v>#DIV/0!</v>
      </c>
      <c r="X31" s="12" t="e">
        <f t="shared" si="7"/>
        <v>#DIV/0!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 t="s">
        <v>61</v>
      </c>
      <c r="AJ31" s="12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39</v>
      </c>
      <c r="C32" s="1">
        <v>6.5140000000000002</v>
      </c>
      <c r="D32" s="1"/>
      <c r="E32" s="1">
        <v>0.96299999999999997</v>
      </c>
      <c r="F32" s="1">
        <v>3.7639999999999998</v>
      </c>
      <c r="G32" s="8">
        <v>1</v>
      </c>
      <c r="H32" s="1">
        <v>50</v>
      </c>
      <c r="I32" s="1" t="s">
        <v>40</v>
      </c>
      <c r="J32" s="1"/>
      <c r="K32" s="1">
        <v>2.4</v>
      </c>
      <c r="L32" s="1">
        <f t="shared" si="2"/>
        <v>-1.4369999999999998</v>
      </c>
      <c r="M32" s="1">
        <f t="shared" si="3"/>
        <v>0.96299999999999997</v>
      </c>
      <c r="N32" s="1"/>
      <c r="O32" s="1">
        <v>4</v>
      </c>
      <c r="P32" s="1"/>
      <c r="Q32" s="1">
        <v>0</v>
      </c>
      <c r="R32" s="1"/>
      <c r="S32" s="1">
        <f t="shared" si="4"/>
        <v>0.19259999999999999</v>
      </c>
      <c r="T32" s="5"/>
      <c r="U32" s="5"/>
      <c r="V32" s="1"/>
      <c r="W32" s="1">
        <f t="shared" si="6"/>
        <v>40.311526479750775</v>
      </c>
      <c r="X32" s="1">
        <f t="shared" si="7"/>
        <v>40.311526479750775</v>
      </c>
      <c r="Y32" s="1">
        <v>0.37519999999999998</v>
      </c>
      <c r="Z32" s="1">
        <v>0.74580000000000002</v>
      </c>
      <c r="AA32" s="1">
        <v>0.184</v>
      </c>
      <c r="AB32" s="1">
        <v>-0.18659999999999999</v>
      </c>
      <c r="AC32" s="1">
        <v>0.55380000000000007</v>
      </c>
      <c r="AD32" s="1">
        <v>0.55380000000000007</v>
      </c>
      <c r="AE32" s="1">
        <v>0.36299999999999999</v>
      </c>
      <c r="AF32" s="1">
        <v>0.36299999999999999</v>
      </c>
      <c r="AG32" s="1">
        <v>0.91080000000000005</v>
      </c>
      <c r="AH32" s="1">
        <v>0.91080000000000005</v>
      </c>
      <c r="AI32" s="15" t="s">
        <v>75</v>
      </c>
      <c r="AJ32" s="1">
        <f>G32*T32</f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1836</v>
      </c>
      <c r="D33" s="1">
        <v>454</v>
      </c>
      <c r="E33" s="1">
        <v>957</v>
      </c>
      <c r="F33" s="1">
        <v>760</v>
      </c>
      <c r="G33" s="8">
        <v>0.4</v>
      </c>
      <c r="H33" s="1">
        <v>45</v>
      </c>
      <c r="I33" s="1" t="s">
        <v>40</v>
      </c>
      <c r="J33" s="1"/>
      <c r="K33" s="1">
        <v>1203</v>
      </c>
      <c r="L33" s="1">
        <f t="shared" si="2"/>
        <v>-246</v>
      </c>
      <c r="M33" s="1">
        <f t="shared" si="3"/>
        <v>957</v>
      </c>
      <c r="N33" s="1"/>
      <c r="O33" s="1">
        <v>260</v>
      </c>
      <c r="P33" s="1"/>
      <c r="Q33" s="1">
        <v>107</v>
      </c>
      <c r="R33" s="1">
        <v>66.599999999999909</v>
      </c>
      <c r="S33" s="1">
        <f t="shared" si="4"/>
        <v>191.4</v>
      </c>
      <c r="T33" s="5">
        <f t="shared" ref="T32:T36" si="9">10*S33-R33-P33-O33-F33</f>
        <v>827.40000000000009</v>
      </c>
      <c r="U33" s="5"/>
      <c r="V33" s="1"/>
      <c r="W33" s="1">
        <f t="shared" si="6"/>
        <v>10</v>
      </c>
      <c r="X33" s="1">
        <f t="shared" si="7"/>
        <v>5.6771159874608141</v>
      </c>
      <c r="Y33" s="1">
        <v>179.6</v>
      </c>
      <c r="Z33" s="1">
        <v>201.8</v>
      </c>
      <c r="AA33" s="1">
        <v>197</v>
      </c>
      <c r="AB33" s="1">
        <v>240.4</v>
      </c>
      <c r="AC33" s="1">
        <v>227.8</v>
      </c>
      <c r="AD33" s="1">
        <v>231.4</v>
      </c>
      <c r="AE33" s="1">
        <v>253</v>
      </c>
      <c r="AF33" s="1">
        <v>256.60000000000002</v>
      </c>
      <c r="AG33" s="1">
        <v>243.8</v>
      </c>
      <c r="AH33" s="1">
        <v>234.2</v>
      </c>
      <c r="AI33" s="1" t="s">
        <v>46</v>
      </c>
      <c r="AJ33" s="1">
        <f>G33*T33</f>
        <v>330.96000000000004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45</v>
      </c>
      <c r="C34" s="1">
        <v>1347</v>
      </c>
      <c r="D34" s="1">
        <v>852</v>
      </c>
      <c r="E34" s="1">
        <v>1672</v>
      </c>
      <c r="F34" s="1">
        <v>-60</v>
      </c>
      <c r="G34" s="8">
        <v>0.45</v>
      </c>
      <c r="H34" s="1">
        <v>50</v>
      </c>
      <c r="I34" s="11" t="s">
        <v>48</v>
      </c>
      <c r="J34" s="1"/>
      <c r="K34" s="1">
        <v>1725</v>
      </c>
      <c r="L34" s="1">
        <f t="shared" si="2"/>
        <v>-53</v>
      </c>
      <c r="M34" s="1">
        <f t="shared" si="3"/>
        <v>1672</v>
      </c>
      <c r="N34" s="1"/>
      <c r="O34" s="1">
        <v>0</v>
      </c>
      <c r="P34" s="1">
        <v>500</v>
      </c>
      <c r="Q34" s="1">
        <v>0</v>
      </c>
      <c r="R34" s="1"/>
      <c r="S34" s="1">
        <f t="shared" si="4"/>
        <v>334.4</v>
      </c>
      <c r="T34" s="5">
        <v>360</v>
      </c>
      <c r="U34" s="5"/>
      <c r="V34" s="1"/>
      <c r="W34" s="1">
        <f t="shared" si="6"/>
        <v>2.3923444976076556</v>
      </c>
      <c r="X34" s="1">
        <f t="shared" si="7"/>
        <v>1.3157894736842106</v>
      </c>
      <c r="Y34" s="1">
        <v>184.6</v>
      </c>
      <c r="Z34" s="1">
        <v>80.2</v>
      </c>
      <c r="AA34" s="1">
        <v>85.4</v>
      </c>
      <c r="AB34" s="1">
        <v>80.599999999999994</v>
      </c>
      <c r="AC34" s="1">
        <v>67.599999999999994</v>
      </c>
      <c r="AD34" s="1">
        <v>71</v>
      </c>
      <c r="AE34" s="1">
        <v>79.599999999999994</v>
      </c>
      <c r="AF34" s="1">
        <v>79.400000000000006</v>
      </c>
      <c r="AG34" s="1">
        <v>63.2</v>
      </c>
      <c r="AH34" s="1">
        <v>69.599999999999994</v>
      </c>
      <c r="AI34" s="1" t="s">
        <v>46</v>
      </c>
      <c r="AJ34" s="1">
        <f>G34*T34</f>
        <v>162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45</v>
      </c>
      <c r="C35" s="1">
        <v>1997</v>
      </c>
      <c r="D35" s="1">
        <v>373</v>
      </c>
      <c r="E35" s="1">
        <v>1016</v>
      </c>
      <c r="F35" s="1">
        <v>961</v>
      </c>
      <c r="G35" s="8">
        <v>0.4</v>
      </c>
      <c r="H35" s="1">
        <v>45</v>
      </c>
      <c r="I35" s="1" t="s">
        <v>40</v>
      </c>
      <c r="J35" s="1"/>
      <c r="K35" s="1">
        <v>1161</v>
      </c>
      <c r="L35" s="1">
        <f t="shared" si="2"/>
        <v>-145</v>
      </c>
      <c r="M35" s="1">
        <f t="shared" si="3"/>
        <v>1016</v>
      </c>
      <c r="N35" s="1"/>
      <c r="O35" s="1">
        <v>478</v>
      </c>
      <c r="P35" s="1"/>
      <c r="Q35" s="1">
        <v>99</v>
      </c>
      <c r="R35" s="1">
        <v>244.40000000000009</v>
      </c>
      <c r="S35" s="1">
        <f t="shared" si="4"/>
        <v>203.2</v>
      </c>
      <c r="T35" s="5">
        <f t="shared" si="9"/>
        <v>348.59999999999991</v>
      </c>
      <c r="U35" s="5"/>
      <c r="V35" s="1"/>
      <c r="W35" s="1">
        <f t="shared" si="6"/>
        <v>10</v>
      </c>
      <c r="X35" s="1">
        <f t="shared" si="7"/>
        <v>8.2844488188976388</v>
      </c>
      <c r="Y35" s="1">
        <v>225.4</v>
      </c>
      <c r="Z35" s="1">
        <v>240.2</v>
      </c>
      <c r="AA35" s="1">
        <v>194.6</v>
      </c>
      <c r="AB35" s="1">
        <v>230.2</v>
      </c>
      <c r="AC35" s="1">
        <v>161.80000000000001</v>
      </c>
      <c r="AD35" s="1">
        <v>145.4</v>
      </c>
      <c r="AE35" s="1">
        <v>165</v>
      </c>
      <c r="AF35" s="1">
        <v>203</v>
      </c>
      <c r="AG35" s="1">
        <v>127.4</v>
      </c>
      <c r="AH35" s="1">
        <v>96.6</v>
      </c>
      <c r="AI35" s="1" t="s">
        <v>41</v>
      </c>
      <c r="AJ35" s="1">
        <f>G35*T35</f>
        <v>139.43999999999997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39</v>
      </c>
      <c r="C36" s="1">
        <v>500.51400000000001</v>
      </c>
      <c r="D36" s="1">
        <v>329.44200000000001</v>
      </c>
      <c r="E36" s="1">
        <v>346.36700000000002</v>
      </c>
      <c r="F36" s="1">
        <v>277.84800000000001</v>
      </c>
      <c r="G36" s="8">
        <v>1</v>
      </c>
      <c r="H36" s="1">
        <v>45</v>
      </c>
      <c r="I36" s="1" t="s">
        <v>40</v>
      </c>
      <c r="J36" s="1"/>
      <c r="K36" s="1">
        <v>477.34199999999998</v>
      </c>
      <c r="L36" s="1">
        <f t="shared" si="2"/>
        <v>-130.97499999999997</v>
      </c>
      <c r="M36" s="1">
        <f t="shared" si="3"/>
        <v>346.36700000000002</v>
      </c>
      <c r="N36" s="1"/>
      <c r="O36" s="1">
        <v>155.57259999999999</v>
      </c>
      <c r="P36" s="1"/>
      <c r="Q36" s="1">
        <v>0</v>
      </c>
      <c r="R36" s="1">
        <v>29.108399999999961</v>
      </c>
      <c r="S36" s="1">
        <f t="shared" si="4"/>
        <v>69.273400000000009</v>
      </c>
      <c r="T36" s="5">
        <f t="shared" si="9"/>
        <v>230.20500000000021</v>
      </c>
      <c r="U36" s="5"/>
      <c r="V36" s="1"/>
      <c r="W36" s="1">
        <f t="shared" si="6"/>
        <v>10</v>
      </c>
      <c r="X36" s="1">
        <f t="shared" si="7"/>
        <v>6.6768629805957254</v>
      </c>
      <c r="Y36" s="1">
        <v>70.552999999999997</v>
      </c>
      <c r="Z36" s="1">
        <v>76.597400000000007</v>
      </c>
      <c r="AA36" s="1">
        <v>80.703400000000002</v>
      </c>
      <c r="AB36" s="1">
        <v>86.424000000000007</v>
      </c>
      <c r="AC36" s="1">
        <v>65.379400000000004</v>
      </c>
      <c r="AD36" s="1">
        <v>70.510799999999989</v>
      </c>
      <c r="AE36" s="1">
        <v>91.172600000000017</v>
      </c>
      <c r="AF36" s="1">
        <v>93.395399999999995</v>
      </c>
      <c r="AG36" s="1">
        <v>68.459000000000003</v>
      </c>
      <c r="AH36" s="1">
        <v>60.324199999999998</v>
      </c>
      <c r="AI36" s="1"/>
      <c r="AJ36" s="1">
        <f>G36*T36</f>
        <v>230.20500000000021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80</v>
      </c>
      <c r="B37" s="12" t="s">
        <v>45</v>
      </c>
      <c r="C37" s="12"/>
      <c r="D37" s="12"/>
      <c r="E37" s="12"/>
      <c r="F37" s="12"/>
      <c r="G37" s="13">
        <v>0</v>
      </c>
      <c r="H37" s="12">
        <v>45</v>
      </c>
      <c r="I37" s="12" t="s">
        <v>40</v>
      </c>
      <c r="J37" s="12"/>
      <c r="K37" s="12"/>
      <c r="L37" s="12">
        <f t="shared" si="2"/>
        <v>0</v>
      </c>
      <c r="M37" s="12">
        <f t="shared" si="3"/>
        <v>0</v>
      </c>
      <c r="N37" s="12"/>
      <c r="O37" s="12">
        <v>0</v>
      </c>
      <c r="P37" s="12"/>
      <c r="Q37" s="12">
        <v>0</v>
      </c>
      <c r="R37" s="12"/>
      <c r="S37" s="12">
        <f t="shared" si="4"/>
        <v>0</v>
      </c>
      <c r="T37" s="14"/>
      <c r="U37" s="14"/>
      <c r="V37" s="12"/>
      <c r="W37" s="12" t="e">
        <f t="shared" si="6"/>
        <v>#DIV/0!</v>
      </c>
      <c r="X37" s="12" t="e">
        <f t="shared" si="7"/>
        <v>#DIV/0!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 t="s">
        <v>81</v>
      </c>
      <c r="AJ37" s="12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45</v>
      </c>
      <c r="C38" s="1">
        <v>388</v>
      </c>
      <c r="D38" s="1">
        <v>66</v>
      </c>
      <c r="E38" s="1">
        <v>245</v>
      </c>
      <c r="F38" s="1">
        <v>104</v>
      </c>
      <c r="G38" s="8">
        <v>0.35</v>
      </c>
      <c r="H38" s="1">
        <v>40</v>
      </c>
      <c r="I38" s="1" t="s">
        <v>40</v>
      </c>
      <c r="J38" s="1"/>
      <c r="K38" s="1">
        <v>316</v>
      </c>
      <c r="L38" s="1">
        <f t="shared" ref="L38:L69" si="10">E38-K38</f>
        <v>-71</v>
      </c>
      <c r="M38" s="1">
        <f t="shared" si="3"/>
        <v>245</v>
      </c>
      <c r="N38" s="1"/>
      <c r="O38" s="1">
        <v>39</v>
      </c>
      <c r="P38" s="1"/>
      <c r="Q38" s="1">
        <v>0</v>
      </c>
      <c r="R38" s="1">
        <v>69.399999999999977</v>
      </c>
      <c r="S38" s="1">
        <f t="shared" si="4"/>
        <v>49</v>
      </c>
      <c r="T38" s="5">
        <f t="shared" ref="T38:T46" si="11">10*S38-R38-P38-O38-F38</f>
        <v>277.60000000000002</v>
      </c>
      <c r="U38" s="5"/>
      <c r="V38" s="1"/>
      <c r="W38" s="1">
        <f t="shared" si="6"/>
        <v>10</v>
      </c>
      <c r="X38" s="1">
        <f t="shared" si="7"/>
        <v>4.33469387755102</v>
      </c>
      <c r="Y38" s="1">
        <v>40.4</v>
      </c>
      <c r="Z38" s="1">
        <v>39.200000000000003</v>
      </c>
      <c r="AA38" s="1">
        <v>45.8</v>
      </c>
      <c r="AB38" s="1">
        <v>59.6</v>
      </c>
      <c r="AC38" s="1">
        <v>45.2</v>
      </c>
      <c r="AD38" s="1">
        <v>38.799999999999997</v>
      </c>
      <c r="AE38" s="1">
        <v>43.4</v>
      </c>
      <c r="AF38" s="1">
        <v>50.2</v>
      </c>
      <c r="AG38" s="1">
        <v>44.8</v>
      </c>
      <c r="AH38" s="1">
        <v>39</v>
      </c>
      <c r="AI38" s="1"/>
      <c r="AJ38" s="1">
        <f>G38*T38</f>
        <v>97.16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39</v>
      </c>
      <c r="C39" s="1">
        <v>6.6580000000000004</v>
      </c>
      <c r="D39" s="1">
        <v>90.858999999999995</v>
      </c>
      <c r="E39" s="1">
        <v>34.713999999999999</v>
      </c>
      <c r="F39" s="1">
        <v>34.860999999999997</v>
      </c>
      <c r="G39" s="8">
        <v>1</v>
      </c>
      <c r="H39" s="1">
        <v>40</v>
      </c>
      <c r="I39" s="1" t="s">
        <v>40</v>
      </c>
      <c r="J39" s="1"/>
      <c r="K39" s="1">
        <v>38</v>
      </c>
      <c r="L39" s="1">
        <f t="shared" si="10"/>
        <v>-3.2860000000000014</v>
      </c>
      <c r="M39" s="1">
        <f t="shared" si="3"/>
        <v>34.713999999999999</v>
      </c>
      <c r="N39" s="1"/>
      <c r="O39" s="1">
        <v>70.908200000000008</v>
      </c>
      <c r="P39" s="1"/>
      <c r="Q39" s="1">
        <v>0</v>
      </c>
      <c r="R39" s="1">
        <v>4</v>
      </c>
      <c r="S39" s="1">
        <f t="shared" si="4"/>
        <v>6.9428000000000001</v>
      </c>
      <c r="T39" s="5"/>
      <c r="U39" s="5"/>
      <c r="V39" s="1"/>
      <c r="W39" s="1">
        <f t="shared" si="6"/>
        <v>15.810508728466903</v>
      </c>
      <c r="X39" s="1">
        <f t="shared" si="7"/>
        <v>15.810508728466903</v>
      </c>
      <c r="Y39" s="1">
        <v>11.9434</v>
      </c>
      <c r="Z39" s="1">
        <v>12.6538</v>
      </c>
      <c r="AA39" s="1">
        <v>6.9028000000000009</v>
      </c>
      <c r="AB39" s="1">
        <v>6.7754000000000003</v>
      </c>
      <c r="AC39" s="1">
        <v>7.617</v>
      </c>
      <c r="AD39" s="1">
        <v>7.5939999999999994</v>
      </c>
      <c r="AE39" s="1">
        <v>4.9908000000000001</v>
      </c>
      <c r="AF39" s="1">
        <v>4.2778</v>
      </c>
      <c r="AG39" s="1">
        <v>5.4527999999999999</v>
      </c>
      <c r="AH39" s="1">
        <v>5.7385999999999999</v>
      </c>
      <c r="AI39" s="1"/>
      <c r="AJ39" s="1">
        <f>G39*T39</f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45</v>
      </c>
      <c r="C40" s="1">
        <v>248</v>
      </c>
      <c r="D40" s="1"/>
      <c r="E40" s="1">
        <v>209</v>
      </c>
      <c r="F40" s="1">
        <v>4</v>
      </c>
      <c r="G40" s="8">
        <v>0.4</v>
      </c>
      <c r="H40" s="1">
        <v>40</v>
      </c>
      <c r="I40" s="1" t="s">
        <v>40</v>
      </c>
      <c r="J40" s="1"/>
      <c r="K40" s="1">
        <v>218</v>
      </c>
      <c r="L40" s="1">
        <f t="shared" si="10"/>
        <v>-9</v>
      </c>
      <c r="M40" s="1">
        <f t="shared" si="3"/>
        <v>209</v>
      </c>
      <c r="N40" s="1"/>
      <c r="O40" s="1">
        <v>348</v>
      </c>
      <c r="P40" s="1"/>
      <c r="Q40" s="1">
        <v>76</v>
      </c>
      <c r="R40" s="1">
        <v>4.2000000000000446</v>
      </c>
      <c r="S40" s="1">
        <f t="shared" si="4"/>
        <v>41.8</v>
      </c>
      <c r="T40" s="5">
        <f t="shared" si="11"/>
        <v>61.799999999999955</v>
      </c>
      <c r="U40" s="5"/>
      <c r="V40" s="1"/>
      <c r="W40" s="1">
        <f t="shared" si="6"/>
        <v>10</v>
      </c>
      <c r="X40" s="1">
        <f t="shared" si="7"/>
        <v>8.5215311004784713</v>
      </c>
      <c r="Y40" s="1">
        <v>49.2</v>
      </c>
      <c r="Z40" s="1">
        <v>57.4</v>
      </c>
      <c r="AA40" s="1">
        <v>36.799999999999997</v>
      </c>
      <c r="AB40" s="1">
        <v>47.2</v>
      </c>
      <c r="AC40" s="1">
        <v>53.4</v>
      </c>
      <c r="AD40" s="1">
        <v>42.8</v>
      </c>
      <c r="AE40" s="1">
        <v>56.4</v>
      </c>
      <c r="AF40" s="1">
        <v>62.2</v>
      </c>
      <c r="AG40" s="1">
        <v>53.8</v>
      </c>
      <c r="AH40" s="1">
        <v>57.2</v>
      </c>
      <c r="AI40" s="1"/>
      <c r="AJ40" s="1">
        <f>G40*T40</f>
        <v>24.719999999999985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45</v>
      </c>
      <c r="C41" s="1">
        <v>568</v>
      </c>
      <c r="D41" s="1">
        <v>342</v>
      </c>
      <c r="E41" s="1">
        <v>459</v>
      </c>
      <c r="F41" s="1">
        <v>327</v>
      </c>
      <c r="G41" s="8">
        <v>0.4</v>
      </c>
      <c r="H41" s="1">
        <v>45</v>
      </c>
      <c r="I41" s="1" t="s">
        <v>40</v>
      </c>
      <c r="J41" s="1"/>
      <c r="K41" s="1">
        <v>475</v>
      </c>
      <c r="L41" s="1">
        <f t="shared" si="10"/>
        <v>-16</v>
      </c>
      <c r="M41" s="1">
        <f t="shared" si="3"/>
        <v>459</v>
      </c>
      <c r="N41" s="1"/>
      <c r="O41" s="1">
        <v>151.80000000000001</v>
      </c>
      <c r="P41" s="1"/>
      <c r="Q41" s="1">
        <v>106</v>
      </c>
      <c r="R41" s="1">
        <v>49.799999999999947</v>
      </c>
      <c r="S41" s="1">
        <f t="shared" si="4"/>
        <v>91.8</v>
      </c>
      <c r="T41" s="5">
        <f t="shared" si="11"/>
        <v>389.40000000000009</v>
      </c>
      <c r="U41" s="5"/>
      <c r="V41" s="1"/>
      <c r="W41" s="1">
        <f t="shared" si="6"/>
        <v>10</v>
      </c>
      <c r="X41" s="1">
        <f t="shared" si="7"/>
        <v>5.758169934640522</v>
      </c>
      <c r="Y41" s="1">
        <v>86.6</v>
      </c>
      <c r="Z41" s="1">
        <v>99.6</v>
      </c>
      <c r="AA41" s="1">
        <v>103.2</v>
      </c>
      <c r="AB41" s="1">
        <v>102.2</v>
      </c>
      <c r="AC41" s="1">
        <v>90.2</v>
      </c>
      <c r="AD41" s="1">
        <v>94.8</v>
      </c>
      <c r="AE41" s="1">
        <v>102.4</v>
      </c>
      <c r="AF41" s="1">
        <v>96.8</v>
      </c>
      <c r="AG41" s="1">
        <v>82.2</v>
      </c>
      <c r="AH41" s="1">
        <v>80.2</v>
      </c>
      <c r="AI41" s="1" t="s">
        <v>46</v>
      </c>
      <c r="AJ41" s="1">
        <f>G41*T41</f>
        <v>155.76000000000005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39</v>
      </c>
      <c r="C42" s="1">
        <v>86.733000000000004</v>
      </c>
      <c r="D42" s="1">
        <v>77.269000000000005</v>
      </c>
      <c r="E42" s="1">
        <v>85.825000000000003</v>
      </c>
      <c r="F42" s="1">
        <v>0.17799999999999999</v>
      </c>
      <c r="G42" s="8">
        <v>1</v>
      </c>
      <c r="H42" s="1">
        <v>40</v>
      </c>
      <c r="I42" s="1" t="s">
        <v>40</v>
      </c>
      <c r="J42" s="1"/>
      <c r="K42" s="1">
        <v>121.92100000000001</v>
      </c>
      <c r="L42" s="1">
        <f t="shared" si="10"/>
        <v>-36.096000000000004</v>
      </c>
      <c r="M42" s="1">
        <f t="shared" si="3"/>
        <v>85.825000000000003</v>
      </c>
      <c r="N42" s="1"/>
      <c r="O42" s="1">
        <v>147.9066</v>
      </c>
      <c r="P42" s="1"/>
      <c r="Q42" s="1">
        <v>0</v>
      </c>
      <c r="R42" s="1">
        <v>127.9468</v>
      </c>
      <c r="S42" s="1">
        <f t="shared" si="4"/>
        <v>17.164999999999999</v>
      </c>
      <c r="T42" s="5"/>
      <c r="U42" s="5"/>
      <c r="V42" s="1"/>
      <c r="W42" s="1">
        <f t="shared" si="6"/>
        <v>16.081060297116224</v>
      </c>
      <c r="X42" s="1">
        <f t="shared" si="7"/>
        <v>16.081060297116224</v>
      </c>
      <c r="Y42" s="1">
        <v>29.230399999999999</v>
      </c>
      <c r="Z42" s="1">
        <v>24.4754</v>
      </c>
      <c r="AA42" s="1">
        <v>12.2744</v>
      </c>
      <c r="AB42" s="1">
        <v>20.475200000000001</v>
      </c>
      <c r="AC42" s="1">
        <v>10.4772</v>
      </c>
      <c r="AD42" s="1">
        <v>10.0306</v>
      </c>
      <c r="AE42" s="1">
        <v>11.473000000000001</v>
      </c>
      <c r="AF42" s="1">
        <v>12.897600000000001</v>
      </c>
      <c r="AG42" s="1">
        <v>14.566800000000001</v>
      </c>
      <c r="AH42" s="1">
        <v>13.571999999999999</v>
      </c>
      <c r="AI42" s="1"/>
      <c r="AJ42" s="1">
        <f>G42*T42</f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45</v>
      </c>
      <c r="C43" s="1">
        <v>669</v>
      </c>
      <c r="D43" s="1">
        <v>38</v>
      </c>
      <c r="E43" s="1">
        <v>350</v>
      </c>
      <c r="F43" s="1">
        <v>243</v>
      </c>
      <c r="G43" s="8">
        <v>0.35</v>
      </c>
      <c r="H43" s="1">
        <v>40</v>
      </c>
      <c r="I43" s="1" t="s">
        <v>40</v>
      </c>
      <c r="J43" s="1"/>
      <c r="K43" s="1">
        <v>376</v>
      </c>
      <c r="L43" s="1">
        <f t="shared" si="10"/>
        <v>-26</v>
      </c>
      <c r="M43" s="1">
        <f t="shared" si="3"/>
        <v>350</v>
      </c>
      <c r="N43" s="1"/>
      <c r="O43" s="1">
        <v>157.59999999999991</v>
      </c>
      <c r="P43" s="1"/>
      <c r="Q43" s="1">
        <v>0</v>
      </c>
      <c r="R43" s="1">
        <v>193.2</v>
      </c>
      <c r="S43" s="1">
        <f t="shared" si="4"/>
        <v>70</v>
      </c>
      <c r="T43" s="5">
        <f t="shared" si="11"/>
        <v>106.2000000000001</v>
      </c>
      <c r="U43" s="5"/>
      <c r="V43" s="1"/>
      <c r="W43" s="1">
        <f t="shared" si="6"/>
        <v>10</v>
      </c>
      <c r="X43" s="1">
        <f t="shared" si="7"/>
        <v>8.4828571428571422</v>
      </c>
      <c r="Y43" s="1">
        <v>80.8</v>
      </c>
      <c r="Z43" s="1">
        <v>74.2</v>
      </c>
      <c r="AA43" s="1">
        <v>76.400000000000006</v>
      </c>
      <c r="AB43" s="1">
        <v>99.8</v>
      </c>
      <c r="AC43" s="1">
        <v>83.2</v>
      </c>
      <c r="AD43" s="1">
        <v>77.8</v>
      </c>
      <c r="AE43" s="1">
        <v>67.8</v>
      </c>
      <c r="AF43" s="1">
        <v>76</v>
      </c>
      <c r="AG43" s="1">
        <v>70.599999999999994</v>
      </c>
      <c r="AH43" s="1">
        <v>57.6</v>
      </c>
      <c r="AI43" s="1" t="s">
        <v>46</v>
      </c>
      <c r="AJ43" s="1">
        <f>G43*T43</f>
        <v>37.17000000000003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45</v>
      </c>
      <c r="C44" s="1">
        <v>421</v>
      </c>
      <c r="D44" s="1">
        <v>141</v>
      </c>
      <c r="E44" s="1">
        <v>310</v>
      </c>
      <c r="F44" s="1">
        <v>168</v>
      </c>
      <c r="G44" s="8">
        <v>0.4</v>
      </c>
      <c r="H44" s="1">
        <v>40</v>
      </c>
      <c r="I44" s="1" t="s">
        <v>40</v>
      </c>
      <c r="J44" s="1"/>
      <c r="K44" s="1">
        <v>343</v>
      </c>
      <c r="L44" s="1">
        <f t="shared" si="10"/>
        <v>-33</v>
      </c>
      <c r="M44" s="1">
        <f t="shared" si="3"/>
        <v>310</v>
      </c>
      <c r="N44" s="1"/>
      <c r="O44" s="1">
        <v>126.2</v>
      </c>
      <c r="P44" s="1"/>
      <c r="Q44" s="1">
        <v>0</v>
      </c>
      <c r="R44" s="1">
        <v>112</v>
      </c>
      <c r="S44" s="1">
        <f t="shared" si="4"/>
        <v>62</v>
      </c>
      <c r="T44" s="5">
        <f t="shared" si="11"/>
        <v>213.8</v>
      </c>
      <c r="U44" s="5"/>
      <c r="V44" s="1"/>
      <c r="W44" s="1">
        <f t="shared" si="6"/>
        <v>10</v>
      </c>
      <c r="X44" s="1">
        <f t="shared" si="7"/>
        <v>6.5516129032258066</v>
      </c>
      <c r="Y44" s="1">
        <v>63.2</v>
      </c>
      <c r="Z44" s="1">
        <v>63.2</v>
      </c>
      <c r="AA44" s="1">
        <v>69.8</v>
      </c>
      <c r="AB44" s="1">
        <v>72.2</v>
      </c>
      <c r="AC44" s="1">
        <v>79.2</v>
      </c>
      <c r="AD44" s="1">
        <v>75.8</v>
      </c>
      <c r="AE44" s="1">
        <v>54.2</v>
      </c>
      <c r="AF44" s="1">
        <v>54.6</v>
      </c>
      <c r="AG44" s="1">
        <v>68.400000000000006</v>
      </c>
      <c r="AH44" s="1">
        <v>70</v>
      </c>
      <c r="AI44" s="1" t="s">
        <v>46</v>
      </c>
      <c r="AJ44" s="1">
        <f>G44*T44</f>
        <v>85.52000000000001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39</v>
      </c>
      <c r="C45" s="1">
        <v>110.878</v>
      </c>
      <c r="D45" s="1">
        <v>99.914000000000001</v>
      </c>
      <c r="E45" s="1">
        <v>90.287000000000006</v>
      </c>
      <c r="F45" s="1">
        <v>32.348999999999997</v>
      </c>
      <c r="G45" s="8">
        <v>1</v>
      </c>
      <c r="H45" s="1">
        <v>50</v>
      </c>
      <c r="I45" s="1" t="s">
        <v>40</v>
      </c>
      <c r="J45" s="1"/>
      <c r="K45" s="1">
        <v>87.4</v>
      </c>
      <c r="L45" s="1">
        <f t="shared" si="10"/>
        <v>2.8870000000000005</v>
      </c>
      <c r="M45" s="1">
        <f t="shared" si="3"/>
        <v>90.287000000000006</v>
      </c>
      <c r="N45" s="1"/>
      <c r="O45" s="1">
        <v>43.549200000000013</v>
      </c>
      <c r="P45" s="1"/>
      <c r="Q45" s="1">
        <v>0</v>
      </c>
      <c r="R45" s="1">
        <v>29.015399999999971</v>
      </c>
      <c r="S45" s="1">
        <f t="shared" si="4"/>
        <v>18.057400000000001</v>
      </c>
      <c r="T45" s="5">
        <f t="shared" si="11"/>
        <v>75.660400000000038</v>
      </c>
      <c r="U45" s="5"/>
      <c r="V45" s="1"/>
      <c r="W45" s="1">
        <f t="shared" si="6"/>
        <v>10</v>
      </c>
      <c r="X45" s="1">
        <f t="shared" si="7"/>
        <v>5.8100058701695687</v>
      </c>
      <c r="Y45" s="1">
        <v>18.0276</v>
      </c>
      <c r="Z45" s="1">
        <v>17.4956</v>
      </c>
      <c r="AA45" s="1">
        <v>17.861799999999999</v>
      </c>
      <c r="AB45" s="1">
        <v>16.595600000000001</v>
      </c>
      <c r="AC45" s="1">
        <v>13.2492</v>
      </c>
      <c r="AD45" s="1">
        <v>13.148400000000001</v>
      </c>
      <c r="AE45" s="1">
        <v>26.236999999999998</v>
      </c>
      <c r="AF45" s="1">
        <v>28.0672</v>
      </c>
      <c r="AG45" s="1">
        <v>16.2944</v>
      </c>
      <c r="AH45" s="1">
        <v>17.2834</v>
      </c>
      <c r="AI45" s="1"/>
      <c r="AJ45" s="1">
        <f>G45*T45</f>
        <v>75.660400000000038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39</v>
      </c>
      <c r="C46" s="1">
        <v>503.79700000000003</v>
      </c>
      <c r="D46" s="1">
        <v>873.69500000000005</v>
      </c>
      <c r="E46" s="1">
        <v>643.11800000000005</v>
      </c>
      <c r="F46" s="1">
        <v>42.976999999999997</v>
      </c>
      <c r="G46" s="8">
        <v>1</v>
      </c>
      <c r="H46" s="1">
        <v>50</v>
      </c>
      <c r="I46" s="1" t="s">
        <v>40</v>
      </c>
      <c r="J46" s="1"/>
      <c r="K46" s="1">
        <v>906.97199999999998</v>
      </c>
      <c r="L46" s="1">
        <f t="shared" si="10"/>
        <v>-263.85399999999993</v>
      </c>
      <c r="M46" s="1">
        <f t="shared" si="3"/>
        <v>621.66100000000006</v>
      </c>
      <c r="N46" s="1">
        <v>21.457000000000001</v>
      </c>
      <c r="O46" s="1">
        <v>925.4350000000004</v>
      </c>
      <c r="P46" s="1"/>
      <c r="Q46" s="1">
        <v>0</v>
      </c>
      <c r="R46" s="1">
        <v>436.24279999999959</v>
      </c>
      <c r="S46" s="1">
        <f t="shared" si="4"/>
        <v>124.33220000000001</v>
      </c>
      <c r="T46" s="5"/>
      <c r="U46" s="5"/>
      <c r="V46" s="1"/>
      <c r="W46" s="1">
        <f t="shared" si="6"/>
        <v>11.297594669763745</v>
      </c>
      <c r="X46" s="1">
        <f t="shared" si="7"/>
        <v>11.297594669763745</v>
      </c>
      <c r="Y46" s="1">
        <v>157.3734</v>
      </c>
      <c r="Z46" s="1">
        <v>155.3366</v>
      </c>
      <c r="AA46" s="1">
        <v>154.08680000000001</v>
      </c>
      <c r="AB46" s="1">
        <v>159.62280000000001</v>
      </c>
      <c r="AC46" s="1">
        <v>164.17240000000001</v>
      </c>
      <c r="AD46" s="1">
        <v>173.8176</v>
      </c>
      <c r="AE46" s="1">
        <v>188.05459999999999</v>
      </c>
      <c r="AF46" s="1">
        <v>172.08459999999999</v>
      </c>
      <c r="AG46" s="1">
        <v>141.43379999999999</v>
      </c>
      <c r="AH46" s="1">
        <v>147.00219999999999</v>
      </c>
      <c r="AI46" s="1" t="s">
        <v>56</v>
      </c>
      <c r="AJ46" s="1">
        <f>G46*T46</f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91</v>
      </c>
      <c r="B47" s="12" t="s">
        <v>39</v>
      </c>
      <c r="C47" s="12"/>
      <c r="D47" s="12"/>
      <c r="E47" s="12"/>
      <c r="F47" s="12"/>
      <c r="G47" s="13">
        <v>0</v>
      </c>
      <c r="H47" s="12">
        <v>40</v>
      </c>
      <c r="I47" s="12" t="s">
        <v>40</v>
      </c>
      <c r="J47" s="12"/>
      <c r="K47" s="12"/>
      <c r="L47" s="12">
        <f t="shared" si="10"/>
        <v>0</v>
      </c>
      <c r="M47" s="12">
        <f t="shared" si="3"/>
        <v>0</v>
      </c>
      <c r="N47" s="12"/>
      <c r="O47" s="12">
        <v>0</v>
      </c>
      <c r="P47" s="12"/>
      <c r="Q47" s="12">
        <v>0</v>
      </c>
      <c r="R47" s="12"/>
      <c r="S47" s="12">
        <f t="shared" si="4"/>
        <v>0</v>
      </c>
      <c r="T47" s="14"/>
      <c r="U47" s="14"/>
      <c r="V47" s="12"/>
      <c r="W47" s="12" t="e">
        <f t="shared" si="6"/>
        <v>#DIV/0!</v>
      </c>
      <c r="X47" s="12" t="e">
        <f t="shared" si="7"/>
        <v>#DIV/0!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 t="s">
        <v>61</v>
      </c>
      <c r="AJ47" s="12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45</v>
      </c>
      <c r="C48" s="1">
        <v>293</v>
      </c>
      <c r="D48" s="1">
        <v>239</v>
      </c>
      <c r="E48" s="1">
        <v>262</v>
      </c>
      <c r="F48" s="1">
        <v>59</v>
      </c>
      <c r="G48" s="8">
        <v>0.45</v>
      </c>
      <c r="H48" s="1">
        <v>50</v>
      </c>
      <c r="I48" s="1" t="s">
        <v>40</v>
      </c>
      <c r="J48" s="1"/>
      <c r="K48" s="1">
        <v>324</v>
      </c>
      <c r="L48" s="1">
        <f t="shared" si="10"/>
        <v>-62</v>
      </c>
      <c r="M48" s="1">
        <f t="shared" si="3"/>
        <v>262</v>
      </c>
      <c r="N48" s="1"/>
      <c r="O48" s="1">
        <v>0</v>
      </c>
      <c r="P48" s="1"/>
      <c r="Q48" s="1">
        <v>0</v>
      </c>
      <c r="R48" s="1">
        <v>83.400000000000034</v>
      </c>
      <c r="S48" s="1">
        <f t="shared" si="4"/>
        <v>52.4</v>
      </c>
      <c r="T48" s="5">
        <f>9*S48-R48-P48-O48-F48</f>
        <v>329.19999999999993</v>
      </c>
      <c r="U48" s="5"/>
      <c r="V48" s="1"/>
      <c r="W48" s="1">
        <f t="shared" si="6"/>
        <v>9</v>
      </c>
      <c r="X48" s="1">
        <f t="shared" si="7"/>
        <v>2.7175572519083975</v>
      </c>
      <c r="Y48" s="1">
        <v>33.200000000000003</v>
      </c>
      <c r="Z48" s="1">
        <v>31.6</v>
      </c>
      <c r="AA48" s="1">
        <v>40.799999999999997</v>
      </c>
      <c r="AB48" s="1">
        <v>43.6</v>
      </c>
      <c r="AC48" s="1">
        <v>28.2</v>
      </c>
      <c r="AD48" s="1">
        <v>26.2</v>
      </c>
      <c r="AE48" s="1">
        <v>49.8</v>
      </c>
      <c r="AF48" s="1">
        <v>49.8</v>
      </c>
      <c r="AG48" s="1">
        <v>33.799999999999997</v>
      </c>
      <c r="AH48" s="1">
        <v>33.200000000000003</v>
      </c>
      <c r="AI48" s="1" t="s">
        <v>46</v>
      </c>
      <c r="AJ48" s="1">
        <f>G48*T48</f>
        <v>148.13999999999999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93</v>
      </c>
      <c r="B49" s="12" t="s">
        <v>39</v>
      </c>
      <c r="C49" s="12"/>
      <c r="D49" s="12"/>
      <c r="E49" s="12"/>
      <c r="F49" s="12"/>
      <c r="G49" s="13">
        <v>0</v>
      </c>
      <c r="H49" s="12">
        <v>40</v>
      </c>
      <c r="I49" s="12" t="s">
        <v>40</v>
      </c>
      <c r="J49" s="12"/>
      <c r="K49" s="12"/>
      <c r="L49" s="12">
        <f t="shared" si="10"/>
        <v>0</v>
      </c>
      <c r="M49" s="12">
        <f t="shared" si="3"/>
        <v>0</v>
      </c>
      <c r="N49" s="12"/>
      <c r="O49" s="12">
        <v>0</v>
      </c>
      <c r="P49" s="12"/>
      <c r="Q49" s="12">
        <v>0</v>
      </c>
      <c r="R49" s="12"/>
      <c r="S49" s="12">
        <f t="shared" si="4"/>
        <v>0</v>
      </c>
      <c r="T49" s="14"/>
      <c r="U49" s="14"/>
      <c r="V49" s="12"/>
      <c r="W49" s="12" t="e">
        <f t="shared" si="6"/>
        <v>#DIV/0!</v>
      </c>
      <c r="X49" s="12" t="e">
        <f t="shared" si="7"/>
        <v>#DIV/0!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 t="s">
        <v>81</v>
      </c>
      <c r="AJ49" s="12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45</v>
      </c>
      <c r="C50" s="1">
        <v>-4</v>
      </c>
      <c r="D50" s="1">
        <v>72</v>
      </c>
      <c r="E50" s="1">
        <v>17</v>
      </c>
      <c r="F50" s="1">
        <v>37</v>
      </c>
      <c r="G50" s="8">
        <v>0.4</v>
      </c>
      <c r="H50" s="1">
        <v>40</v>
      </c>
      <c r="I50" s="1" t="s">
        <v>40</v>
      </c>
      <c r="J50" s="1"/>
      <c r="K50" s="1">
        <v>24</v>
      </c>
      <c r="L50" s="1">
        <f t="shared" si="10"/>
        <v>-7</v>
      </c>
      <c r="M50" s="1">
        <f t="shared" si="3"/>
        <v>17</v>
      </c>
      <c r="N50" s="1"/>
      <c r="O50" s="1">
        <v>79</v>
      </c>
      <c r="P50" s="1"/>
      <c r="Q50" s="1">
        <v>0</v>
      </c>
      <c r="R50" s="1"/>
      <c r="S50" s="1">
        <f t="shared" si="4"/>
        <v>3.4</v>
      </c>
      <c r="T50" s="5"/>
      <c r="U50" s="5"/>
      <c r="V50" s="1"/>
      <c r="W50" s="1">
        <f t="shared" si="6"/>
        <v>34.117647058823529</v>
      </c>
      <c r="X50" s="1">
        <f t="shared" si="7"/>
        <v>34.117647058823529</v>
      </c>
      <c r="Y50" s="1">
        <v>10.4</v>
      </c>
      <c r="Z50" s="1">
        <v>14.2</v>
      </c>
      <c r="AA50" s="1">
        <v>11</v>
      </c>
      <c r="AB50" s="1">
        <v>7.4</v>
      </c>
      <c r="AC50" s="1">
        <v>7.8</v>
      </c>
      <c r="AD50" s="1">
        <v>11.6</v>
      </c>
      <c r="AE50" s="1">
        <v>9.1999999999999993</v>
      </c>
      <c r="AF50" s="1">
        <v>7.6</v>
      </c>
      <c r="AG50" s="1">
        <v>15.4</v>
      </c>
      <c r="AH50" s="1">
        <v>15.8</v>
      </c>
      <c r="AI50" s="1"/>
      <c r="AJ50" s="1">
        <f>G50*T50</f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45</v>
      </c>
      <c r="C51" s="1">
        <v>22</v>
      </c>
      <c r="D51" s="1">
        <v>55</v>
      </c>
      <c r="E51" s="1">
        <v>23</v>
      </c>
      <c r="F51" s="1">
        <v>42</v>
      </c>
      <c r="G51" s="8">
        <v>0.4</v>
      </c>
      <c r="H51" s="1">
        <v>40</v>
      </c>
      <c r="I51" s="1" t="s">
        <v>40</v>
      </c>
      <c r="J51" s="1"/>
      <c r="K51" s="1">
        <v>31</v>
      </c>
      <c r="L51" s="1">
        <f t="shared" si="10"/>
        <v>-8</v>
      </c>
      <c r="M51" s="1">
        <f t="shared" si="3"/>
        <v>23</v>
      </c>
      <c r="N51" s="1"/>
      <c r="O51" s="1">
        <v>33.599999999999987</v>
      </c>
      <c r="P51" s="1"/>
      <c r="Q51" s="1">
        <v>0</v>
      </c>
      <c r="R51" s="1"/>
      <c r="S51" s="1">
        <f t="shared" si="4"/>
        <v>4.5999999999999996</v>
      </c>
      <c r="T51" s="5"/>
      <c r="U51" s="5"/>
      <c r="V51" s="1"/>
      <c r="W51" s="1">
        <f t="shared" si="6"/>
        <v>16.434782608695652</v>
      </c>
      <c r="X51" s="1">
        <f t="shared" si="7"/>
        <v>16.434782608695652</v>
      </c>
      <c r="Y51" s="1">
        <v>8.8000000000000007</v>
      </c>
      <c r="Z51" s="1">
        <v>10.199999999999999</v>
      </c>
      <c r="AA51" s="1">
        <v>9.4</v>
      </c>
      <c r="AB51" s="1">
        <v>7.4</v>
      </c>
      <c r="AC51" s="1">
        <v>8.1999999999999993</v>
      </c>
      <c r="AD51" s="1">
        <v>9.6</v>
      </c>
      <c r="AE51" s="1">
        <v>6.6</v>
      </c>
      <c r="AF51" s="1">
        <v>7</v>
      </c>
      <c r="AG51" s="1">
        <v>9.8000000000000007</v>
      </c>
      <c r="AH51" s="1">
        <v>9.4</v>
      </c>
      <c r="AI51" s="1" t="s">
        <v>96</v>
      </c>
      <c r="AJ51" s="1">
        <f>G51*T51</f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39</v>
      </c>
      <c r="C52" s="1">
        <v>236.446</v>
      </c>
      <c r="D52" s="1">
        <v>173.46700000000001</v>
      </c>
      <c r="E52" s="1">
        <v>187.03800000000001</v>
      </c>
      <c r="F52" s="1">
        <v>40.097999999999999</v>
      </c>
      <c r="G52" s="8">
        <v>1</v>
      </c>
      <c r="H52" s="1">
        <v>50</v>
      </c>
      <c r="I52" s="1" t="s">
        <v>40</v>
      </c>
      <c r="J52" s="1"/>
      <c r="K52" s="1">
        <v>220.53800000000001</v>
      </c>
      <c r="L52" s="1">
        <f t="shared" si="10"/>
        <v>-33.5</v>
      </c>
      <c r="M52" s="1">
        <f t="shared" si="3"/>
        <v>187.03800000000001</v>
      </c>
      <c r="N52" s="1"/>
      <c r="O52" s="1">
        <v>88.128000000000014</v>
      </c>
      <c r="P52" s="1"/>
      <c r="Q52" s="1">
        <v>0</v>
      </c>
      <c r="R52" s="1">
        <v>90.5916</v>
      </c>
      <c r="S52" s="1">
        <f t="shared" si="4"/>
        <v>37.407600000000002</v>
      </c>
      <c r="T52" s="5">
        <f t="shared" ref="T50:T62" si="12">10*S52-R52-P52-O52-F52</f>
        <v>155.25840000000005</v>
      </c>
      <c r="U52" s="5"/>
      <c r="V52" s="1"/>
      <c r="W52" s="1">
        <f t="shared" si="6"/>
        <v>10</v>
      </c>
      <c r="X52" s="1">
        <f t="shared" si="7"/>
        <v>5.849549289449202</v>
      </c>
      <c r="Y52" s="1">
        <v>32.5458</v>
      </c>
      <c r="Z52" s="1">
        <v>34.837000000000003</v>
      </c>
      <c r="AA52" s="1">
        <v>23.5562</v>
      </c>
      <c r="AB52" s="1">
        <v>23.440999999999999</v>
      </c>
      <c r="AC52" s="1">
        <v>20.320799999999998</v>
      </c>
      <c r="AD52" s="1">
        <v>23.4438</v>
      </c>
      <c r="AE52" s="1">
        <v>50.064800000000012</v>
      </c>
      <c r="AF52" s="1">
        <v>45.537599999999998</v>
      </c>
      <c r="AG52" s="1">
        <v>30.7804</v>
      </c>
      <c r="AH52" s="1">
        <v>27.782599999999999</v>
      </c>
      <c r="AI52" s="1"/>
      <c r="AJ52" s="1">
        <f>G52*T52</f>
        <v>155.25840000000005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39</v>
      </c>
      <c r="C53" s="1">
        <v>499.25700000000001</v>
      </c>
      <c r="D53" s="1">
        <v>981.89400000000001</v>
      </c>
      <c r="E53" s="1">
        <v>655.09900000000005</v>
      </c>
      <c r="F53" s="1">
        <v>43.970999999999997</v>
      </c>
      <c r="G53" s="8">
        <v>1</v>
      </c>
      <c r="H53" s="1">
        <v>50</v>
      </c>
      <c r="I53" s="1" t="s">
        <v>40</v>
      </c>
      <c r="J53" s="1"/>
      <c r="K53" s="1">
        <v>874.351</v>
      </c>
      <c r="L53" s="1">
        <f t="shared" si="10"/>
        <v>-219.25199999999995</v>
      </c>
      <c r="M53" s="1">
        <f t="shared" si="3"/>
        <v>655.09900000000005</v>
      </c>
      <c r="N53" s="1"/>
      <c r="O53" s="1">
        <v>676.83999999999992</v>
      </c>
      <c r="P53" s="1"/>
      <c r="Q53" s="1">
        <v>0</v>
      </c>
      <c r="R53" s="1">
        <v>442.70099999999991</v>
      </c>
      <c r="S53" s="1">
        <f t="shared" si="4"/>
        <v>131.0198</v>
      </c>
      <c r="T53" s="5">
        <f t="shared" si="12"/>
        <v>146.68600000000026</v>
      </c>
      <c r="U53" s="5"/>
      <c r="V53" s="1"/>
      <c r="W53" s="1">
        <f t="shared" si="6"/>
        <v>9.9999999999999982</v>
      </c>
      <c r="X53" s="1">
        <f t="shared" si="7"/>
        <v>8.880428759622589</v>
      </c>
      <c r="Y53" s="1">
        <v>139.00299999999999</v>
      </c>
      <c r="Z53" s="1">
        <v>133.56200000000001</v>
      </c>
      <c r="AA53" s="1">
        <v>144.41220000000001</v>
      </c>
      <c r="AB53" s="1">
        <v>145.2372</v>
      </c>
      <c r="AC53" s="1">
        <v>126.3724</v>
      </c>
      <c r="AD53" s="1">
        <v>141.85839999999999</v>
      </c>
      <c r="AE53" s="1">
        <v>189.42920000000001</v>
      </c>
      <c r="AF53" s="1">
        <v>183.75460000000001</v>
      </c>
      <c r="AG53" s="1">
        <v>159.328</v>
      </c>
      <c r="AH53" s="1">
        <v>155.935</v>
      </c>
      <c r="AI53" s="1" t="s">
        <v>56</v>
      </c>
      <c r="AJ53" s="1">
        <f>G53*T53</f>
        <v>146.68600000000026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39</v>
      </c>
      <c r="C54" s="1">
        <v>125.105</v>
      </c>
      <c r="D54" s="1">
        <v>152.61000000000001</v>
      </c>
      <c r="E54" s="1">
        <v>111.58799999999999</v>
      </c>
      <c r="F54" s="1">
        <v>47.7</v>
      </c>
      <c r="G54" s="8">
        <v>1</v>
      </c>
      <c r="H54" s="1">
        <v>50</v>
      </c>
      <c r="I54" s="1" t="s">
        <v>40</v>
      </c>
      <c r="J54" s="1"/>
      <c r="K54" s="1">
        <v>221.392</v>
      </c>
      <c r="L54" s="1">
        <f t="shared" si="10"/>
        <v>-109.804</v>
      </c>
      <c r="M54" s="1">
        <f t="shared" si="3"/>
        <v>111.58799999999999</v>
      </c>
      <c r="N54" s="1"/>
      <c r="O54" s="1">
        <v>151.977</v>
      </c>
      <c r="P54" s="1"/>
      <c r="Q54" s="1">
        <v>0</v>
      </c>
      <c r="R54" s="1">
        <v>24.302400000000009</v>
      </c>
      <c r="S54" s="1">
        <f t="shared" si="4"/>
        <v>22.317599999999999</v>
      </c>
      <c r="T54" s="5"/>
      <c r="U54" s="5"/>
      <c r="V54" s="1"/>
      <c r="W54" s="1">
        <f t="shared" si="6"/>
        <v>10.035998494461772</v>
      </c>
      <c r="X54" s="1">
        <f t="shared" si="7"/>
        <v>10.035998494461772</v>
      </c>
      <c r="Y54" s="1">
        <v>27.025400000000001</v>
      </c>
      <c r="Z54" s="1">
        <v>27.571200000000001</v>
      </c>
      <c r="AA54" s="1">
        <v>12.4732</v>
      </c>
      <c r="AB54" s="1">
        <v>25.303000000000001</v>
      </c>
      <c r="AC54" s="1">
        <v>21.077999999999999</v>
      </c>
      <c r="AD54" s="1">
        <v>25.469799999999999</v>
      </c>
      <c r="AE54" s="1">
        <v>27.5564</v>
      </c>
      <c r="AF54" s="1">
        <v>27.777200000000001</v>
      </c>
      <c r="AG54" s="1">
        <v>27.0106</v>
      </c>
      <c r="AH54" s="1">
        <v>16.651599999999998</v>
      </c>
      <c r="AI54" s="1" t="s">
        <v>100</v>
      </c>
      <c r="AJ54" s="1">
        <f>G54*T54</f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45</v>
      </c>
      <c r="C55" s="1">
        <v>254</v>
      </c>
      <c r="D55" s="1">
        <v>129</v>
      </c>
      <c r="E55" s="1">
        <v>181</v>
      </c>
      <c r="F55" s="1">
        <v>100</v>
      </c>
      <c r="G55" s="8">
        <v>0.4</v>
      </c>
      <c r="H55" s="1">
        <v>50</v>
      </c>
      <c r="I55" s="1" t="s">
        <v>40</v>
      </c>
      <c r="J55" s="1"/>
      <c r="K55" s="1">
        <v>262</v>
      </c>
      <c r="L55" s="1">
        <f t="shared" si="10"/>
        <v>-81</v>
      </c>
      <c r="M55" s="1">
        <f t="shared" si="3"/>
        <v>181</v>
      </c>
      <c r="N55" s="1"/>
      <c r="O55" s="1">
        <v>43</v>
      </c>
      <c r="P55" s="1"/>
      <c r="Q55" s="1">
        <v>0</v>
      </c>
      <c r="R55" s="1">
        <v>81</v>
      </c>
      <c r="S55" s="1">
        <f t="shared" si="4"/>
        <v>36.200000000000003</v>
      </c>
      <c r="T55" s="5">
        <f t="shared" si="12"/>
        <v>138</v>
      </c>
      <c r="U55" s="5"/>
      <c r="V55" s="1"/>
      <c r="W55" s="1">
        <f t="shared" si="6"/>
        <v>10</v>
      </c>
      <c r="X55" s="1">
        <f t="shared" si="7"/>
        <v>6.1878453038674026</v>
      </c>
      <c r="Y55" s="1">
        <v>31</v>
      </c>
      <c r="Z55" s="1">
        <v>27.8</v>
      </c>
      <c r="AA55" s="1">
        <v>25</v>
      </c>
      <c r="AB55" s="1">
        <v>39.200000000000003</v>
      </c>
      <c r="AC55" s="1">
        <v>23.2</v>
      </c>
      <c r="AD55" s="1">
        <v>18.600000000000001</v>
      </c>
      <c r="AE55" s="1">
        <v>26</v>
      </c>
      <c r="AF55" s="1">
        <v>36.200000000000003</v>
      </c>
      <c r="AG55" s="1">
        <v>51.571599999999997</v>
      </c>
      <c r="AH55" s="1">
        <v>38.571599999999997</v>
      </c>
      <c r="AI55" s="1"/>
      <c r="AJ55" s="1">
        <f>G55*T55</f>
        <v>55.2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45</v>
      </c>
      <c r="C56" s="1">
        <v>1077</v>
      </c>
      <c r="D56" s="1">
        <v>1204</v>
      </c>
      <c r="E56" s="1">
        <v>888</v>
      </c>
      <c r="F56" s="1">
        <v>497</v>
      </c>
      <c r="G56" s="8">
        <v>0.4</v>
      </c>
      <c r="H56" s="1">
        <v>40</v>
      </c>
      <c r="I56" s="1" t="s">
        <v>40</v>
      </c>
      <c r="J56" s="1"/>
      <c r="K56" s="1">
        <v>982</v>
      </c>
      <c r="L56" s="1">
        <f t="shared" si="10"/>
        <v>-94</v>
      </c>
      <c r="M56" s="1">
        <f t="shared" si="3"/>
        <v>888</v>
      </c>
      <c r="N56" s="1"/>
      <c r="O56" s="1">
        <v>838.40000000000009</v>
      </c>
      <c r="P56" s="1"/>
      <c r="Q56" s="1">
        <v>0</v>
      </c>
      <c r="R56" s="1">
        <v>344.79999999999973</v>
      </c>
      <c r="S56" s="1">
        <f t="shared" si="4"/>
        <v>177.6</v>
      </c>
      <c r="T56" s="5">
        <f t="shared" si="12"/>
        <v>95.800000000000182</v>
      </c>
      <c r="U56" s="5"/>
      <c r="V56" s="1"/>
      <c r="W56" s="1">
        <f t="shared" si="6"/>
        <v>10</v>
      </c>
      <c r="X56" s="1">
        <f t="shared" si="7"/>
        <v>9.4605855855855854</v>
      </c>
      <c r="Y56" s="1">
        <v>221.2</v>
      </c>
      <c r="Z56" s="1">
        <v>225.4</v>
      </c>
      <c r="AA56" s="1">
        <v>197.6</v>
      </c>
      <c r="AB56" s="1">
        <v>216</v>
      </c>
      <c r="AC56" s="1">
        <v>185.83840000000001</v>
      </c>
      <c r="AD56" s="1">
        <v>195.63839999999999</v>
      </c>
      <c r="AE56" s="1">
        <v>154.19999999999999</v>
      </c>
      <c r="AF56" s="1">
        <v>148.80000000000001</v>
      </c>
      <c r="AG56" s="1">
        <v>223.8</v>
      </c>
      <c r="AH56" s="1">
        <v>205.2</v>
      </c>
      <c r="AI56" s="1"/>
      <c r="AJ56" s="1">
        <f>G56*T56</f>
        <v>38.320000000000071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45</v>
      </c>
      <c r="C57" s="1">
        <v>551</v>
      </c>
      <c r="D57" s="1">
        <v>725</v>
      </c>
      <c r="E57" s="1">
        <v>634</v>
      </c>
      <c r="F57" s="1">
        <v>123</v>
      </c>
      <c r="G57" s="8">
        <v>0.4</v>
      </c>
      <c r="H57" s="1">
        <v>40</v>
      </c>
      <c r="I57" s="1" t="s">
        <v>40</v>
      </c>
      <c r="J57" s="1"/>
      <c r="K57" s="1">
        <v>692</v>
      </c>
      <c r="L57" s="1">
        <f t="shared" si="10"/>
        <v>-58</v>
      </c>
      <c r="M57" s="1">
        <f t="shared" si="3"/>
        <v>634</v>
      </c>
      <c r="N57" s="1"/>
      <c r="O57" s="1">
        <v>700.2</v>
      </c>
      <c r="P57" s="1"/>
      <c r="Q57" s="1">
        <v>0</v>
      </c>
      <c r="R57" s="1">
        <v>155.80000000000001</v>
      </c>
      <c r="S57" s="1">
        <f t="shared" si="4"/>
        <v>126.8</v>
      </c>
      <c r="T57" s="5">
        <f t="shared" si="12"/>
        <v>289</v>
      </c>
      <c r="U57" s="5"/>
      <c r="V57" s="1"/>
      <c r="W57" s="1">
        <f t="shared" si="6"/>
        <v>10</v>
      </c>
      <c r="X57" s="1">
        <f t="shared" si="7"/>
        <v>7.7208201892744484</v>
      </c>
      <c r="Y57" s="1">
        <v>142</v>
      </c>
      <c r="Z57" s="1">
        <v>150.80000000000001</v>
      </c>
      <c r="AA57" s="1">
        <v>121.8</v>
      </c>
      <c r="AB57" s="1">
        <v>130</v>
      </c>
      <c r="AC57" s="1">
        <v>98.2</v>
      </c>
      <c r="AD57" s="1">
        <v>98.2</v>
      </c>
      <c r="AE57" s="1">
        <v>98.8</v>
      </c>
      <c r="AF57" s="1">
        <v>104.2</v>
      </c>
      <c r="AG57" s="1">
        <v>130.80000000000001</v>
      </c>
      <c r="AH57" s="1">
        <v>115</v>
      </c>
      <c r="AI57" s="1"/>
      <c r="AJ57" s="1">
        <f>G57*T57</f>
        <v>115.60000000000001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39</v>
      </c>
      <c r="C58" s="1">
        <v>406.11099999999999</v>
      </c>
      <c r="D58" s="1">
        <v>552.99800000000005</v>
      </c>
      <c r="E58" s="1">
        <v>276.20600000000002</v>
      </c>
      <c r="F58" s="1">
        <v>212.33099999999999</v>
      </c>
      <c r="G58" s="8">
        <v>1</v>
      </c>
      <c r="H58" s="1">
        <v>40</v>
      </c>
      <c r="I58" s="1" t="s">
        <v>40</v>
      </c>
      <c r="J58" s="1"/>
      <c r="K58" s="1">
        <v>408.30399999999997</v>
      </c>
      <c r="L58" s="1">
        <f t="shared" si="10"/>
        <v>-132.09799999999996</v>
      </c>
      <c r="M58" s="1">
        <f t="shared" si="3"/>
        <v>276.20600000000002</v>
      </c>
      <c r="N58" s="1"/>
      <c r="O58" s="1">
        <v>152.08360000000019</v>
      </c>
      <c r="P58" s="1"/>
      <c r="Q58" s="1">
        <v>0</v>
      </c>
      <c r="R58" s="1">
        <v>89.754999999999825</v>
      </c>
      <c r="S58" s="1">
        <f t="shared" si="4"/>
        <v>55.241200000000006</v>
      </c>
      <c r="T58" s="5">
        <f t="shared" si="12"/>
        <v>98.242400000000004</v>
      </c>
      <c r="U58" s="5"/>
      <c r="V58" s="1"/>
      <c r="W58" s="1">
        <f t="shared" si="6"/>
        <v>10</v>
      </c>
      <c r="X58" s="1">
        <f t="shared" si="7"/>
        <v>8.2215737529235415</v>
      </c>
      <c r="Y58" s="1">
        <v>66.8566</v>
      </c>
      <c r="Z58" s="1">
        <v>66.894800000000004</v>
      </c>
      <c r="AA58" s="1">
        <v>65.976399999999984</v>
      </c>
      <c r="AB58" s="1">
        <v>73.192599999999999</v>
      </c>
      <c r="AC58" s="1">
        <v>52.478600000000007</v>
      </c>
      <c r="AD58" s="1">
        <v>51.276200000000003</v>
      </c>
      <c r="AE58" s="1">
        <v>58.291800000000002</v>
      </c>
      <c r="AF58" s="1">
        <v>53.048999999999999</v>
      </c>
      <c r="AG58" s="1">
        <v>66.669000000000011</v>
      </c>
      <c r="AH58" s="1">
        <v>61.232199999999999</v>
      </c>
      <c r="AI58" s="1"/>
      <c r="AJ58" s="1">
        <f>G58*T58</f>
        <v>98.242400000000004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39</v>
      </c>
      <c r="C59" s="1">
        <v>260.339</v>
      </c>
      <c r="D59" s="1">
        <v>535.90499999999997</v>
      </c>
      <c r="E59" s="1">
        <v>229.20699999999999</v>
      </c>
      <c r="F59" s="1">
        <v>185.988</v>
      </c>
      <c r="G59" s="8">
        <v>1</v>
      </c>
      <c r="H59" s="1">
        <v>40</v>
      </c>
      <c r="I59" s="1" t="s">
        <v>40</v>
      </c>
      <c r="J59" s="1"/>
      <c r="K59" s="1">
        <v>345.47199999999998</v>
      </c>
      <c r="L59" s="1">
        <f t="shared" si="10"/>
        <v>-116.26499999999999</v>
      </c>
      <c r="M59" s="1">
        <f t="shared" si="3"/>
        <v>229.20699999999999</v>
      </c>
      <c r="N59" s="1"/>
      <c r="O59" s="1">
        <v>19.70819999999981</v>
      </c>
      <c r="P59" s="1"/>
      <c r="Q59" s="1">
        <v>0</v>
      </c>
      <c r="R59" s="1">
        <v>59.328400000000222</v>
      </c>
      <c r="S59" s="1">
        <f t="shared" si="4"/>
        <v>45.8414</v>
      </c>
      <c r="T59" s="5">
        <f t="shared" si="12"/>
        <v>193.38939999999997</v>
      </c>
      <c r="U59" s="5"/>
      <c r="V59" s="1"/>
      <c r="W59" s="1">
        <f t="shared" si="6"/>
        <v>10</v>
      </c>
      <c r="X59" s="1">
        <f t="shared" si="7"/>
        <v>5.7813373937096166</v>
      </c>
      <c r="Y59" s="1">
        <v>43.5976</v>
      </c>
      <c r="Z59" s="1">
        <v>42.4514</v>
      </c>
      <c r="AA59" s="1">
        <v>47.151000000000003</v>
      </c>
      <c r="AB59" s="1">
        <v>52.276799999999987</v>
      </c>
      <c r="AC59" s="1">
        <v>36.840000000000003</v>
      </c>
      <c r="AD59" s="1">
        <v>43.027000000000001</v>
      </c>
      <c r="AE59" s="1">
        <v>44.9788</v>
      </c>
      <c r="AF59" s="1">
        <v>36.600999999999999</v>
      </c>
      <c r="AG59" s="1">
        <v>38.829599999999999</v>
      </c>
      <c r="AH59" s="1">
        <v>35.846600000000002</v>
      </c>
      <c r="AI59" s="1"/>
      <c r="AJ59" s="1">
        <f>G59*T59</f>
        <v>193.38939999999997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39</v>
      </c>
      <c r="C60" s="1">
        <v>502.72300000000001</v>
      </c>
      <c r="D60" s="1">
        <v>756.81899999999996</v>
      </c>
      <c r="E60" s="1">
        <v>347.03500000000003</v>
      </c>
      <c r="F60" s="1">
        <v>252.583</v>
      </c>
      <c r="G60" s="8">
        <v>1</v>
      </c>
      <c r="H60" s="1">
        <v>40</v>
      </c>
      <c r="I60" s="1" t="s">
        <v>40</v>
      </c>
      <c r="J60" s="1"/>
      <c r="K60" s="1">
        <v>544.07799999999997</v>
      </c>
      <c r="L60" s="1">
        <f t="shared" si="10"/>
        <v>-197.04299999999995</v>
      </c>
      <c r="M60" s="1">
        <f t="shared" si="3"/>
        <v>347.03500000000003</v>
      </c>
      <c r="N60" s="1"/>
      <c r="O60" s="1">
        <v>128.2932000000001</v>
      </c>
      <c r="P60" s="1"/>
      <c r="Q60" s="1">
        <v>0</v>
      </c>
      <c r="R60" s="1">
        <v>132.1451999999999</v>
      </c>
      <c r="S60" s="1">
        <f t="shared" si="4"/>
        <v>69.407000000000011</v>
      </c>
      <c r="T60" s="5">
        <f t="shared" si="12"/>
        <v>181.04860000000016</v>
      </c>
      <c r="U60" s="5"/>
      <c r="V60" s="1"/>
      <c r="W60" s="1">
        <f t="shared" si="6"/>
        <v>10</v>
      </c>
      <c r="X60" s="1">
        <f t="shared" si="7"/>
        <v>7.3914936533778999</v>
      </c>
      <c r="Y60" s="1">
        <v>79.727400000000003</v>
      </c>
      <c r="Z60" s="1">
        <v>77.525400000000005</v>
      </c>
      <c r="AA60" s="1">
        <v>80.505799999999994</v>
      </c>
      <c r="AB60" s="1">
        <v>88.327199999999991</v>
      </c>
      <c r="AC60" s="1">
        <v>65.387799999999999</v>
      </c>
      <c r="AD60" s="1">
        <v>64.643000000000001</v>
      </c>
      <c r="AE60" s="1">
        <v>67.442399999999992</v>
      </c>
      <c r="AF60" s="1">
        <v>68.181600000000003</v>
      </c>
      <c r="AG60" s="1">
        <v>61.302399999999999</v>
      </c>
      <c r="AH60" s="1">
        <v>57.3996</v>
      </c>
      <c r="AI60" s="1"/>
      <c r="AJ60" s="1">
        <f>G60*T60</f>
        <v>181.04860000000016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39</v>
      </c>
      <c r="C61" s="1">
        <v>45.457000000000001</v>
      </c>
      <c r="D61" s="1">
        <v>58.412999999999997</v>
      </c>
      <c r="E61" s="1">
        <v>53.088000000000001</v>
      </c>
      <c r="F61" s="1">
        <v>22.123999999999999</v>
      </c>
      <c r="G61" s="8">
        <v>1</v>
      </c>
      <c r="H61" s="1">
        <v>30</v>
      </c>
      <c r="I61" s="1" t="s">
        <v>40</v>
      </c>
      <c r="J61" s="1"/>
      <c r="K61" s="1">
        <v>53.7</v>
      </c>
      <c r="L61" s="1">
        <f t="shared" si="10"/>
        <v>-0.61200000000000188</v>
      </c>
      <c r="M61" s="1">
        <f t="shared" si="3"/>
        <v>53.088000000000001</v>
      </c>
      <c r="N61" s="1"/>
      <c r="O61" s="1">
        <v>49.330999999999953</v>
      </c>
      <c r="P61" s="1"/>
      <c r="Q61" s="1">
        <v>0</v>
      </c>
      <c r="R61" s="1">
        <v>15.65720000000004</v>
      </c>
      <c r="S61" s="1">
        <f t="shared" si="4"/>
        <v>10.617599999999999</v>
      </c>
      <c r="T61" s="5">
        <f t="shared" si="12"/>
        <v>19.06379999999999</v>
      </c>
      <c r="U61" s="5"/>
      <c r="V61" s="1"/>
      <c r="W61" s="1">
        <f t="shared" si="6"/>
        <v>10</v>
      </c>
      <c r="X61" s="1">
        <f t="shared" si="7"/>
        <v>8.2045094936708871</v>
      </c>
      <c r="Y61" s="1">
        <v>11.7212</v>
      </c>
      <c r="Z61" s="1">
        <v>12.434799999999999</v>
      </c>
      <c r="AA61" s="1">
        <v>10.943</v>
      </c>
      <c r="AB61" s="1">
        <v>9.8498000000000001</v>
      </c>
      <c r="AC61" s="1">
        <v>12.4382</v>
      </c>
      <c r="AD61" s="1">
        <v>11.193199999999999</v>
      </c>
      <c r="AE61" s="1">
        <v>10.946199999999999</v>
      </c>
      <c r="AF61" s="1">
        <v>10.2014</v>
      </c>
      <c r="AG61" s="1">
        <v>9.4382000000000001</v>
      </c>
      <c r="AH61" s="1">
        <v>8.8924000000000003</v>
      </c>
      <c r="AI61" s="1"/>
      <c r="AJ61" s="1">
        <f>G61*T61</f>
        <v>19.06379999999999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45</v>
      </c>
      <c r="C62" s="1">
        <v>319</v>
      </c>
      <c r="D62" s="1">
        <v>57</v>
      </c>
      <c r="E62" s="1">
        <v>200</v>
      </c>
      <c r="F62" s="1">
        <v>89</v>
      </c>
      <c r="G62" s="8">
        <v>0.6</v>
      </c>
      <c r="H62" s="1">
        <v>60</v>
      </c>
      <c r="I62" s="11" t="s">
        <v>48</v>
      </c>
      <c r="J62" s="1"/>
      <c r="K62" s="1">
        <v>200</v>
      </c>
      <c r="L62" s="1">
        <f t="shared" si="10"/>
        <v>0</v>
      </c>
      <c r="M62" s="1">
        <f t="shared" si="3"/>
        <v>200</v>
      </c>
      <c r="N62" s="1"/>
      <c r="O62" s="1">
        <v>0</v>
      </c>
      <c r="P62" s="1"/>
      <c r="Q62" s="1">
        <v>0</v>
      </c>
      <c r="R62" s="1"/>
      <c r="S62" s="1">
        <f t="shared" si="4"/>
        <v>40</v>
      </c>
      <c r="T62" s="5">
        <f>9*S62-R62-P62-O62-F62</f>
        <v>271</v>
      </c>
      <c r="U62" s="5"/>
      <c r="V62" s="1"/>
      <c r="W62" s="1">
        <f t="shared" si="6"/>
        <v>9</v>
      </c>
      <c r="X62" s="1">
        <f t="shared" si="7"/>
        <v>2.2250000000000001</v>
      </c>
      <c r="Y62" s="1">
        <v>20.399999999999999</v>
      </c>
      <c r="Z62" s="1">
        <v>4.8</v>
      </c>
      <c r="AA62" s="1">
        <v>34.6</v>
      </c>
      <c r="AB62" s="1">
        <v>54.2</v>
      </c>
      <c r="AC62" s="1">
        <v>103.2</v>
      </c>
      <c r="AD62" s="1">
        <v>191</v>
      </c>
      <c r="AE62" s="1">
        <v>211.8</v>
      </c>
      <c r="AF62" s="1">
        <v>115.2</v>
      </c>
      <c r="AG62" s="1">
        <v>14.6</v>
      </c>
      <c r="AH62" s="1">
        <v>31.4</v>
      </c>
      <c r="AI62" s="10" t="s">
        <v>154</v>
      </c>
      <c r="AJ62" s="1">
        <f>G62*T62</f>
        <v>162.6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109</v>
      </c>
      <c r="B63" s="12" t="s">
        <v>45</v>
      </c>
      <c r="C63" s="12"/>
      <c r="D63" s="12"/>
      <c r="E63" s="12"/>
      <c r="F63" s="12"/>
      <c r="G63" s="13">
        <v>0</v>
      </c>
      <c r="H63" s="12">
        <v>50</v>
      </c>
      <c r="I63" s="12" t="s">
        <v>40</v>
      </c>
      <c r="J63" s="12"/>
      <c r="K63" s="12"/>
      <c r="L63" s="12">
        <f t="shared" si="10"/>
        <v>0</v>
      </c>
      <c r="M63" s="12">
        <f t="shared" si="3"/>
        <v>0</v>
      </c>
      <c r="N63" s="12"/>
      <c r="O63" s="12">
        <v>0</v>
      </c>
      <c r="P63" s="12"/>
      <c r="Q63" s="12">
        <v>0</v>
      </c>
      <c r="R63" s="12"/>
      <c r="S63" s="12">
        <f t="shared" si="4"/>
        <v>0</v>
      </c>
      <c r="T63" s="14"/>
      <c r="U63" s="14"/>
      <c r="V63" s="12"/>
      <c r="W63" s="12" t="e">
        <f t="shared" si="6"/>
        <v>#DIV/0!</v>
      </c>
      <c r="X63" s="12" t="e">
        <f t="shared" si="7"/>
        <v>#DIV/0!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 t="s">
        <v>61</v>
      </c>
      <c r="AJ63" s="12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110</v>
      </c>
      <c r="B64" s="12" t="s">
        <v>45</v>
      </c>
      <c r="C64" s="12"/>
      <c r="D64" s="12"/>
      <c r="E64" s="12"/>
      <c r="F64" s="12"/>
      <c r="G64" s="13">
        <v>0</v>
      </c>
      <c r="H64" s="12">
        <v>50</v>
      </c>
      <c r="I64" s="12" t="s">
        <v>40</v>
      </c>
      <c r="J64" s="12"/>
      <c r="K64" s="12"/>
      <c r="L64" s="12">
        <f t="shared" si="10"/>
        <v>0</v>
      </c>
      <c r="M64" s="12">
        <f t="shared" si="3"/>
        <v>0</v>
      </c>
      <c r="N64" s="12"/>
      <c r="O64" s="12">
        <v>0</v>
      </c>
      <c r="P64" s="12"/>
      <c r="Q64" s="12">
        <v>0</v>
      </c>
      <c r="R64" s="12"/>
      <c r="S64" s="12">
        <f t="shared" si="4"/>
        <v>0</v>
      </c>
      <c r="T64" s="14"/>
      <c r="U64" s="14"/>
      <c r="V64" s="12"/>
      <c r="W64" s="12" t="e">
        <f t="shared" si="6"/>
        <v>#DIV/0!</v>
      </c>
      <c r="X64" s="12" t="e">
        <f t="shared" si="7"/>
        <v>#DIV/0!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 t="s">
        <v>61</v>
      </c>
      <c r="AJ64" s="12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111</v>
      </c>
      <c r="B65" s="12" t="s">
        <v>45</v>
      </c>
      <c r="C65" s="12"/>
      <c r="D65" s="12"/>
      <c r="E65" s="12"/>
      <c r="F65" s="12"/>
      <c r="G65" s="13">
        <v>0</v>
      </c>
      <c r="H65" s="12">
        <v>30</v>
      </c>
      <c r="I65" s="12" t="s">
        <v>40</v>
      </c>
      <c r="J65" s="12"/>
      <c r="K65" s="12">
        <v>78</v>
      </c>
      <c r="L65" s="12">
        <f t="shared" si="10"/>
        <v>-78</v>
      </c>
      <c r="M65" s="12">
        <f t="shared" si="3"/>
        <v>0</v>
      </c>
      <c r="N65" s="12"/>
      <c r="O65" s="12">
        <v>0</v>
      </c>
      <c r="P65" s="12"/>
      <c r="Q65" s="12">
        <v>0</v>
      </c>
      <c r="R65" s="12"/>
      <c r="S65" s="12">
        <f t="shared" si="4"/>
        <v>0</v>
      </c>
      <c r="T65" s="14"/>
      <c r="U65" s="14"/>
      <c r="V65" s="12"/>
      <c r="W65" s="12" t="e">
        <f t="shared" si="6"/>
        <v>#DIV/0!</v>
      </c>
      <c r="X65" s="12" t="e">
        <f t="shared" si="7"/>
        <v>#DIV/0!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 t="s">
        <v>61</v>
      </c>
      <c r="AJ65" s="12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45</v>
      </c>
      <c r="C66" s="1">
        <v>329</v>
      </c>
      <c r="D66" s="1">
        <v>5</v>
      </c>
      <c r="E66" s="1">
        <v>135</v>
      </c>
      <c r="F66" s="1">
        <v>136</v>
      </c>
      <c r="G66" s="8">
        <v>0.6</v>
      </c>
      <c r="H66" s="1">
        <v>55</v>
      </c>
      <c r="I66" s="1" t="s">
        <v>40</v>
      </c>
      <c r="J66" s="1"/>
      <c r="K66" s="1">
        <v>138.80000000000001</v>
      </c>
      <c r="L66" s="1">
        <f t="shared" si="10"/>
        <v>-3.8000000000000114</v>
      </c>
      <c r="M66" s="1">
        <f t="shared" si="3"/>
        <v>135</v>
      </c>
      <c r="N66" s="1"/>
      <c r="O66" s="1">
        <v>0</v>
      </c>
      <c r="P66" s="1"/>
      <c r="Q66" s="1">
        <v>0</v>
      </c>
      <c r="R66" s="1"/>
      <c r="S66" s="1">
        <f t="shared" si="4"/>
        <v>27</v>
      </c>
      <c r="T66" s="5">
        <f>10*S66-R66-P66-O66-F66</f>
        <v>134</v>
      </c>
      <c r="U66" s="5"/>
      <c r="V66" s="1"/>
      <c r="W66" s="1">
        <f t="shared" si="6"/>
        <v>10</v>
      </c>
      <c r="X66" s="1">
        <f t="shared" si="7"/>
        <v>5.0370370370370372</v>
      </c>
      <c r="Y66" s="1">
        <v>25</v>
      </c>
      <c r="Z66" s="1">
        <v>27</v>
      </c>
      <c r="AA66" s="1">
        <v>35.799999999999997</v>
      </c>
      <c r="AB66" s="1">
        <v>33</v>
      </c>
      <c r="AC66" s="1">
        <v>28.8</v>
      </c>
      <c r="AD66" s="1">
        <v>30.4</v>
      </c>
      <c r="AE66" s="1">
        <v>23.4</v>
      </c>
      <c r="AF66" s="1">
        <v>18</v>
      </c>
      <c r="AG66" s="1">
        <v>11.2</v>
      </c>
      <c r="AH66" s="1">
        <v>44.8</v>
      </c>
      <c r="AI66" s="1"/>
      <c r="AJ66" s="1">
        <f>G66*T66</f>
        <v>80.399999999999991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113</v>
      </c>
      <c r="B67" s="12" t="s">
        <v>45</v>
      </c>
      <c r="C67" s="12"/>
      <c r="D67" s="12"/>
      <c r="E67" s="12"/>
      <c r="F67" s="12"/>
      <c r="G67" s="13">
        <v>0</v>
      </c>
      <c r="H67" s="12">
        <v>40</v>
      </c>
      <c r="I67" s="12" t="s">
        <v>40</v>
      </c>
      <c r="J67" s="12"/>
      <c r="K67" s="12"/>
      <c r="L67" s="12">
        <f t="shared" si="10"/>
        <v>0</v>
      </c>
      <c r="M67" s="12">
        <f t="shared" si="3"/>
        <v>0</v>
      </c>
      <c r="N67" s="12"/>
      <c r="O67" s="12">
        <v>0</v>
      </c>
      <c r="P67" s="12"/>
      <c r="Q67" s="12">
        <v>0</v>
      </c>
      <c r="R67" s="12"/>
      <c r="S67" s="12">
        <f t="shared" si="4"/>
        <v>0</v>
      </c>
      <c r="T67" s="14"/>
      <c r="U67" s="14"/>
      <c r="V67" s="12"/>
      <c r="W67" s="12" t="e">
        <f t="shared" si="6"/>
        <v>#DIV/0!</v>
      </c>
      <c r="X67" s="12" t="e">
        <f t="shared" si="7"/>
        <v>#DIV/0!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 t="s">
        <v>61</v>
      </c>
      <c r="AJ67" s="12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45</v>
      </c>
      <c r="C68" s="1">
        <v>60</v>
      </c>
      <c r="D68" s="1">
        <v>82</v>
      </c>
      <c r="E68" s="1">
        <v>71</v>
      </c>
      <c r="F68" s="1">
        <v>39</v>
      </c>
      <c r="G68" s="8">
        <v>0.4</v>
      </c>
      <c r="H68" s="1">
        <v>50</v>
      </c>
      <c r="I68" s="1" t="s">
        <v>40</v>
      </c>
      <c r="J68" s="1"/>
      <c r="K68" s="1">
        <v>72</v>
      </c>
      <c r="L68" s="1">
        <f t="shared" si="10"/>
        <v>-1</v>
      </c>
      <c r="M68" s="1">
        <f t="shared" si="3"/>
        <v>71</v>
      </c>
      <c r="N68" s="1"/>
      <c r="O68" s="1">
        <v>0</v>
      </c>
      <c r="P68" s="1"/>
      <c r="Q68" s="1">
        <v>0</v>
      </c>
      <c r="R68" s="1">
        <v>7.8000000000000114</v>
      </c>
      <c r="S68" s="1">
        <f t="shared" si="4"/>
        <v>14.2</v>
      </c>
      <c r="T68" s="5">
        <f>9*S68-R68-P68-O68-F68</f>
        <v>80.999999999999986</v>
      </c>
      <c r="U68" s="5"/>
      <c r="V68" s="1"/>
      <c r="W68" s="1">
        <f t="shared" si="6"/>
        <v>9</v>
      </c>
      <c r="X68" s="1">
        <f t="shared" si="7"/>
        <v>3.2957746478873249</v>
      </c>
      <c r="Y68" s="1">
        <v>9.8000000000000007</v>
      </c>
      <c r="Z68" s="1">
        <v>9.1999999999999993</v>
      </c>
      <c r="AA68" s="1">
        <v>11.6</v>
      </c>
      <c r="AB68" s="1">
        <v>9.8000000000000007</v>
      </c>
      <c r="AC68" s="1">
        <v>9.8000000000000007</v>
      </c>
      <c r="AD68" s="1">
        <v>11.2</v>
      </c>
      <c r="AE68" s="1">
        <v>11.2</v>
      </c>
      <c r="AF68" s="1">
        <v>11.8</v>
      </c>
      <c r="AG68" s="1">
        <v>11.8</v>
      </c>
      <c r="AH68" s="1">
        <v>12.2</v>
      </c>
      <c r="AI68" s="1" t="s">
        <v>46</v>
      </c>
      <c r="AJ68" s="1">
        <f>G68*T68</f>
        <v>32.4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45</v>
      </c>
      <c r="C69" s="1">
        <v>12</v>
      </c>
      <c r="D69" s="1">
        <v>10</v>
      </c>
      <c r="E69" s="1">
        <v>1</v>
      </c>
      <c r="F69" s="1">
        <v>19</v>
      </c>
      <c r="G69" s="8">
        <v>0.4</v>
      </c>
      <c r="H69" s="1">
        <v>55</v>
      </c>
      <c r="I69" s="1" t="s">
        <v>40</v>
      </c>
      <c r="J69" s="1"/>
      <c r="K69" s="1">
        <v>1</v>
      </c>
      <c r="L69" s="1">
        <f t="shared" si="10"/>
        <v>0</v>
      </c>
      <c r="M69" s="1">
        <f t="shared" si="3"/>
        <v>1</v>
      </c>
      <c r="N69" s="1"/>
      <c r="O69" s="1">
        <v>0</v>
      </c>
      <c r="P69" s="1"/>
      <c r="Q69" s="1">
        <v>0</v>
      </c>
      <c r="R69" s="1"/>
      <c r="S69" s="1">
        <f t="shared" si="4"/>
        <v>0.2</v>
      </c>
      <c r="T69" s="5"/>
      <c r="U69" s="5"/>
      <c r="V69" s="1"/>
      <c r="W69" s="1">
        <f t="shared" si="6"/>
        <v>95</v>
      </c>
      <c r="X69" s="1">
        <f t="shared" si="7"/>
        <v>95</v>
      </c>
      <c r="Y69" s="1">
        <v>0</v>
      </c>
      <c r="Z69" s="1">
        <v>0.4</v>
      </c>
      <c r="AA69" s="1">
        <v>1.2</v>
      </c>
      <c r="AB69" s="1">
        <v>0.8</v>
      </c>
      <c r="AC69" s="1">
        <v>0.4</v>
      </c>
      <c r="AD69" s="1">
        <v>0.8</v>
      </c>
      <c r="AE69" s="1">
        <v>0.4</v>
      </c>
      <c r="AF69" s="1">
        <v>0</v>
      </c>
      <c r="AG69" s="1">
        <v>0</v>
      </c>
      <c r="AH69" s="1">
        <v>0</v>
      </c>
      <c r="AI69" s="17" t="s">
        <v>116</v>
      </c>
      <c r="AJ69" s="1">
        <f>G69*T69</f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39</v>
      </c>
      <c r="C70" s="1">
        <v>5.7030000000000003</v>
      </c>
      <c r="D70" s="1"/>
      <c r="E70" s="1">
        <v>1.4450000000000001</v>
      </c>
      <c r="F70" s="1">
        <v>4.258</v>
      </c>
      <c r="G70" s="8">
        <v>1</v>
      </c>
      <c r="H70" s="1">
        <v>55</v>
      </c>
      <c r="I70" s="1" t="s">
        <v>40</v>
      </c>
      <c r="J70" s="1"/>
      <c r="K70" s="1">
        <v>1.3</v>
      </c>
      <c r="L70" s="1">
        <f t="shared" ref="L70:L93" si="13">E70-K70</f>
        <v>0.14500000000000002</v>
      </c>
      <c r="M70" s="1">
        <f t="shared" si="3"/>
        <v>1.4450000000000001</v>
      </c>
      <c r="N70" s="1"/>
      <c r="O70" s="1">
        <v>0</v>
      </c>
      <c r="P70" s="1"/>
      <c r="Q70" s="1">
        <v>0</v>
      </c>
      <c r="R70" s="1"/>
      <c r="S70" s="1">
        <f t="shared" si="4"/>
        <v>0.28900000000000003</v>
      </c>
      <c r="T70" s="5"/>
      <c r="U70" s="5"/>
      <c r="V70" s="1"/>
      <c r="W70" s="1">
        <f t="shared" si="6"/>
        <v>14.733564013840828</v>
      </c>
      <c r="X70" s="1">
        <f t="shared" si="7"/>
        <v>14.733564013840828</v>
      </c>
      <c r="Y70" s="1">
        <v>0.29020000000000001</v>
      </c>
      <c r="Z70" s="1">
        <v>0.29020000000000001</v>
      </c>
      <c r="AA70" s="1">
        <v>0.28920000000000001</v>
      </c>
      <c r="AB70" s="1">
        <v>0.28920000000000001</v>
      </c>
      <c r="AC70" s="1">
        <v>0.57840000000000003</v>
      </c>
      <c r="AD70" s="1">
        <v>0.57840000000000003</v>
      </c>
      <c r="AE70" s="1">
        <v>0.57599999999999996</v>
      </c>
      <c r="AF70" s="1">
        <v>0.86280000000000001</v>
      </c>
      <c r="AG70" s="1">
        <v>0.85980000000000012</v>
      </c>
      <c r="AH70" s="1">
        <v>0.57300000000000006</v>
      </c>
      <c r="AI70" s="1" t="s">
        <v>118</v>
      </c>
      <c r="AJ70" s="1">
        <f>G70*T70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119</v>
      </c>
      <c r="B71" s="12" t="s">
        <v>45</v>
      </c>
      <c r="C71" s="12"/>
      <c r="D71" s="12"/>
      <c r="E71" s="12"/>
      <c r="F71" s="12"/>
      <c r="G71" s="13">
        <v>0</v>
      </c>
      <c r="H71" s="12">
        <v>40</v>
      </c>
      <c r="I71" s="12" t="s">
        <v>40</v>
      </c>
      <c r="J71" s="12"/>
      <c r="K71" s="12">
        <v>2</v>
      </c>
      <c r="L71" s="12">
        <f t="shared" si="13"/>
        <v>-2</v>
      </c>
      <c r="M71" s="12">
        <f t="shared" ref="M71:M93" si="14">E71-N71</f>
        <v>0</v>
      </c>
      <c r="N71" s="12"/>
      <c r="O71" s="12">
        <v>0</v>
      </c>
      <c r="P71" s="12"/>
      <c r="Q71" s="12">
        <v>0</v>
      </c>
      <c r="R71" s="12"/>
      <c r="S71" s="12">
        <f t="shared" ref="S71:S93" si="15">M71/5</f>
        <v>0</v>
      </c>
      <c r="T71" s="14"/>
      <c r="U71" s="14"/>
      <c r="V71" s="12"/>
      <c r="W71" s="12" t="e">
        <f t="shared" ref="W71:W93" si="16">(F71+O71+P71+R71+T71)/S71</f>
        <v>#DIV/0!</v>
      </c>
      <c r="X71" s="12" t="e">
        <f t="shared" ref="X71:X93" si="17">(F71+O71+P71+R71)/S71</f>
        <v>#DIV/0!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 t="s">
        <v>120</v>
      </c>
      <c r="AJ71" s="12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45</v>
      </c>
      <c r="C72" s="1">
        <v>2</v>
      </c>
      <c r="D72" s="1"/>
      <c r="E72" s="1">
        <v>2</v>
      </c>
      <c r="F72" s="1"/>
      <c r="G72" s="8">
        <v>0.2</v>
      </c>
      <c r="H72" s="1">
        <v>35</v>
      </c>
      <c r="I72" s="1" t="s">
        <v>40</v>
      </c>
      <c r="J72" s="1"/>
      <c r="K72" s="1">
        <v>4</v>
      </c>
      <c r="L72" s="1">
        <f t="shared" si="13"/>
        <v>-2</v>
      </c>
      <c r="M72" s="1">
        <f t="shared" si="14"/>
        <v>2</v>
      </c>
      <c r="N72" s="1"/>
      <c r="O72" s="1">
        <v>10.6</v>
      </c>
      <c r="P72" s="1"/>
      <c r="Q72" s="1">
        <v>0</v>
      </c>
      <c r="R72" s="1"/>
      <c r="S72" s="1">
        <f t="shared" si="15"/>
        <v>0.4</v>
      </c>
      <c r="T72" s="5"/>
      <c r="U72" s="5"/>
      <c r="V72" s="1"/>
      <c r="W72" s="1">
        <f t="shared" si="16"/>
        <v>26.499999999999996</v>
      </c>
      <c r="X72" s="1">
        <f t="shared" si="17"/>
        <v>26.499999999999996</v>
      </c>
      <c r="Y72" s="1">
        <v>1</v>
      </c>
      <c r="Z72" s="1">
        <v>1.8</v>
      </c>
      <c r="AA72" s="1">
        <v>1</v>
      </c>
      <c r="AB72" s="1">
        <v>0.2</v>
      </c>
      <c r="AC72" s="1">
        <v>1.6</v>
      </c>
      <c r="AD72" s="1">
        <v>1.6</v>
      </c>
      <c r="AE72" s="1">
        <v>0.2</v>
      </c>
      <c r="AF72" s="1">
        <v>0.2</v>
      </c>
      <c r="AG72" s="1">
        <v>1.6</v>
      </c>
      <c r="AH72" s="1">
        <v>2</v>
      </c>
      <c r="AI72" s="1" t="s">
        <v>122</v>
      </c>
      <c r="AJ72" s="1">
        <f>G72*T72</f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39</v>
      </c>
      <c r="C73" s="1">
        <v>3532.971</v>
      </c>
      <c r="D73" s="1">
        <v>475.75200000000001</v>
      </c>
      <c r="E73" s="1">
        <v>2083.0169999999998</v>
      </c>
      <c r="F73" s="1">
        <v>1264.5650000000001</v>
      </c>
      <c r="G73" s="8">
        <v>1</v>
      </c>
      <c r="H73" s="1">
        <v>60</v>
      </c>
      <c r="I73" s="1" t="s">
        <v>40</v>
      </c>
      <c r="J73" s="1"/>
      <c r="K73" s="1">
        <v>2504.4699999999998</v>
      </c>
      <c r="L73" s="1">
        <f t="shared" si="13"/>
        <v>-421.45299999999997</v>
      </c>
      <c r="M73" s="1">
        <f t="shared" si="14"/>
        <v>2083.0169999999998</v>
      </c>
      <c r="N73" s="1"/>
      <c r="O73" s="1">
        <v>696.89899999999989</v>
      </c>
      <c r="P73" s="1"/>
      <c r="Q73" s="1">
        <v>0</v>
      </c>
      <c r="R73" s="1">
        <v>1412.4450400000001</v>
      </c>
      <c r="S73" s="1">
        <f t="shared" si="15"/>
        <v>416.60339999999997</v>
      </c>
      <c r="T73" s="5">
        <f t="shared" ref="T72:T78" si="18">10*S73-R73-P73-O73-F73</f>
        <v>792.12495999999965</v>
      </c>
      <c r="U73" s="5"/>
      <c r="V73" s="1"/>
      <c r="W73" s="1">
        <f t="shared" si="16"/>
        <v>10</v>
      </c>
      <c r="X73" s="1">
        <f t="shared" si="17"/>
        <v>8.09861138915333</v>
      </c>
      <c r="Y73" s="1">
        <v>429.79480000000001</v>
      </c>
      <c r="Z73" s="1">
        <v>414.43119999999999</v>
      </c>
      <c r="AA73" s="1">
        <v>274.16460000000001</v>
      </c>
      <c r="AB73" s="1">
        <v>388.28879999999998</v>
      </c>
      <c r="AC73" s="1">
        <v>284.06859999999989</v>
      </c>
      <c r="AD73" s="1">
        <v>279.81020000000001</v>
      </c>
      <c r="AE73" s="1">
        <v>352.4794</v>
      </c>
      <c r="AF73" s="1">
        <v>432.38479999999998</v>
      </c>
      <c r="AG73" s="1">
        <v>486.60919999999999</v>
      </c>
      <c r="AH73" s="1">
        <v>344.62799999999999</v>
      </c>
      <c r="AI73" s="1" t="s">
        <v>63</v>
      </c>
      <c r="AJ73" s="1">
        <f>G73*T73</f>
        <v>792.12495999999965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124</v>
      </c>
      <c r="B74" s="1" t="s">
        <v>39</v>
      </c>
      <c r="C74" s="1">
        <v>1253.7090000000001</v>
      </c>
      <c r="D74" s="1">
        <v>405.63</v>
      </c>
      <c r="E74" s="1">
        <v>1117.414</v>
      </c>
      <c r="F74" s="1">
        <v>27.542000000000002</v>
      </c>
      <c r="G74" s="8">
        <v>1</v>
      </c>
      <c r="H74" s="1">
        <v>60</v>
      </c>
      <c r="I74" s="1" t="s">
        <v>40</v>
      </c>
      <c r="J74" s="1"/>
      <c r="K74" s="1">
        <v>1465.24</v>
      </c>
      <c r="L74" s="1">
        <f t="shared" si="13"/>
        <v>-347.82600000000002</v>
      </c>
      <c r="M74" s="1">
        <f t="shared" si="14"/>
        <v>1117.414</v>
      </c>
      <c r="N74" s="1"/>
      <c r="O74" s="1">
        <v>0</v>
      </c>
      <c r="P74" s="1"/>
      <c r="Q74" s="1">
        <v>0</v>
      </c>
      <c r="R74" s="1"/>
      <c r="S74" s="1">
        <f t="shared" si="15"/>
        <v>223.4828</v>
      </c>
      <c r="T74" s="5">
        <f>7*S74-R74-P74-O74-F74</f>
        <v>1536.8376000000001</v>
      </c>
      <c r="U74" s="5"/>
      <c r="V74" s="1"/>
      <c r="W74" s="1">
        <f t="shared" si="16"/>
        <v>7</v>
      </c>
      <c r="X74" s="1">
        <f t="shared" si="17"/>
        <v>0.12323990929055839</v>
      </c>
      <c r="Y74" s="1">
        <v>92.186999999999998</v>
      </c>
      <c r="Z74" s="1">
        <v>86.831199999999995</v>
      </c>
      <c r="AA74" s="1">
        <v>119.5962</v>
      </c>
      <c r="AB74" s="1">
        <v>210.9418</v>
      </c>
      <c r="AC74" s="1">
        <v>115.16419999999999</v>
      </c>
      <c r="AD74" s="1">
        <v>118.05240000000001</v>
      </c>
      <c r="AE74" s="1">
        <v>196.964</v>
      </c>
      <c r="AF74" s="1">
        <v>201.60499999999999</v>
      </c>
      <c r="AG74" s="1">
        <v>268.37520000000001</v>
      </c>
      <c r="AH74" s="1">
        <v>209.9144</v>
      </c>
      <c r="AI74" s="1" t="s">
        <v>56</v>
      </c>
      <c r="AJ74" s="1">
        <f>G74*T74</f>
        <v>1536.8376000000001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39</v>
      </c>
      <c r="C75" s="1">
        <v>1236.2460000000001</v>
      </c>
      <c r="D75" s="1">
        <v>500.495</v>
      </c>
      <c r="E75" s="1">
        <v>1265.4159999999999</v>
      </c>
      <c r="F75" s="1"/>
      <c r="G75" s="8">
        <v>1</v>
      </c>
      <c r="H75" s="1">
        <v>60</v>
      </c>
      <c r="I75" s="1" t="s">
        <v>40</v>
      </c>
      <c r="J75" s="1"/>
      <c r="K75" s="1">
        <v>2071.4549999999999</v>
      </c>
      <c r="L75" s="1">
        <f t="shared" si="13"/>
        <v>-806.03899999999999</v>
      </c>
      <c r="M75" s="1">
        <f t="shared" si="14"/>
        <v>1265.4159999999999</v>
      </c>
      <c r="N75" s="1"/>
      <c r="O75" s="1">
        <v>1403.269</v>
      </c>
      <c r="P75" s="1"/>
      <c r="Q75" s="1">
        <v>0</v>
      </c>
      <c r="R75" s="1">
        <v>803.9477999999998</v>
      </c>
      <c r="S75" s="1">
        <f t="shared" si="15"/>
        <v>253.08319999999998</v>
      </c>
      <c r="T75" s="5">
        <f t="shared" si="18"/>
        <v>323.61519999999996</v>
      </c>
      <c r="U75" s="5"/>
      <c r="V75" s="1"/>
      <c r="W75" s="1">
        <f t="shared" si="16"/>
        <v>9.9999999999999982</v>
      </c>
      <c r="X75" s="1">
        <f t="shared" si="17"/>
        <v>8.7213090398730539</v>
      </c>
      <c r="Y75" s="1">
        <v>267.78039999999999</v>
      </c>
      <c r="Z75" s="1">
        <v>259.42399999999998</v>
      </c>
      <c r="AA75" s="1">
        <v>208.6414</v>
      </c>
      <c r="AB75" s="1">
        <v>219.97499999999999</v>
      </c>
      <c r="AC75" s="1">
        <v>424.59379999999999</v>
      </c>
      <c r="AD75" s="1">
        <v>427.21620000000001</v>
      </c>
      <c r="AE75" s="1">
        <v>408.4228</v>
      </c>
      <c r="AF75" s="1">
        <v>411.75339999999989</v>
      </c>
      <c r="AG75" s="1">
        <v>657.21620000000007</v>
      </c>
      <c r="AH75" s="1">
        <v>525.09860000000003</v>
      </c>
      <c r="AI75" s="1" t="s">
        <v>126</v>
      </c>
      <c r="AJ75" s="1">
        <f>G75*T75</f>
        <v>323.61519999999996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39</v>
      </c>
      <c r="C76" s="1">
        <v>3788.404</v>
      </c>
      <c r="D76" s="1">
        <v>762.92</v>
      </c>
      <c r="E76" s="1">
        <v>2247.5160000000001</v>
      </c>
      <c r="F76" s="1">
        <v>1206.675</v>
      </c>
      <c r="G76" s="8">
        <v>1</v>
      </c>
      <c r="H76" s="1">
        <v>60</v>
      </c>
      <c r="I76" s="1" t="s">
        <v>40</v>
      </c>
      <c r="J76" s="1"/>
      <c r="K76" s="1">
        <v>2928.05</v>
      </c>
      <c r="L76" s="1">
        <f t="shared" si="13"/>
        <v>-680.53400000000011</v>
      </c>
      <c r="M76" s="1">
        <f t="shared" si="14"/>
        <v>2218.5950000000003</v>
      </c>
      <c r="N76" s="1">
        <v>28.920999999999999</v>
      </c>
      <c r="O76" s="1">
        <v>1486.2080000000001</v>
      </c>
      <c r="P76" s="1"/>
      <c r="Q76" s="1">
        <v>141</v>
      </c>
      <c r="R76" s="1">
        <v>1316.08654</v>
      </c>
      <c r="S76" s="1">
        <f t="shared" si="15"/>
        <v>443.71900000000005</v>
      </c>
      <c r="T76" s="5">
        <f t="shared" si="18"/>
        <v>428.22046000000023</v>
      </c>
      <c r="U76" s="5"/>
      <c r="V76" s="1"/>
      <c r="W76" s="1">
        <f t="shared" si="16"/>
        <v>10</v>
      </c>
      <c r="X76" s="1">
        <f t="shared" si="17"/>
        <v>9.0349287274153234</v>
      </c>
      <c r="Y76" s="1">
        <v>505.52980000000002</v>
      </c>
      <c r="Z76" s="1">
        <v>516.66499999999996</v>
      </c>
      <c r="AA76" s="1">
        <v>322.49979999999988</v>
      </c>
      <c r="AB76" s="1">
        <v>463.23180000000002</v>
      </c>
      <c r="AC76" s="1">
        <v>326.1438</v>
      </c>
      <c r="AD76" s="1">
        <v>333.50799999999998</v>
      </c>
      <c r="AE76" s="1">
        <v>438.57060000000001</v>
      </c>
      <c r="AF76" s="1">
        <v>465.31819999999999</v>
      </c>
      <c r="AG76" s="1">
        <v>554.47979999999995</v>
      </c>
      <c r="AH76" s="1">
        <v>454.45080000000002</v>
      </c>
      <c r="AI76" s="1" t="s">
        <v>41</v>
      </c>
      <c r="AJ76" s="1">
        <f>G76*T76</f>
        <v>428.22046000000023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39</v>
      </c>
      <c r="C77" s="1">
        <v>18.43</v>
      </c>
      <c r="D77" s="1"/>
      <c r="E77" s="1">
        <v>-4.2000000000000003E-2</v>
      </c>
      <c r="F77" s="1">
        <v>15.734999999999999</v>
      </c>
      <c r="G77" s="8">
        <v>1</v>
      </c>
      <c r="H77" s="1">
        <v>55</v>
      </c>
      <c r="I77" s="1" t="s">
        <v>40</v>
      </c>
      <c r="J77" s="1"/>
      <c r="K77" s="1">
        <v>3.9</v>
      </c>
      <c r="L77" s="1">
        <f t="shared" si="13"/>
        <v>-3.9419999999999997</v>
      </c>
      <c r="M77" s="1">
        <f t="shared" si="14"/>
        <v>-4.2000000000000003E-2</v>
      </c>
      <c r="N77" s="1"/>
      <c r="O77" s="1">
        <v>0</v>
      </c>
      <c r="P77" s="1"/>
      <c r="Q77" s="1">
        <v>0</v>
      </c>
      <c r="R77" s="1"/>
      <c r="S77" s="1">
        <f t="shared" si="15"/>
        <v>-8.4000000000000012E-3</v>
      </c>
      <c r="T77" s="5"/>
      <c r="U77" s="5"/>
      <c r="V77" s="1"/>
      <c r="W77" s="1">
        <f t="shared" si="16"/>
        <v>-1873.2142857142853</v>
      </c>
      <c r="X77" s="1">
        <f t="shared" si="17"/>
        <v>-1873.2142857142853</v>
      </c>
      <c r="Y77" s="1">
        <v>0.27639999999999998</v>
      </c>
      <c r="Z77" s="1">
        <v>0.54699999999999993</v>
      </c>
      <c r="AA77" s="1">
        <v>1.361</v>
      </c>
      <c r="AB77" s="1">
        <v>1.0904</v>
      </c>
      <c r="AC77" s="1">
        <v>1.3542000000000001</v>
      </c>
      <c r="AD77" s="1">
        <v>2.4432</v>
      </c>
      <c r="AE77" s="1">
        <v>1.089</v>
      </c>
      <c r="AF77" s="1">
        <v>0.27460000000000001</v>
      </c>
      <c r="AG77" s="1">
        <v>1.099</v>
      </c>
      <c r="AH77" s="1">
        <v>1.099</v>
      </c>
      <c r="AI77" s="1" t="s">
        <v>129</v>
      </c>
      <c r="AJ77" s="1">
        <f>G77*T77</f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39</v>
      </c>
      <c r="C78" s="1">
        <v>6.649</v>
      </c>
      <c r="D78" s="1"/>
      <c r="E78" s="1">
        <v>1.33</v>
      </c>
      <c r="F78" s="1">
        <v>3.984</v>
      </c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13"/>
        <v>3.0000000000000027E-2</v>
      </c>
      <c r="M78" s="1">
        <f t="shared" si="14"/>
        <v>1.33</v>
      </c>
      <c r="N78" s="1"/>
      <c r="O78" s="1">
        <v>0</v>
      </c>
      <c r="P78" s="1"/>
      <c r="Q78" s="1">
        <v>0</v>
      </c>
      <c r="R78" s="1">
        <v>4</v>
      </c>
      <c r="S78" s="1">
        <f t="shared" si="15"/>
        <v>0.26600000000000001</v>
      </c>
      <c r="T78" s="5"/>
      <c r="U78" s="5"/>
      <c r="V78" s="1"/>
      <c r="W78" s="1">
        <f t="shared" si="16"/>
        <v>30.01503759398496</v>
      </c>
      <c r="X78" s="1">
        <f t="shared" si="17"/>
        <v>30.01503759398496</v>
      </c>
      <c r="Y78" s="1">
        <v>0.53579999999999994</v>
      </c>
      <c r="Z78" s="1">
        <v>0.42920000000000003</v>
      </c>
      <c r="AA78" s="1">
        <v>0.42699999999999988</v>
      </c>
      <c r="AB78" s="1">
        <v>0.2676</v>
      </c>
      <c r="AC78" s="1">
        <v>1.0596000000000001</v>
      </c>
      <c r="AD78" s="1">
        <v>1.0596000000000001</v>
      </c>
      <c r="AE78" s="1">
        <v>0</v>
      </c>
      <c r="AF78" s="1">
        <v>0.16719999999999999</v>
      </c>
      <c r="AG78" s="1">
        <v>0.68959999999999999</v>
      </c>
      <c r="AH78" s="1">
        <v>0.79800000000000004</v>
      </c>
      <c r="AI78" s="1" t="s">
        <v>131</v>
      </c>
      <c r="AJ78" s="1">
        <f>G78*T78</f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132</v>
      </c>
      <c r="B79" s="12" t="s">
        <v>39</v>
      </c>
      <c r="C79" s="12"/>
      <c r="D79" s="12"/>
      <c r="E79" s="12"/>
      <c r="F79" s="12"/>
      <c r="G79" s="13">
        <v>0</v>
      </c>
      <c r="H79" s="12">
        <v>55</v>
      </c>
      <c r="I79" s="12" t="s">
        <v>40</v>
      </c>
      <c r="J79" s="12"/>
      <c r="K79" s="12"/>
      <c r="L79" s="12">
        <f t="shared" si="13"/>
        <v>0</v>
      </c>
      <c r="M79" s="12">
        <f t="shared" si="14"/>
        <v>0</v>
      </c>
      <c r="N79" s="12"/>
      <c r="O79" s="12">
        <v>0</v>
      </c>
      <c r="P79" s="12"/>
      <c r="Q79" s="12">
        <v>0</v>
      </c>
      <c r="R79" s="12"/>
      <c r="S79" s="12">
        <f t="shared" si="15"/>
        <v>0</v>
      </c>
      <c r="T79" s="14"/>
      <c r="U79" s="14"/>
      <c r="V79" s="12"/>
      <c r="W79" s="12" t="e">
        <f t="shared" si="16"/>
        <v>#DIV/0!</v>
      </c>
      <c r="X79" s="12" t="e">
        <f t="shared" si="17"/>
        <v>#DIV/0!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 t="s">
        <v>133</v>
      </c>
      <c r="AJ79" s="12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134</v>
      </c>
      <c r="B80" s="1" t="s">
        <v>39</v>
      </c>
      <c r="C80" s="1">
        <v>44.067</v>
      </c>
      <c r="D80" s="1">
        <v>11.959</v>
      </c>
      <c r="E80" s="1">
        <v>0.80500000000000005</v>
      </c>
      <c r="F80" s="1">
        <v>31.242999999999999</v>
      </c>
      <c r="G80" s="8">
        <v>1</v>
      </c>
      <c r="H80" s="1">
        <v>60</v>
      </c>
      <c r="I80" s="1" t="s">
        <v>40</v>
      </c>
      <c r="J80" s="1"/>
      <c r="K80" s="1">
        <v>0.8</v>
      </c>
      <c r="L80" s="1">
        <f t="shared" si="13"/>
        <v>5.0000000000000044E-3</v>
      </c>
      <c r="M80" s="1">
        <f t="shared" si="14"/>
        <v>0.80500000000000005</v>
      </c>
      <c r="N80" s="1"/>
      <c r="O80" s="1">
        <v>23.614799999999999</v>
      </c>
      <c r="P80" s="1"/>
      <c r="Q80" s="1">
        <v>0</v>
      </c>
      <c r="R80" s="1"/>
      <c r="S80" s="1">
        <f t="shared" si="15"/>
        <v>0.161</v>
      </c>
      <c r="T80" s="5"/>
      <c r="U80" s="5"/>
      <c r="V80" s="1"/>
      <c r="W80" s="1">
        <f t="shared" si="16"/>
        <v>340.73167701863349</v>
      </c>
      <c r="X80" s="1">
        <f t="shared" si="17"/>
        <v>340.73167701863349</v>
      </c>
      <c r="Y80" s="1">
        <v>5.1164000000000014</v>
      </c>
      <c r="Z80" s="1">
        <v>7.5202</v>
      </c>
      <c r="AA80" s="1">
        <v>2.4037999999999999</v>
      </c>
      <c r="AB80" s="1">
        <v>0</v>
      </c>
      <c r="AC80" s="1">
        <v>2.4112</v>
      </c>
      <c r="AD80" s="1">
        <v>2.4112</v>
      </c>
      <c r="AE80" s="1">
        <v>7.5507999999999997</v>
      </c>
      <c r="AF80" s="1">
        <v>7.5507999999999997</v>
      </c>
      <c r="AG80" s="1">
        <v>4.8348000000000004</v>
      </c>
      <c r="AH80" s="1">
        <v>4.8348000000000004</v>
      </c>
      <c r="AI80" s="1"/>
      <c r="AJ80" s="1">
        <f>G80*T80</f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135</v>
      </c>
      <c r="B81" s="1" t="s">
        <v>45</v>
      </c>
      <c r="C81" s="1">
        <v>17</v>
      </c>
      <c r="D81" s="1"/>
      <c r="E81" s="1">
        <v>5</v>
      </c>
      <c r="F81" s="1"/>
      <c r="G81" s="8">
        <v>0.3</v>
      </c>
      <c r="H81" s="1">
        <v>40</v>
      </c>
      <c r="I81" s="1" t="s">
        <v>40</v>
      </c>
      <c r="J81" s="1"/>
      <c r="K81" s="1">
        <v>6</v>
      </c>
      <c r="L81" s="1">
        <f t="shared" si="13"/>
        <v>-1</v>
      </c>
      <c r="M81" s="1">
        <f t="shared" si="14"/>
        <v>5</v>
      </c>
      <c r="N81" s="1"/>
      <c r="O81" s="1">
        <v>0</v>
      </c>
      <c r="P81" s="1"/>
      <c r="Q81" s="1">
        <v>0</v>
      </c>
      <c r="R81" s="1">
        <v>6.7999999999999989</v>
      </c>
      <c r="S81" s="1">
        <f t="shared" si="15"/>
        <v>1</v>
      </c>
      <c r="T81" s="5">
        <v>6</v>
      </c>
      <c r="U81" s="5"/>
      <c r="V81" s="1"/>
      <c r="W81" s="1">
        <f t="shared" si="16"/>
        <v>12.799999999999999</v>
      </c>
      <c r="X81" s="1">
        <f t="shared" si="17"/>
        <v>6.7999999999999989</v>
      </c>
      <c r="Y81" s="1">
        <v>1.2</v>
      </c>
      <c r="Z81" s="1">
        <v>0.8</v>
      </c>
      <c r="AA81" s="1">
        <v>0.4</v>
      </c>
      <c r="AB81" s="1">
        <v>1</v>
      </c>
      <c r="AC81" s="1">
        <v>1.4</v>
      </c>
      <c r="AD81" s="1">
        <v>1.2</v>
      </c>
      <c r="AE81" s="1">
        <v>0.6</v>
      </c>
      <c r="AF81" s="1">
        <v>0.6</v>
      </c>
      <c r="AG81" s="1">
        <v>1.6</v>
      </c>
      <c r="AH81" s="1">
        <v>1.2</v>
      </c>
      <c r="AI81" s="1"/>
      <c r="AJ81" s="1">
        <f>G81*T81</f>
        <v>1.7999999999999998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136</v>
      </c>
      <c r="B82" s="1" t="s">
        <v>45</v>
      </c>
      <c r="C82" s="1">
        <v>16</v>
      </c>
      <c r="D82" s="1">
        <v>1</v>
      </c>
      <c r="E82" s="1">
        <v>8</v>
      </c>
      <c r="F82" s="1">
        <v>5</v>
      </c>
      <c r="G82" s="8">
        <v>0.3</v>
      </c>
      <c r="H82" s="1">
        <v>40</v>
      </c>
      <c r="I82" s="1" t="s">
        <v>40</v>
      </c>
      <c r="J82" s="1"/>
      <c r="K82" s="1">
        <v>8</v>
      </c>
      <c r="L82" s="1">
        <f t="shared" si="13"/>
        <v>0</v>
      </c>
      <c r="M82" s="1">
        <f t="shared" si="14"/>
        <v>8</v>
      </c>
      <c r="N82" s="1"/>
      <c r="O82" s="1">
        <v>0</v>
      </c>
      <c r="P82" s="1"/>
      <c r="Q82" s="1">
        <v>0</v>
      </c>
      <c r="R82" s="1"/>
      <c r="S82" s="1">
        <f t="shared" si="15"/>
        <v>1.6</v>
      </c>
      <c r="T82" s="5">
        <f>9*S82-R82-P82-O82-F82</f>
        <v>9.4</v>
      </c>
      <c r="U82" s="5"/>
      <c r="V82" s="1"/>
      <c r="W82" s="1">
        <f t="shared" si="16"/>
        <v>9</v>
      </c>
      <c r="X82" s="1">
        <f t="shared" si="17"/>
        <v>3.125</v>
      </c>
      <c r="Y82" s="1">
        <v>1</v>
      </c>
      <c r="Z82" s="1">
        <v>0.2</v>
      </c>
      <c r="AA82" s="1">
        <v>0.6</v>
      </c>
      <c r="AB82" s="1">
        <v>1.6</v>
      </c>
      <c r="AC82" s="1">
        <v>1.8</v>
      </c>
      <c r="AD82" s="1">
        <v>1.2</v>
      </c>
      <c r="AE82" s="1">
        <v>2.4</v>
      </c>
      <c r="AF82" s="1">
        <v>2.4</v>
      </c>
      <c r="AG82" s="1">
        <v>1.2</v>
      </c>
      <c r="AH82" s="1">
        <v>1.6</v>
      </c>
      <c r="AI82" s="10" t="s">
        <v>156</v>
      </c>
      <c r="AJ82" s="1">
        <f>G82*T82</f>
        <v>2.82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137</v>
      </c>
      <c r="B83" s="1" t="s">
        <v>45</v>
      </c>
      <c r="C83" s="1">
        <v>162</v>
      </c>
      <c r="D83" s="1">
        <v>31</v>
      </c>
      <c r="E83" s="1">
        <v>83</v>
      </c>
      <c r="F83" s="1">
        <v>41</v>
      </c>
      <c r="G83" s="8">
        <v>0.3</v>
      </c>
      <c r="H83" s="1">
        <v>40</v>
      </c>
      <c r="I83" s="1" t="s">
        <v>40</v>
      </c>
      <c r="J83" s="1"/>
      <c r="K83" s="1">
        <v>88</v>
      </c>
      <c r="L83" s="1">
        <f t="shared" si="13"/>
        <v>-5</v>
      </c>
      <c r="M83" s="1">
        <f t="shared" si="14"/>
        <v>83</v>
      </c>
      <c r="N83" s="1"/>
      <c r="O83" s="1">
        <v>0</v>
      </c>
      <c r="P83" s="1"/>
      <c r="Q83" s="1">
        <v>0</v>
      </c>
      <c r="R83" s="1">
        <v>42</v>
      </c>
      <c r="S83" s="1">
        <f t="shared" si="15"/>
        <v>16.600000000000001</v>
      </c>
      <c r="T83" s="5">
        <f t="shared" ref="T80:T93" si="19">10*S83-R83-P83-O83-F83</f>
        <v>83</v>
      </c>
      <c r="U83" s="5"/>
      <c r="V83" s="1"/>
      <c r="W83" s="1">
        <f t="shared" si="16"/>
        <v>10</v>
      </c>
      <c r="X83" s="1">
        <f t="shared" si="17"/>
        <v>5</v>
      </c>
      <c r="Y83" s="1">
        <v>17</v>
      </c>
      <c r="Z83" s="1">
        <v>14</v>
      </c>
      <c r="AA83" s="1">
        <v>20.399999999999999</v>
      </c>
      <c r="AB83" s="1">
        <v>24.6</v>
      </c>
      <c r="AC83" s="1">
        <v>20</v>
      </c>
      <c r="AD83" s="1">
        <v>17.8</v>
      </c>
      <c r="AE83" s="1">
        <v>16.2</v>
      </c>
      <c r="AF83" s="1">
        <v>17</v>
      </c>
      <c r="AG83" s="1">
        <v>22</v>
      </c>
      <c r="AH83" s="1">
        <v>20</v>
      </c>
      <c r="AI83" s="1"/>
      <c r="AJ83" s="1">
        <f>G83*T83</f>
        <v>24.9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138</v>
      </c>
      <c r="B84" s="1" t="s">
        <v>45</v>
      </c>
      <c r="C84" s="1">
        <v>9</v>
      </c>
      <c r="D84" s="1"/>
      <c r="E84" s="1"/>
      <c r="F84" s="1">
        <v>7</v>
      </c>
      <c r="G84" s="8">
        <v>0.05</v>
      </c>
      <c r="H84" s="1">
        <v>120</v>
      </c>
      <c r="I84" s="1" t="s">
        <v>40</v>
      </c>
      <c r="J84" s="1"/>
      <c r="K84" s="1"/>
      <c r="L84" s="1">
        <f t="shared" si="13"/>
        <v>0</v>
      </c>
      <c r="M84" s="1">
        <f t="shared" si="14"/>
        <v>0</v>
      </c>
      <c r="N84" s="1"/>
      <c r="O84" s="1">
        <v>0</v>
      </c>
      <c r="P84" s="1"/>
      <c r="Q84" s="1">
        <v>0</v>
      </c>
      <c r="R84" s="1"/>
      <c r="S84" s="1">
        <f t="shared" si="15"/>
        <v>0</v>
      </c>
      <c r="T84" s="5"/>
      <c r="U84" s="5"/>
      <c r="V84" s="1"/>
      <c r="W84" s="1" t="e">
        <f t="shared" si="16"/>
        <v>#DIV/0!</v>
      </c>
      <c r="X84" s="1" t="e">
        <f t="shared" si="17"/>
        <v>#DIV/0!</v>
      </c>
      <c r="Y84" s="1">
        <v>0</v>
      </c>
      <c r="Z84" s="1">
        <v>0.4</v>
      </c>
      <c r="AA84" s="1">
        <v>0.4</v>
      </c>
      <c r="AB84" s="1">
        <v>0</v>
      </c>
      <c r="AC84" s="1">
        <v>0.6</v>
      </c>
      <c r="AD84" s="1">
        <v>0.6</v>
      </c>
      <c r="AE84" s="1">
        <v>0.6</v>
      </c>
      <c r="AF84" s="1">
        <v>0.6</v>
      </c>
      <c r="AG84" s="1">
        <v>1</v>
      </c>
      <c r="AH84" s="1">
        <v>1.4</v>
      </c>
      <c r="AI84" s="1" t="s">
        <v>139</v>
      </c>
      <c r="AJ84" s="1">
        <f>G84*T84</f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39</v>
      </c>
      <c r="C85" s="1">
        <v>4073.9960000000001</v>
      </c>
      <c r="D85" s="1">
        <v>2469.0590000000002</v>
      </c>
      <c r="E85" s="1">
        <v>3709.1680000000001</v>
      </c>
      <c r="F85" s="1">
        <v>2211.56</v>
      </c>
      <c r="G85" s="8">
        <v>1</v>
      </c>
      <c r="H85" s="1">
        <v>40</v>
      </c>
      <c r="I85" s="1" t="s">
        <v>40</v>
      </c>
      <c r="J85" s="1"/>
      <c r="K85" s="1">
        <v>3591.5639999999999</v>
      </c>
      <c r="L85" s="1">
        <f t="shared" si="13"/>
        <v>117.60400000000027</v>
      </c>
      <c r="M85" s="1">
        <f t="shared" si="14"/>
        <v>3709.1680000000001</v>
      </c>
      <c r="N85" s="1"/>
      <c r="O85" s="1">
        <v>2560.670999999998</v>
      </c>
      <c r="P85" s="1">
        <v>820</v>
      </c>
      <c r="Q85" s="1">
        <v>0</v>
      </c>
      <c r="R85" s="1">
        <v>1391.024200000001</v>
      </c>
      <c r="S85" s="1">
        <f t="shared" si="15"/>
        <v>741.83360000000005</v>
      </c>
      <c r="T85" s="5">
        <f t="shared" si="19"/>
        <v>435.08080000000155</v>
      </c>
      <c r="U85" s="5"/>
      <c r="V85" s="1"/>
      <c r="W85" s="1">
        <f t="shared" si="16"/>
        <v>10</v>
      </c>
      <c r="X85" s="1">
        <f t="shared" si="17"/>
        <v>9.4135062094787809</v>
      </c>
      <c r="Y85" s="1">
        <v>937.28120000000001</v>
      </c>
      <c r="Z85" s="1">
        <v>954.58320000000003</v>
      </c>
      <c r="AA85" s="1">
        <v>759.86439999999993</v>
      </c>
      <c r="AB85" s="1">
        <v>736.27839999999992</v>
      </c>
      <c r="AC85" s="1">
        <v>689.68799999999999</v>
      </c>
      <c r="AD85" s="1">
        <v>694.86440000000005</v>
      </c>
      <c r="AE85" s="1">
        <v>743.99120000000005</v>
      </c>
      <c r="AF85" s="1">
        <v>725.39059999999995</v>
      </c>
      <c r="AG85" s="1">
        <v>780.63459999999998</v>
      </c>
      <c r="AH85" s="1">
        <v>735.76559999999995</v>
      </c>
      <c r="AI85" s="1" t="s">
        <v>63</v>
      </c>
      <c r="AJ85" s="1">
        <f>G85*T85</f>
        <v>435.08080000000155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141</v>
      </c>
      <c r="B86" s="1" t="s">
        <v>45</v>
      </c>
      <c r="C86" s="1">
        <v>319</v>
      </c>
      <c r="D86" s="1">
        <v>3</v>
      </c>
      <c r="E86" s="1">
        <v>152</v>
      </c>
      <c r="F86" s="1">
        <v>132</v>
      </c>
      <c r="G86" s="8">
        <v>0.3</v>
      </c>
      <c r="H86" s="1">
        <v>40</v>
      </c>
      <c r="I86" s="1" t="s">
        <v>40</v>
      </c>
      <c r="J86" s="1"/>
      <c r="K86" s="1">
        <v>160</v>
      </c>
      <c r="L86" s="1">
        <f t="shared" si="13"/>
        <v>-8</v>
      </c>
      <c r="M86" s="1">
        <f t="shared" si="14"/>
        <v>152</v>
      </c>
      <c r="N86" s="1"/>
      <c r="O86" s="1">
        <v>43</v>
      </c>
      <c r="P86" s="1"/>
      <c r="Q86" s="1">
        <v>0</v>
      </c>
      <c r="R86" s="1">
        <v>50.799999999999947</v>
      </c>
      <c r="S86" s="1">
        <f t="shared" si="15"/>
        <v>30.4</v>
      </c>
      <c r="T86" s="5">
        <f t="shared" si="19"/>
        <v>78.200000000000045</v>
      </c>
      <c r="U86" s="5"/>
      <c r="V86" s="1"/>
      <c r="W86" s="1">
        <f t="shared" si="16"/>
        <v>10</v>
      </c>
      <c r="X86" s="1">
        <f t="shared" si="17"/>
        <v>7.4276315789473673</v>
      </c>
      <c r="Y86" s="1">
        <v>33.799999999999997</v>
      </c>
      <c r="Z86" s="1">
        <v>33.4</v>
      </c>
      <c r="AA86" s="1">
        <v>38.200000000000003</v>
      </c>
      <c r="AB86" s="1">
        <v>48.6</v>
      </c>
      <c r="AC86" s="1">
        <v>45.6</v>
      </c>
      <c r="AD86" s="1">
        <v>35.200000000000003</v>
      </c>
      <c r="AE86" s="1">
        <v>28.4</v>
      </c>
      <c r="AF86" s="1">
        <v>30.4</v>
      </c>
      <c r="AG86" s="1">
        <v>37.6</v>
      </c>
      <c r="AH86" s="1">
        <v>34</v>
      </c>
      <c r="AI86" s="1"/>
      <c r="AJ86" s="1">
        <f>G86*T86</f>
        <v>23.460000000000012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45</v>
      </c>
      <c r="C87" s="1">
        <v>158</v>
      </c>
      <c r="D87" s="1">
        <v>41</v>
      </c>
      <c r="E87" s="1">
        <v>98</v>
      </c>
      <c r="F87" s="1">
        <v>69</v>
      </c>
      <c r="G87" s="8">
        <v>0.3</v>
      </c>
      <c r="H87" s="1">
        <v>40</v>
      </c>
      <c r="I87" s="1" t="s">
        <v>40</v>
      </c>
      <c r="J87" s="1"/>
      <c r="K87" s="1">
        <v>102</v>
      </c>
      <c r="L87" s="1">
        <f t="shared" si="13"/>
        <v>-4</v>
      </c>
      <c r="M87" s="1">
        <f t="shared" si="14"/>
        <v>98</v>
      </c>
      <c r="N87" s="1"/>
      <c r="O87" s="1">
        <v>6.3999999999999773</v>
      </c>
      <c r="P87" s="1"/>
      <c r="Q87" s="1">
        <v>0</v>
      </c>
      <c r="R87" s="1">
        <v>33.400000000000027</v>
      </c>
      <c r="S87" s="1">
        <f t="shared" si="15"/>
        <v>19.600000000000001</v>
      </c>
      <c r="T87" s="5">
        <f t="shared" si="19"/>
        <v>87.199999999999989</v>
      </c>
      <c r="U87" s="5"/>
      <c r="V87" s="1"/>
      <c r="W87" s="1">
        <f t="shared" si="16"/>
        <v>10</v>
      </c>
      <c r="X87" s="1">
        <f t="shared" si="17"/>
        <v>5.5510204081632653</v>
      </c>
      <c r="Y87" s="1">
        <v>18.8</v>
      </c>
      <c r="Z87" s="1">
        <v>17.600000000000001</v>
      </c>
      <c r="AA87" s="1">
        <v>23.6</v>
      </c>
      <c r="AB87" s="1">
        <v>26.4</v>
      </c>
      <c r="AC87" s="1">
        <v>25.6</v>
      </c>
      <c r="AD87" s="1">
        <v>23.2</v>
      </c>
      <c r="AE87" s="1">
        <v>20.8</v>
      </c>
      <c r="AF87" s="1">
        <v>22</v>
      </c>
      <c r="AG87" s="1">
        <v>22.8</v>
      </c>
      <c r="AH87" s="1">
        <v>21</v>
      </c>
      <c r="AI87" s="1" t="s">
        <v>143</v>
      </c>
      <c r="AJ87" s="1">
        <f>G87*T87</f>
        <v>26.159999999999997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39</v>
      </c>
      <c r="C88" s="1">
        <v>19.663</v>
      </c>
      <c r="D88" s="1">
        <v>9.8219999999999992</v>
      </c>
      <c r="E88" s="1">
        <v>9.1110000000000007</v>
      </c>
      <c r="F88" s="1">
        <v>15.439</v>
      </c>
      <c r="G88" s="8">
        <v>1</v>
      </c>
      <c r="H88" s="1">
        <v>45</v>
      </c>
      <c r="I88" s="1" t="s">
        <v>40</v>
      </c>
      <c r="J88" s="1"/>
      <c r="K88" s="1">
        <v>9.8000000000000007</v>
      </c>
      <c r="L88" s="1">
        <f t="shared" si="13"/>
        <v>-0.68900000000000006</v>
      </c>
      <c r="M88" s="1">
        <f t="shared" si="14"/>
        <v>9.1110000000000007</v>
      </c>
      <c r="N88" s="1"/>
      <c r="O88" s="1">
        <v>0</v>
      </c>
      <c r="P88" s="1"/>
      <c r="Q88" s="1">
        <v>0</v>
      </c>
      <c r="R88" s="1">
        <v>16.795000000000002</v>
      </c>
      <c r="S88" s="1">
        <f t="shared" si="15"/>
        <v>1.8222</v>
      </c>
      <c r="T88" s="5"/>
      <c r="U88" s="5"/>
      <c r="V88" s="1"/>
      <c r="W88" s="1">
        <f t="shared" si="16"/>
        <v>17.689605970804521</v>
      </c>
      <c r="X88" s="1">
        <f t="shared" si="17"/>
        <v>17.689605970804521</v>
      </c>
      <c r="Y88" s="1">
        <v>2.6619999999999999</v>
      </c>
      <c r="Z88" s="1">
        <v>0.84239999999999993</v>
      </c>
      <c r="AA88" s="1">
        <v>0.219</v>
      </c>
      <c r="AB88" s="1">
        <v>0.50219999999999998</v>
      </c>
      <c r="AC88" s="1">
        <v>0.56420000000000003</v>
      </c>
      <c r="AD88" s="1">
        <v>0.28100000000000003</v>
      </c>
      <c r="AE88" s="1">
        <v>-0.34</v>
      </c>
      <c r="AF88" s="1">
        <v>0.26479999999999998</v>
      </c>
      <c r="AG88" s="1">
        <v>1.1612</v>
      </c>
      <c r="AH88" s="1">
        <v>2.1663999999999999</v>
      </c>
      <c r="AI88" s="1" t="s">
        <v>145</v>
      </c>
      <c r="AJ88" s="1">
        <f>G88*T88</f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39</v>
      </c>
      <c r="C89" s="1">
        <v>40.152000000000001</v>
      </c>
      <c r="D89" s="1">
        <v>39.61</v>
      </c>
      <c r="E89" s="1">
        <v>47.106999999999999</v>
      </c>
      <c r="F89" s="1">
        <v>8.24</v>
      </c>
      <c r="G89" s="8">
        <v>1</v>
      </c>
      <c r="H89" s="1">
        <v>50</v>
      </c>
      <c r="I89" s="1" t="s">
        <v>40</v>
      </c>
      <c r="J89" s="1"/>
      <c r="K89" s="1">
        <v>46.1</v>
      </c>
      <c r="L89" s="1">
        <f t="shared" si="13"/>
        <v>1.0069999999999979</v>
      </c>
      <c r="M89" s="1">
        <f t="shared" si="14"/>
        <v>47.106999999999999</v>
      </c>
      <c r="N89" s="1"/>
      <c r="O89" s="1">
        <v>28.652400000000011</v>
      </c>
      <c r="P89" s="1"/>
      <c r="Q89" s="1">
        <v>0</v>
      </c>
      <c r="R89" s="1"/>
      <c r="S89" s="1">
        <f t="shared" si="15"/>
        <v>9.4214000000000002</v>
      </c>
      <c r="T89" s="5">
        <f t="shared" si="19"/>
        <v>57.321599999999982</v>
      </c>
      <c r="U89" s="5"/>
      <c r="V89" s="1"/>
      <c r="W89" s="1">
        <f t="shared" si="16"/>
        <v>10</v>
      </c>
      <c r="X89" s="1">
        <f t="shared" si="17"/>
        <v>3.9158086908527405</v>
      </c>
      <c r="Y89" s="1">
        <v>8.3566000000000003</v>
      </c>
      <c r="Z89" s="1">
        <v>9.7156000000000002</v>
      </c>
      <c r="AA89" s="1">
        <v>8.8016000000000005</v>
      </c>
      <c r="AB89" s="1">
        <v>7.98</v>
      </c>
      <c r="AC89" s="1">
        <v>9.5323999999999991</v>
      </c>
      <c r="AD89" s="1">
        <v>9.4441999999999986</v>
      </c>
      <c r="AE89" s="1">
        <v>12.331</v>
      </c>
      <c r="AF89" s="1">
        <v>12.429399999999999</v>
      </c>
      <c r="AG89" s="1">
        <v>7.0837999999999992</v>
      </c>
      <c r="AH89" s="1">
        <v>9</v>
      </c>
      <c r="AI89" s="1"/>
      <c r="AJ89" s="1">
        <f>G89*T89</f>
        <v>57.321599999999982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45</v>
      </c>
      <c r="C90" s="1">
        <v>14</v>
      </c>
      <c r="D90" s="1"/>
      <c r="E90" s="1">
        <v>4</v>
      </c>
      <c r="F90" s="1">
        <v>8</v>
      </c>
      <c r="G90" s="8">
        <v>0.33</v>
      </c>
      <c r="H90" s="1">
        <v>40</v>
      </c>
      <c r="I90" s="1" t="s">
        <v>40</v>
      </c>
      <c r="J90" s="1"/>
      <c r="K90" s="1">
        <v>6</v>
      </c>
      <c r="L90" s="1">
        <f t="shared" si="13"/>
        <v>-2</v>
      </c>
      <c r="M90" s="1">
        <f t="shared" si="14"/>
        <v>4</v>
      </c>
      <c r="N90" s="1"/>
      <c r="O90" s="1">
        <v>6</v>
      </c>
      <c r="P90" s="1"/>
      <c r="Q90" s="1">
        <v>0</v>
      </c>
      <c r="R90" s="1"/>
      <c r="S90" s="1">
        <f t="shared" si="15"/>
        <v>0.8</v>
      </c>
      <c r="T90" s="5"/>
      <c r="U90" s="5"/>
      <c r="V90" s="1"/>
      <c r="W90" s="1">
        <f t="shared" si="16"/>
        <v>17.5</v>
      </c>
      <c r="X90" s="1">
        <f t="shared" si="17"/>
        <v>17.5</v>
      </c>
      <c r="Y90" s="1">
        <v>1.2</v>
      </c>
      <c r="Z90" s="1">
        <v>1.8</v>
      </c>
      <c r="AA90" s="1">
        <v>1.4</v>
      </c>
      <c r="AB90" s="1">
        <v>1.6</v>
      </c>
      <c r="AC90" s="1">
        <v>1.8</v>
      </c>
      <c r="AD90" s="1">
        <v>1.6</v>
      </c>
      <c r="AE90" s="1">
        <v>2</v>
      </c>
      <c r="AF90" s="1">
        <v>1.8</v>
      </c>
      <c r="AG90" s="1">
        <v>0.2</v>
      </c>
      <c r="AH90" s="1">
        <v>-0.4</v>
      </c>
      <c r="AI90" s="1" t="s">
        <v>51</v>
      </c>
      <c r="AJ90" s="1">
        <f>G90*T90</f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45</v>
      </c>
      <c r="C91" s="1">
        <v>5</v>
      </c>
      <c r="D91" s="1">
        <v>12</v>
      </c>
      <c r="E91" s="1">
        <v>7</v>
      </c>
      <c r="F91" s="1">
        <v>9</v>
      </c>
      <c r="G91" s="8">
        <v>0.3</v>
      </c>
      <c r="H91" s="1">
        <v>40</v>
      </c>
      <c r="I91" s="1" t="s">
        <v>40</v>
      </c>
      <c r="J91" s="1"/>
      <c r="K91" s="1">
        <v>7</v>
      </c>
      <c r="L91" s="1">
        <f t="shared" si="13"/>
        <v>0</v>
      </c>
      <c r="M91" s="1">
        <f t="shared" si="14"/>
        <v>7</v>
      </c>
      <c r="N91" s="1"/>
      <c r="O91" s="1">
        <v>11</v>
      </c>
      <c r="P91" s="1"/>
      <c r="Q91" s="1">
        <v>0</v>
      </c>
      <c r="R91" s="1"/>
      <c r="S91" s="1">
        <f t="shared" si="15"/>
        <v>1.4</v>
      </c>
      <c r="T91" s="5"/>
      <c r="U91" s="5"/>
      <c r="V91" s="1"/>
      <c r="W91" s="1">
        <f t="shared" si="16"/>
        <v>14.285714285714286</v>
      </c>
      <c r="X91" s="1">
        <f t="shared" si="17"/>
        <v>14.285714285714286</v>
      </c>
      <c r="Y91" s="1">
        <v>1.8</v>
      </c>
      <c r="Z91" s="1">
        <v>2.2000000000000002</v>
      </c>
      <c r="AA91" s="1">
        <v>1.4</v>
      </c>
      <c r="AB91" s="1">
        <v>1</v>
      </c>
      <c r="AC91" s="1">
        <v>1.6</v>
      </c>
      <c r="AD91" s="1">
        <v>1.8</v>
      </c>
      <c r="AE91" s="1">
        <v>1.2</v>
      </c>
      <c r="AF91" s="1">
        <v>1</v>
      </c>
      <c r="AG91" s="1">
        <v>0.4</v>
      </c>
      <c r="AH91" s="1">
        <v>0.4</v>
      </c>
      <c r="AI91" s="1"/>
      <c r="AJ91" s="1">
        <f>G91*T91</f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45</v>
      </c>
      <c r="C92" s="1">
        <v>19</v>
      </c>
      <c r="D92" s="1"/>
      <c r="E92" s="1"/>
      <c r="F92" s="1">
        <v>18</v>
      </c>
      <c r="G92" s="8">
        <v>0.12</v>
      </c>
      <c r="H92" s="1">
        <v>45</v>
      </c>
      <c r="I92" s="1" t="s">
        <v>40</v>
      </c>
      <c r="J92" s="1"/>
      <c r="K92" s="1">
        <v>1</v>
      </c>
      <c r="L92" s="1">
        <f t="shared" si="13"/>
        <v>-1</v>
      </c>
      <c r="M92" s="1">
        <f t="shared" si="14"/>
        <v>0</v>
      </c>
      <c r="N92" s="1"/>
      <c r="O92" s="1">
        <v>5</v>
      </c>
      <c r="P92" s="1"/>
      <c r="Q92" s="1">
        <v>0</v>
      </c>
      <c r="R92" s="1">
        <v>6</v>
      </c>
      <c r="S92" s="1">
        <f t="shared" si="15"/>
        <v>0</v>
      </c>
      <c r="T92" s="5"/>
      <c r="U92" s="5"/>
      <c r="V92" s="1"/>
      <c r="W92" s="1" t="e">
        <f t="shared" si="16"/>
        <v>#DIV/0!</v>
      </c>
      <c r="X92" s="1" t="e">
        <f t="shared" si="17"/>
        <v>#DIV/0!</v>
      </c>
      <c r="Y92" s="1">
        <v>2.2000000000000002</v>
      </c>
      <c r="Z92" s="1">
        <v>2.4</v>
      </c>
      <c r="AA92" s="1">
        <v>0.8</v>
      </c>
      <c r="AB92" s="1">
        <v>0.6</v>
      </c>
      <c r="AC92" s="1">
        <v>1</v>
      </c>
      <c r="AD92" s="1">
        <v>1</v>
      </c>
      <c r="AE92" s="1">
        <v>0</v>
      </c>
      <c r="AF92" s="1">
        <v>0</v>
      </c>
      <c r="AG92" s="1">
        <v>1.8</v>
      </c>
      <c r="AH92" s="1">
        <v>1.8</v>
      </c>
      <c r="AI92" s="1" t="s">
        <v>150</v>
      </c>
      <c r="AJ92" s="1">
        <f>G92*T92</f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151</v>
      </c>
      <c r="B93" s="1" t="s">
        <v>39</v>
      </c>
      <c r="C93" s="1">
        <v>28.315000000000001</v>
      </c>
      <c r="D93" s="1"/>
      <c r="E93" s="1">
        <v>2.2509999999999999</v>
      </c>
      <c r="F93" s="1">
        <v>26.064</v>
      </c>
      <c r="G93" s="8">
        <v>1</v>
      </c>
      <c r="H93" s="1">
        <v>180</v>
      </c>
      <c r="I93" s="1" t="s">
        <v>40</v>
      </c>
      <c r="J93" s="1"/>
      <c r="K93" s="1">
        <v>2.0499999999999998</v>
      </c>
      <c r="L93" s="1">
        <f t="shared" si="13"/>
        <v>0.20100000000000007</v>
      </c>
      <c r="M93" s="1">
        <f t="shared" si="14"/>
        <v>2.2509999999999999</v>
      </c>
      <c r="N93" s="1"/>
      <c r="O93" s="1">
        <v>0</v>
      </c>
      <c r="P93" s="1"/>
      <c r="Q93" s="1">
        <v>0</v>
      </c>
      <c r="R93" s="1"/>
      <c r="S93" s="1">
        <f t="shared" si="15"/>
        <v>0.45019999999999999</v>
      </c>
      <c r="T93" s="5"/>
      <c r="U93" s="5"/>
      <c r="V93" s="1"/>
      <c r="W93" s="1">
        <f t="shared" si="16"/>
        <v>57.894269213682811</v>
      </c>
      <c r="X93" s="1">
        <f t="shared" si="17"/>
        <v>57.894269213682811</v>
      </c>
      <c r="Y93" s="1">
        <v>0</v>
      </c>
      <c r="Z93" s="1">
        <v>0</v>
      </c>
      <c r="AA93" s="1">
        <v>0.37719999999999998</v>
      </c>
      <c r="AB93" s="1">
        <v>0.37719999999999998</v>
      </c>
      <c r="AC93" s="1">
        <v>0.151</v>
      </c>
      <c r="AD93" s="1">
        <v>0.151</v>
      </c>
      <c r="AE93" s="1">
        <v>7.3800000000000004E-2</v>
      </c>
      <c r="AF93" s="1">
        <v>7.3800000000000004E-2</v>
      </c>
      <c r="AG93" s="1">
        <v>7.4999999999999997E-2</v>
      </c>
      <c r="AH93" s="1">
        <v>7.4999999999999997E-2</v>
      </c>
      <c r="AI93" s="16" t="s">
        <v>153</v>
      </c>
      <c r="AJ93" s="1">
        <f>G93*T93</f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93" xr:uid="{6E7C033A-29AB-496A-9179-D3168D134C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2025-07-16T13:16:34Z</dcterms:created>
  <dcterms:modified xsi:type="dcterms:W3CDTF">2025-07-16T13:44:33Z</dcterms:modified>
</cp:coreProperties>
</file>