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olga1\Downloads\"/>
    </mc:Choice>
  </mc:AlternateContent>
  <xr:revisionPtr revIDLastSave="0" documentId="13_ncr:1_{16FC8C6E-5342-4B5E-B6EB-0A39C035DF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Sheet!$A$3:$AH$37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0" i="1" l="1"/>
  <c r="AI11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12" i="1"/>
  <c r="AI5" i="1" l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12" i="1"/>
  <c r="F5" i="1"/>
  <c r="G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6" i="1"/>
  <c r="Q7" i="1"/>
  <c r="U7" i="1" s="1"/>
  <c r="Q8" i="1"/>
  <c r="U8" i="1" s="1"/>
  <c r="Q9" i="1"/>
  <c r="U9" i="1" s="1"/>
  <c r="Q10" i="1"/>
  <c r="Q11" i="1"/>
  <c r="R11" i="1" s="1"/>
  <c r="AH11" i="1" s="1"/>
  <c r="Q12" i="1"/>
  <c r="Q13" i="1"/>
  <c r="AH13" i="1" s="1"/>
  <c r="Q14" i="1"/>
  <c r="Q15" i="1"/>
  <c r="AH15" i="1" s="1"/>
  <c r="Q16" i="1"/>
  <c r="Q17" i="1"/>
  <c r="Q18" i="1"/>
  <c r="Q19" i="1"/>
  <c r="U19" i="1" s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U34" i="1" s="1"/>
  <c r="Q35" i="1"/>
  <c r="U35" i="1" s="1"/>
  <c r="Q36" i="1"/>
  <c r="U36" i="1" s="1"/>
  <c r="Q37" i="1"/>
  <c r="U37" i="1" s="1"/>
  <c r="Q6" i="1"/>
  <c r="V6" i="1" s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AF5" i="1"/>
  <c r="AE5" i="1"/>
  <c r="AD5" i="1"/>
  <c r="AC5" i="1"/>
  <c r="AB5" i="1"/>
  <c r="AA5" i="1"/>
  <c r="Z5" i="1"/>
  <c r="Y5" i="1"/>
  <c r="X5" i="1"/>
  <c r="S5" i="1"/>
  <c r="P5" i="1"/>
  <c r="O5" i="1"/>
  <c r="N5" i="1"/>
  <c r="L5" i="1"/>
  <c r="E5" i="1"/>
  <c r="AH20" i="1" l="1"/>
  <c r="AH17" i="1"/>
  <c r="AH22" i="1"/>
  <c r="AH26" i="1"/>
  <c r="AH32" i="1"/>
  <c r="AH30" i="1"/>
  <c r="AH24" i="1"/>
  <c r="AH28" i="1"/>
  <c r="U17" i="1"/>
  <c r="U15" i="1"/>
  <c r="U13" i="1"/>
  <c r="U11" i="1"/>
  <c r="U12" i="1"/>
  <c r="R10" i="1"/>
  <c r="AH10" i="1" s="1"/>
  <c r="AH12" i="1"/>
  <c r="AH14" i="1"/>
  <c r="AH16" i="1"/>
  <c r="AH18" i="1"/>
  <c r="AH21" i="1"/>
  <c r="AH23" i="1"/>
  <c r="AH25" i="1"/>
  <c r="AH27" i="1"/>
  <c r="AH29" i="1"/>
  <c r="AH31" i="1"/>
  <c r="AH33" i="1"/>
  <c r="U32" i="1"/>
  <c r="U26" i="1"/>
  <c r="U22" i="1"/>
  <c r="U20" i="1"/>
  <c r="Q5" i="1"/>
  <c r="M5" i="1"/>
  <c r="U6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W5" i="1"/>
  <c r="U28" i="1" l="1"/>
  <c r="U30" i="1"/>
  <c r="U24" i="1"/>
  <c r="AH5" i="1"/>
  <c r="U21" i="1"/>
  <c r="U29" i="1"/>
  <c r="R5" i="1"/>
  <c r="U16" i="1"/>
  <c r="U25" i="1"/>
  <c r="U33" i="1"/>
  <c r="U10" i="1"/>
  <c r="U14" i="1"/>
  <c r="U18" i="1"/>
  <c r="U23" i="1"/>
  <c r="U27" i="1"/>
  <c r="U31" i="1"/>
</calcChain>
</file>

<file path=xl/sharedStrings.xml><?xml version="1.0" encoding="utf-8"?>
<sst xmlns="http://schemas.openxmlformats.org/spreadsheetml/2006/main" count="141" uniqueCount="84">
  <si>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</si>
  <si>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</si>
  <si>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</si>
  <si>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</si>
  <si>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</si>
  <si>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</si>
  <si>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</si>
  <si>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</si>
  <si>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</si>
  <si>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</si>
  <si>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</si>
  <si>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</si>
  <si>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</si>
  <si>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</si>
  <si>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</si>
  <si>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</si>
  <si>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</si>
  <si>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</si>
  <si>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</si>
  <si>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</si>
  <si>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</si>
  <si>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</si>
  <si>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</si>
  <si>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</si>
  <si>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06,10,</t>
  </si>
  <si>
    <t>09,10,</t>
  </si>
  <si>
    <t>25,09,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</si>
  <si>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</si>
  <si>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</si>
  <si>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</si>
  <si>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</si>
  <si>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</si>
  <si>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</si>
  <si>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</si>
  <si>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</si>
  <si>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БОНУС_ВЕТЧ МРАМОРНАЯ ПО-ЧЕРКИЗОВСКИ ШТ 0,4 КГ  ЧЕРКИЗОВО</t>
  </si>
  <si>
    <t>шт</t>
  </si>
  <si>
    <t>бонус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</si>
  <si>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</si>
  <si>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</si>
  <si>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</si>
  <si>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</si>
  <si>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</si>
  <si>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БОНУС_СОС КОПЧ ПО-Ч ЛОТ ПМО ЗА ШТ 0.4КГ K1.6  ЧЕРКИЗОВО</t>
  </si>
  <si>
    <t>СОС КОПЧ ПО-Ч ЛОТ ПМО ЗА ШТ 0.4КГ K1.6  ЧЕРКИЗОВО</t>
  </si>
  <si>
    <t>ВАР АРОМАТНАЯ ПО-Ч ЦО ЗА 1.6КГ K3.2 ЧЕРКИЗОВО</t>
  </si>
  <si>
    <t>кг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</si>
  <si>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</si>
  <si>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</si>
  <si>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</si>
  <si>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 НМО 1 КГ К3  ЧЕРКИЗОВО</t>
  </si>
  <si>
    <t>нужно увеличить продажи</t>
  </si>
  <si>
    <t>ВАР МОЛОЧНАЯ ПО-ЧЕ НМО ШТ 0.4КГ К2.4  ЧЕРКИЗОВО</t>
  </si>
  <si>
    <t>ВК БАЛЫКОВАЯ ПО-ЧЕРКИЗ СРЕЗ ШТ0,3 К1,8  ЧЕРКИЗОВО</t>
  </si>
  <si>
    <t>ВК СЕРВ ГОСТ СРЕЗ ФИБ ВУ ШТ 0.5КГ К2  ЧЕРКИЗОВО</t>
  </si>
  <si>
    <t>нужно увеличить продажи!!!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</si>
  <si>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</si>
  <si>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</si>
  <si>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</si>
  <si>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НЕ ЗАКАЗЫВАТЬ / 1030633904</t>
  </si>
  <si>
    <t>НЕ ЗАКАЗЫВАТЬ (новая площадка не аттестована)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</si>
  <si>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</si>
  <si>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</si>
  <si>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</si>
  <si>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</si>
  <si>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</si>
  <si>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</si>
  <si>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</si>
  <si>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</si>
  <si>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</si>
  <si>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</si>
  <si>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</si>
  <si>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</si>
  <si>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</si>
  <si>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</si>
  <si>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У_ВАР АРОМАТНАЯ ПО-Ч ЦО ЗА 1.6КГ K3.2 ЧЕРКИЗОВО</t>
  </si>
  <si>
    <t>уценка</t>
  </si>
  <si>
    <t>У_ВАР КЛАССИЧЕСКАЯ ПО-Ч ЦО ЗА 1.6КГ K3.2 ЧЕРКИЗОВО</t>
  </si>
  <si>
    <t>У_СОС КОПЧ ПО-Ч ЛОТ ПМО ЗА ШТ 0.4КГ K1.6  ЧЕРКИЗОВО</t>
  </si>
  <si>
    <t>У_СОС МОЛОЧНЫЕ ПО-Ч ПМО ЗА ЛОТ ШТ 0.45КГ K1.8 ЧЕРКИЗОВО</t>
  </si>
  <si>
    <t>22,09,25 завод не отгрузил / тф</t>
  </si>
  <si>
    <t>02,10,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</si>
  <si>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11,08,25 завод не отгрузил / 28,07,25 завод не отгрузил</t>
    </r>
  </si>
  <si>
    <t>сняли с производства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</si>
</sst>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2" fontId="1" fillId="5" borderId="1" xfId="1" applyNumberFormat="1" applyFill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4" fillId="6" borderId="1" xfId="1" applyNumberFormat="1" applyFont="1" applyFill="1"/>
    <xf numFmtId="164" fontId="5" fillId="8" borderId="1" xfId="1" applyNumberFormat="1" applyFont="1" applyFill="1"/>
    <xf numFmtId="164" fontId="4" fillId="8" borderId="1" xfId="1" applyNumberFormat="1" applyFont="1" applyFill="1"/>
    <xf numFmtId="14" fontId="1" fillId="0" borderId="1" xfId="1" applyNumberFormat="1"/>
    <xf numFmtId="164" fontId="1" fillId="8" borderId="1" xfId="1" applyNumberForma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09,10,25%20&#1063;&#1077;&#1088;&#1082;&#1080;&#1079;&#1086;&#1074;&#1086;%20&#1058;&#1072;&#1096;&#1082;&#1077;&#1085;&#1090;/&#1058;&#1072;&#1096;&#1082;&#1077;&#1085;&#1090;/&#1087;&#1088;&#1086;&#1076;&#1072;&#1078;&#1080;%20&#1058;&#1072;&#1096;&#1082;&#1077;&#1085;&#1090;%2026,09,25-02,10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26.09.2025 - 02.10.2025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26.09.25</v>
          </cell>
          <cell r="E6" t="str">
            <v>27.09.25</v>
          </cell>
          <cell r="F6" t="str">
            <v>28.09.25</v>
          </cell>
        </row>
        <row r="8">
          <cell r="A8" t="str">
            <v>7187 ГРУДИНКА ПРЕМИУМ к/в мл/к в/у 0.3кг_50с  ОСТАНКИНО</v>
          </cell>
          <cell r="C8">
            <v>1080</v>
          </cell>
          <cell r="D8">
            <v>323</v>
          </cell>
          <cell r="E8">
            <v>310</v>
          </cell>
        </row>
        <row r="9">
          <cell r="A9" t="str">
            <v>1721-Сосиски Вязанка Сливочные ТМ Стародворские колбасы</v>
          </cell>
          <cell r="C9">
            <v>370.75799999999998</v>
          </cell>
          <cell r="D9">
            <v>94.367999999999995</v>
          </cell>
          <cell r="E9">
            <v>47.195999999999998</v>
          </cell>
        </row>
        <row r="10">
          <cell r="A10" t="str">
            <v>2074-Сосиски Молочные для завтрака Особый рецепт</v>
          </cell>
          <cell r="C10">
            <v>411.798</v>
          </cell>
          <cell r="D10">
            <v>122.92</v>
          </cell>
          <cell r="E10">
            <v>91.328000000000003</v>
          </cell>
        </row>
        <row r="11">
          <cell r="A11" t="str">
            <v>7070 СОЧНЫЕ ПМ сос п/о мгс 1.5*4_А_50с  ОСТАНКИНО</v>
          </cell>
          <cell r="C11">
            <v>342.11399999999998</v>
          </cell>
          <cell r="D11">
            <v>84.921999999999997</v>
          </cell>
          <cell r="E11">
            <v>47.88</v>
          </cell>
        </row>
        <row r="12">
          <cell r="A12" t="str">
            <v>Колбаса с/к Сервелат ГОСТ ВУ ОХЛ 0,3кг*6(1,8кг)  МИРАТОРГ</v>
          </cell>
          <cell r="C12">
            <v>242</v>
          </cell>
          <cell r="D12">
            <v>166</v>
          </cell>
          <cell r="E12">
            <v>27</v>
          </cell>
        </row>
        <row r="13">
          <cell r="A13" t="str">
            <v>0178 Ветчины Нежная Особая Особая Весовые П/а Особый рецепт большой батон  ПОКОМ</v>
          </cell>
          <cell r="C13">
            <v>223.816</v>
          </cell>
          <cell r="D13">
            <v>80.033000000000001</v>
          </cell>
          <cell r="E13">
            <v>10</v>
          </cell>
        </row>
        <row r="14">
          <cell r="A14" t="str">
            <v>0222-Ветчины Дугушка Дугушка б/о Стародворье, 1кг</v>
          </cell>
          <cell r="C14">
            <v>187.02600000000001</v>
          </cell>
          <cell r="D14">
            <v>36.268999999999998</v>
          </cell>
          <cell r="E14">
            <v>28.251000000000001</v>
          </cell>
        </row>
        <row r="15">
          <cell r="A15" t="str">
            <v>6346 ФИЛЕЙНАЯ Папа может вар п/о 0.5кг_СНГ  ОСТАНКИНО</v>
          </cell>
          <cell r="C15">
            <v>434</v>
          </cell>
          <cell r="D15">
            <v>69</v>
          </cell>
          <cell r="E15">
            <v>45</v>
          </cell>
        </row>
        <row r="16">
          <cell r="A16" t="str">
            <v>2472 Сардельки Левантские Особая Без свинины Весовые NDX мгс Особый рецепт, вес 1кг</v>
          </cell>
          <cell r="C16">
            <v>193.321</v>
          </cell>
          <cell r="D16">
            <v>31.463999999999999</v>
          </cell>
          <cell r="E16">
            <v>27.137</v>
          </cell>
        </row>
        <row r="17">
          <cell r="A17" t="str">
            <v>1869-Колбаса Молочная ТМ Особый рецепт в оболочке полиамид большой батон.  ПОКОМ</v>
          </cell>
          <cell r="C17">
            <v>272.39699999999999</v>
          </cell>
          <cell r="D17">
            <v>81.302000000000007</v>
          </cell>
          <cell r="E17">
            <v>15.406000000000001</v>
          </cell>
        </row>
        <row r="18">
          <cell r="A18" t="str">
            <v>1867-Колбаса Филейная ТМ Особый рецепт в оболочке полиамид большой батон.  ПОКОМ</v>
          </cell>
          <cell r="C18">
            <v>274.238</v>
          </cell>
          <cell r="D18">
            <v>79.918999999999997</v>
          </cell>
          <cell r="E18">
            <v>19.952999999999999</v>
          </cell>
        </row>
        <row r="19">
          <cell r="A19" t="str">
            <v>7058 ШПИКАЧКИ СОЧНЫЕ С БЕКОНОМ п/о мгс 1*3_60с  ОСТАНКИНО</v>
          </cell>
          <cell r="C19">
            <v>172.58600000000001</v>
          </cell>
          <cell r="D19">
            <v>37.872</v>
          </cell>
          <cell r="E19">
            <v>43.042999999999999</v>
          </cell>
        </row>
        <row r="20">
          <cell r="A20" t="str">
            <v>ВК СЕРВ ГОСТ СРЕЗ ФИБ ВУ ШТ 0.5КГ К2  ЧЕРКИЗОВО</v>
          </cell>
          <cell r="C20">
            <v>132</v>
          </cell>
          <cell r="D20">
            <v>37</v>
          </cell>
          <cell r="E20">
            <v>49</v>
          </cell>
        </row>
        <row r="21">
          <cell r="A21" t="str">
            <v>Вареные колбасы Сливушка Вязанка Фикс.вес 0,45 П/а Вязанка  ПОКОМ</v>
          </cell>
          <cell r="C21">
            <v>274</v>
          </cell>
          <cell r="D21">
            <v>118</v>
          </cell>
          <cell r="E21">
            <v>24</v>
          </cell>
        </row>
        <row r="22">
          <cell r="A22" t="str">
            <v>2205-Сосиски Молочные для завтрака ТМ Особый рецепт 0,4кг</v>
          </cell>
          <cell r="C22">
            <v>344</v>
          </cell>
          <cell r="D22">
            <v>87</v>
          </cell>
          <cell r="E22">
            <v>50</v>
          </cell>
        </row>
        <row r="23">
          <cell r="A23" t="str">
            <v>МХБ Колбаса сырокопченая Брауншвейгская ШТ. ВУ ОХЛ 300гр*8 (2,4 кг) МИРАТОРГ</v>
          </cell>
          <cell r="C23">
            <v>134</v>
          </cell>
          <cell r="D23">
            <v>89</v>
          </cell>
          <cell r="E23">
            <v>12</v>
          </cell>
        </row>
        <row r="24">
          <cell r="A24" t="str">
            <v>1870-Колбаса Со шпиком ТМ Особый рецепт в оболочке полиамид большой батон.  ПОКОМ</v>
          </cell>
          <cell r="C24">
            <v>211.84</v>
          </cell>
          <cell r="D24">
            <v>86.724999999999994</v>
          </cell>
          <cell r="E24">
            <v>15.273999999999999</v>
          </cell>
        </row>
        <row r="25">
          <cell r="A25" t="str">
            <v>2150 В/к колбасы Рубленая Запеченная Дугушка Весовые Вектор Стародворье, вес 1кг</v>
          </cell>
          <cell r="C25">
            <v>115.447</v>
          </cell>
          <cell r="D25">
            <v>30.741</v>
          </cell>
          <cell r="E25">
            <v>18.434000000000001</v>
          </cell>
        </row>
        <row r="26">
          <cell r="A26" t="str">
            <v>6093 САЛЯМИ ИТАЛЬЯНСКАЯ с/к в/у 1/250 8шт_UZ</v>
          </cell>
          <cell r="C26">
            <v>230</v>
          </cell>
          <cell r="D26">
            <v>40</v>
          </cell>
          <cell r="E26">
            <v>60</v>
          </cell>
        </row>
        <row r="27">
          <cell r="A27" t="str">
            <v>4087   СЕРВЕЛАТ КОПЧЕНЫЙ НА БУКЕ в/к в/К 0,35</v>
          </cell>
          <cell r="C27">
            <v>307</v>
          </cell>
          <cell r="D27">
            <v>79</v>
          </cell>
          <cell r="E27">
            <v>77</v>
          </cell>
        </row>
        <row r="28">
          <cell r="A28" t="str">
            <v>1875-Колбаса Филейная оригинальная ТМ Особый рецепт в оболочке полиамид.  ПОКОМ</v>
          </cell>
          <cell r="C28">
            <v>167.74199999999999</v>
          </cell>
          <cell r="D28">
            <v>25.838999999999999</v>
          </cell>
          <cell r="E28">
            <v>9.6449999999999996</v>
          </cell>
        </row>
        <row r="29">
          <cell r="A29" t="str">
            <v>6072 ЭКСТРА Папа может вар п/о 0.4кг_UZ</v>
          </cell>
          <cell r="C29">
            <v>340</v>
          </cell>
          <cell r="D29">
            <v>51</v>
          </cell>
          <cell r="E29">
            <v>27</v>
          </cell>
        </row>
        <row r="30">
          <cell r="A30" t="str">
            <v>2634 Колбаса Дугушка Стародворская ТМ Стародворье ТС Дугушка  ПОКОМ</v>
          </cell>
          <cell r="C30">
            <v>138.36199999999999</v>
          </cell>
          <cell r="D30">
            <v>25.605</v>
          </cell>
          <cell r="E30">
            <v>15.266</v>
          </cell>
        </row>
        <row r="31">
          <cell r="A31" t="str">
            <v>1202 В/к колбасы Сервелат Мясорубский с мелкорубленным окороком срез Бордо Фикс.вес 0,35 фиброуз Ста</v>
          </cell>
          <cell r="C31">
            <v>308</v>
          </cell>
          <cell r="D31">
            <v>83</v>
          </cell>
          <cell r="E31">
            <v>72</v>
          </cell>
        </row>
        <row r="32">
          <cell r="A32" t="str">
            <v>5608 СЕРВЕЛАТ ФИНСКИЙ в/к в/у срез 0.35кг_СНГ</v>
          </cell>
          <cell r="C32">
            <v>286</v>
          </cell>
          <cell r="D32">
            <v>75</v>
          </cell>
          <cell r="E32">
            <v>59</v>
          </cell>
        </row>
        <row r="33">
          <cell r="A33" t="str">
            <v>1205 Копченые колбасы Салями Мясорубская с рубленым шпиком срез Бордо ф/в 0,35 фиброуз Стародворье  ПОКОМ</v>
          </cell>
          <cell r="C33">
            <v>283</v>
          </cell>
          <cell r="D33">
            <v>64</v>
          </cell>
          <cell r="E33">
            <v>60</v>
          </cell>
        </row>
        <row r="34">
          <cell r="A34" t="str">
            <v>1118 В/к колбасы Салями Запеченая Дугушка  Вектор Стародворье, 1кг</v>
          </cell>
          <cell r="C34">
            <v>90.56</v>
          </cell>
          <cell r="D34">
            <v>27.192</v>
          </cell>
          <cell r="E34">
            <v>18.484999999999999</v>
          </cell>
        </row>
        <row r="35">
          <cell r="A35" t="str">
            <v>5096   СЕРВЕЛАТ КРЕМЛЕВСКИЙ в/к в/у_СНГ</v>
          </cell>
          <cell r="C35">
            <v>69.188000000000002</v>
          </cell>
          <cell r="D35">
            <v>17.152999999999999</v>
          </cell>
          <cell r="E35">
            <v>22.082999999999998</v>
          </cell>
        </row>
        <row r="36">
          <cell r="A36" t="str">
            <v>1370-Сосиски Сочинки Бордо Весовой п/а Стародворье</v>
          </cell>
          <cell r="C36">
            <v>118.509</v>
          </cell>
          <cell r="D36">
            <v>11.16</v>
          </cell>
          <cell r="E36">
            <v>12.105</v>
          </cell>
        </row>
        <row r="37">
          <cell r="A37" t="str">
            <v>1120 В/к колбасы Сервелат Запеченный Дугушка Вес Вектор Стародворье, вес 1кг</v>
          </cell>
          <cell r="C37">
            <v>88.76</v>
          </cell>
          <cell r="D37">
            <v>19.227</v>
          </cell>
          <cell r="E37">
            <v>18.469000000000001</v>
          </cell>
        </row>
        <row r="38">
          <cell r="A38" t="str">
            <v>Колбаса п/к Краковская ОХЛ ВУ 330г*5 (1,65 кг)  МИРАТОРГ</v>
          </cell>
          <cell r="C38">
            <v>155</v>
          </cell>
          <cell r="D38">
            <v>63</v>
          </cell>
          <cell r="E38">
            <v>37</v>
          </cell>
        </row>
        <row r="39">
          <cell r="A39" t="str">
            <v>Вареные колбасы Докторская ГОСТ Вязанка Фикс.вес 0,4 Вектор Вязанка  ПОКОМ</v>
          </cell>
          <cell r="C39">
            <v>162</v>
          </cell>
          <cell r="D39">
            <v>61</v>
          </cell>
          <cell r="E39">
            <v>19</v>
          </cell>
        </row>
        <row r="40">
          <cell r="A40" t="str">
            <v>4079 СЕРВЕЛАТ КОПЧЕНЫЙ НА БУКЕ в/к в/у_СНГ</v>
          </cell>
          <cell r="C40">
            <v>83.52</v>
          </cell>
          <cell r="D40">
            <v>32.883000000000003</v>
          </cell>
          <cell r="E40">
            <v>14.282999999999999</v>
          </cell>
        </row>
        <row r="41">
          <cell r="A41" t="str">
            <v>6095 ЮБИЛЕЙНАЯ с/к в/у 1/250 8шт_UZ</v>
          </cell>
          <cell r="C41">
            <v>173</v>
          </cell>
          <cell r="D41">
            <v>16</v>
          </cell>
          <cell r="E41">
            <v>34</v>
          </cell>
        </row>
        <row r="42">
          <cell r="A42" t="str">
            <v>СК БОГОРОДСКАЯ ПРЕСС ФИБ ВУ ШТ0.3КГ К3.6  ЧЕРКИЗОВО</v>
          </cell>
          <cell r="C42">
            <v>126</v>
          </cell>
          <cell r="D42">
            <v>37</v>
          </cell>
          <cell r="E42">
            <v>15</v>
          </cell>
        </row>
        <row r="43">
          <cell r="A43" t="str">
            <v>МХБ Колбаса варено-копченая Сервелат Финский ШТ. Ф/О ОХЛ В/У 375г*6 (2,25кг) МИРАТОРГ</v>
          </cell>
          <cell r="C43">
            <v>149</v>
          </cell>
          <cell r="D43">
            <v>36</v>
          </cell>
          <cell r="E43">
            <v>40</v>
          </cell>
        </row>
        <row r="44">
          <cell r="A44" t="str">
            <v>7075 МОЛОЧ.ПРЕМИУМ ПМ сос п/о мгс 1.5*4_О_50с  ОСТАНКИНО</v>
          </cell>
          <cell r="C44">
            <v>99.846000000000004</v>
          </cell>
          <cell r="D44">
            <v>35.909999999999997</v>
          </cell>
          <cell r="E44">
            <v>12.507999999999999</v>
          </cell>
        </row>
        <row r="45">
          <cell r="A45" t="str">
            <v>ВАР АРОМАТНАЯ ПО-Ч ЦО ЗА 1.6КГ K3.2 ЧЕРКИЗОВО</v>
          </cell>
          <cell r="C45">
            <v>60.743000000000002</v>
          </cell>
          <cell r="D45">
            <v>3.173</v>
          </cell>
          <cell r="E45">
            <v>3.2010000000000001</v>
          </cell>
        </row>
        <row r="46">
          <cell r="A46" t="str">
            <v>6787 СЕРВЕЛАТ КРЕМЛЕВСКИЙ в/к в/у 0.33кг 8шт.  ОСТАНКИНО</v>
          </cell>
          <cell r="C46">
            <v>156</v>
          </cell>
          <cell r="D46">
            <v>95</v>
          </cell>
          <cell r="E46">
            <v>62</v>
          </cell>
        </row>
        <row r="47">
          <cell r="A47" t="str">
            <v>МХБ Колбаса варено-копченая Сервелат ШТ. Ф/О ОХЛ В/У 375г*6 (2,25кг) МИРАТОРГ</v>
          </cell>
          <cell r="C47">
            <v>120</v>
          </cell>
          <cell r="D47">
            <v>21</v>
          </cell>
          <cell r="E47">
            <v>20</v>
          </cell>
        </row>
        <row r="48">
          <cell r="A48" t="str">
            <v>1871-Колбаса Филейная оригинальная ТМ Особый рецепт в оболочке полиамид 0,4 кг.  ПОКОМ</v>
          </cell>
          <cell r="C48">
            <v>217</v>
          </cell>
          <cell r="D48">
            <v>13</v>
          </cell>
          <cell r="E48">
            <v>16</v>
          </cell>
        </row>
        <row r="49">
          <cell r="A49" t="str">
            <v>1523-Сосиски Вязанка Молочные ТМ Стародворские колбасы</v>
          </cell>
          <cell r="C49">
            <v>78.375</v>
          </cell>
          <cell r="D49">
            <v>27.245999999999999</v>
          </cell>
          <cell r="E49">
            <v>23.436</v>
          </cell>
        </row>
        <row r="50">
          <cell r="A50" t="str">
            <v>1720-Сосиски Вязанка Сливочные ТМ Стародворские колбасы ТС Вязанка амицел в мод газов.среде 0,45кг</v>
          </cell>
          <cell r="C50">
            <v>132</v>
          </cell>
          <cell r="D50">
            <v>70</v>
          </cell>
          <cell r="E50">
            <v>35</v>
          </cell>
        </row>
        <row r="51">
          <cell r="A51" t="str">
            <v>1204 Копченые колбасы Салями Мясорубская с рубленым шпиком Бордо Весовой фиброуз Стародворье  ПОКОМ</v>
          </cell>
          <cell r="C51">
            <v>77.593000000000004</v>
          </cell>
          <cell r="D51">
            <v>15.917</v>
          </cell>
          <cell r="E51">
            <v>9.3979999999999997</v>
          </cell>
        </row>
        <row r="52">
          <cell r="A52" t="str">
            <v>6076 МЯСНАЯ Папа может вар п/о 0.4кг_UZ</v>
          </cell>
          <cell r="C52">
            <v>267</v>
          </cell>
          <cell r="D52">
            <v>72</v>
          </cell>
          <cell r="E52">
            <v>57</v>
          </cell>
        </row>
        <row r="53">
          <cell r="A53" t="str">
            <v>7104 БЕКОН Останкино с/к с/н в/у 1/180_СНГ_50 ОСТАНКИНО</v>
          </cell>
          <cell r="C53">
            <v>172</v>
          </cell>
          <cell r="D53">
            <v>95</v>
          </cell>
          <cell r="E53">
            <v>41</v>
          </cell>
        </row>
        <row r="54">
          <cell r="A54" t="str">
            <v>Вареные колбасы Молокуша Вязанка Вес п/а Вязанка  ПОКОМ</v>
          </cell>
          <cell r="C54">
            <v>73.710999999999999</v>
          </cell>
          <cell r="D54">
            <v>34.750999999999998</v>
          </cell>
        </row>
        <row r="55">
          <cell r="A55" t="str">
            <v>МХБ Сервелат Мраморный ШТ. в/к ВУ ОХЛ 330г*6 (1,98кг)  МИРАТОРГ</v>
          </cell>
          <cell r="C55">
            <v>107</v>
          </cell>
          <cell r="D55">
            <v>14</v>
          </cell>
          <cell r="E55">
            <v>28</v>
          </cell>
        </row>
        <row r="56">
          <cell r="A56" t="str">
            <v>1284-Сосиски Баварушки ТМ Баварушка в оболочке амицел в модифицированной газовой среде 0,6 кг.</v>
          </cell>
          <cell r="C56">
            <v>85</v>
          </cell>
          <cell r="D56">
            <v>28</v>
          </cell>
          <cell r="E56">
            <v>13</v>
          </cell>
        </row>
        <row r="57">
          <cell r="A57" t="str">
            <v>СК СЕРВЕЛЕТТИ ПРЕСС СРЕЗ БО ВУ ШТ 0.25КГ  ЧЕРКИЗОВО</v>
          </cell>
          <cell r="C57">
            <v>78</v>
          </cell>
          <cell r="D57">
            <v>11</v>
          </cell>
          <cell r="E57">
            <v>9</v>
          </cell>
        </row>
        <row r="58">
          <cell r="A58" t="str">
            <v>МХБ Колбаса полукопченая Чесночная ШТ. ф/о ОХЛ 375г*6 (2,25кг) МИРАТОРГ</v>
          </cell>
          <cell r="C58">
            <v>134</v>
          </cell>
          <cell r="D58">
            <v>45</v>
          </cell>
          <cell r="E58">
            <v>18</v>
          </cell>
        </row>
        <row r="59">
          <cell r="A59" t="str">
            <v>1224 В/к колбасы «Сочинка по-европейски с сочной грудинкой» Весовой фиброуз ТМ «Стародворье»  ПОКОМ</v>
          </cell>
          <cell r="C59">
            <v>64.228999999999999</v>
          </cell>
          <cell r="D59">
            <v>24.282</v>
          </cell>
          <cell r="E59">
            <v>16.366</v>
          </cell>
        </row>
        <row r="60">
          <cell r="A60" t="str">
            <v>КП Колбаса в/к Балыковая ВУ охл 300г*6  МИРАТОРГ</v>
          </cell>
          <cell r="C60">
            <v>122</v>
          </cell>
          <cell r="D60">
            <v>59</v>
          </cell>
          <cell r="E60">
            <v>32</v>
          </cell>
        </row>
        <row r="61">
          <cell r="A61" t="str">
            <v>МХБ Мясной продукт из свинины сырокопченый Бекон ШТ. ОХЛ ВУ 200г*10 (2 кг) МИРАТОРГ</v>
          </cell>
          <cell r="C61">
            <v>146</v>
          </cell>
          <cell r="D61">
            <v>31</v>
          </cell>
        </row>
        <row r="62">
          <cell r="A62" t="str">
            <v>Сервелат Коньячный в/к ВУ ОХЛ 375гр  МИРАТОРГ</v>
          </cell>
          <cell r="C62">
            <v>102</v>
          </cell>
          <cell r="D62">
            <v>14</v>
          </cell>
          <cell r="E62">
            <v>19</v>
          </cell>
        </row>
        <row r="63">
          <cell r="A63" t="str">
            <v>ВАР МОЛОЧНАЯ ПО-ЧЕ НМО ШТ 0.4КГ К2.4  ЧЕРКИЗОВО</v>
          </cell>
          <cell r="C63">
            <v>128</v>
          </cell>
          <cell r="D63">
            <v>23</v>
          </cell>
          <cell r="E63">
            <v>38</v>
          </cell>
        </row>
        <row r="64">
          <cell r="A64" t="str">
            <v>ВАР МОЛОЧНАЯ ПО-Ч НМО 1 КГ К3  ЧЕРКИЗОВО</v>
          </cell>
          <cell r="C64">
            <v>49.613</v>
          </cell>
          <cell r="D64">
            <v>15.567</v>
          </cell>
          <cell r="E64">
            <v>6.1840000000000002</v>
          </cell>
        </row>
        <row r="65">
          <cell r="A65" t="str">
            <v>1201 В/к колбасы Сервелат Мясорубский с мелкорубленным окороком Бордо Весовой фиброуз Стародворье  П</v>
          </cell>
          <cell r="C65">
            <v>53.201999999999998</v>
          </cell>
          <cell r="D65">
            <v>14.227</v>
          </cell>
          <cell r="E65">
            <v>11.542999999999999</v>
          </cell>
        </row>
        <row r="66">
          <cell r="A66" t="str">
            <v>7333 СЕРВЕЛАТ ОХОТНИЧИЙ ПМ в/к в/у 0.28кг_СНГ  ОСТАНКИНО</v>
          </cell>
          <cell r="C66">
            <v>156</v>
          </cell>
          <cell r="D66">
            <v>95</v>
          </cell>
          <cell r="E66">
            <v>61</v>
          </cell>
        </row>
        <row r="67">
          <cell r="A67" t="str">
            <v>С/к колбасы Швейцарская Бордо Фикс.вес 0,17 Фиброуз терм/п Стародворье</v>
          </cell>
          <cell r="C67">
            <v>121</v>
          </cell>
          <cell r="D67">
            <v>66</v>
          </cell>
          <cell r="E67">
            <v>19</v>
          </cell>
        </row>
        <row r="68">
          <cell r="A68" t="str">
            <v>6094 ЮБИЛЕЙНАЯ с/к в/у_UZ</v>
          </cell>
          <cell r="C68">
            <v>25.652000000000001</v>
          </cell>
          <cell r="D68">
            <v>1.8720000000000001</v>
          </cell>
        </row>
        <row r="69">
          <cell r="A69" t="str">
            <v>1372-Сосиски Сочинки с сочным окороком Бордо Фикс.вес 0,4 П/а мгс Стародворье</v>
          </cell>
          <cell r="C69">
            <v>145</v>
          </cell>
          <cell r="D69">
            <v>34</v>
          </cell>
          <cell r="E69">
            <v>37</v>
          </cell>
        </row>
        <row r="70">
          <cell r="A70" t="str">
            <v>1952-Колбаса Со шпиком ТМ Особый рецепт в оболочке полиамид 0,5 кг.  ПОКОМ</v>
          </cell>
          <cell r="C70">
            <v>126</v>
          </cell>
          <cell r="D70">
            <v>28</v>
          </cell>
          <cell r="E70">
            <v>16</v>
          </cell>
        </row>
        <row r="71">
          <cell r="A71" t="str">
            <v>6092 АРОМАТНАЯ с/к в/у 1/250 8шт_UZ</v>
          </cell>
          <cell r="C71">
            <v>93</v>
          </cell>
          <cell r="D71">
            <v>3</v>
          </cell>
          <cell r="E71">
            <v>16</v>
          </cell>
        </row>
        <row r="72">
          <cell r="A72" t="str">
            <v>СК САЛЬЧИЧОН СРЕЗ ФИБ ВУ ШТ 0,3 КГ ЧЕРКИЗОВО (ПРЕМИУМ)</v>
          </cell>
          <cell r="C72">
            <v>57</v>
          </cell>
          <cell r="D72">
            <v>16</v>
          </cell>
          <cell r="E72">
            <v>8</v>
          </cell>
        </row>
        <row r="73">
          <cell r="A73" t="str">
            <v>1231 Сосиски Сливочные Дугушки Дугушка Весовые П/а Стародворье, вес 1кг</v>
          </cell>
          <cell r="C73">
            <v>47.011000000000003</v>
          </cell>
          <cell r="D73">
            <v>10.867000000000001</v>
          </cell>
        </row>
        <row r="74">
          <cell r="A74" t="str">
            <v>У_Ветчины «Филейская» Весовые Вектор ТМ «Вязанка»  ПОКОМ</v>
          </cell>
          <cell r="C74">
            <v>41.895000000000003</v>
          </cell>
          <cell r="D74">
            <v>25.675000000000001</v>
          </cell>
          <cell r="E74">
            <v>16.22</v>
          </cell>
        </row>
        <row r="75">
          <cell r="A75" t="str">
            <v>СК САЛЯМИНИ ВУ ШТ 0.18 КГ  ЧЕРКИЗОВО</v>
          </cell>
          <cell r="C75">
            <v>106</v>
          </cell>
          <cell r="D75">
            <v>19</v>
          </cell>
          <cell r="E75">
            <v>20</v>
          </cell>
        </row>
        <row r="76">
          <cell r="A76" t="str">
            <v>6091 АРОМАТНАЯ с/к в/у_UZ</v>
          </cell>
          <cell r="C76">
            <v>21.786000000000001</v>
          </cell>
          <cell r="E76">
            <v>2.4710000000000001</v>
          </cell>
        </row>
        <row r="77">
          <cell r="A77" t="str">
            <v>7067 СОЧНЫЕ ПМ сос п/о мгс 0.41кг_СНГ_50с  ОСТАНКИНО</v>
          </cell>
          <cell r="C77">
            <v>130</v>
          </cell>
          <cell r="D77">
            <v>68</v>
          </cell>
          <cell r="E77">
            <v>53</v>
          </cell>
        </row>
        <row r="78">
          <cell r="A78" t="str">
            <v>КОПЧ БЕКОН НАР ВУ ШТ 0.18КГ К1.8  ЧЕРКИЗОВО</v>
          </cell>
          <cell r="C78">
            <v>87</v>
          </cell>
          <cell r="D78">
            <v>12</v>
          </cell>
          <cell r="E78">
            <v>5</v>
          </cell>
        </row>
        <row r="79">
          <cell r="A79" t="str">
            <v>Вареные колбасы «Филейская» Фикс.вес 0,45 Вектор ТМ «Вязанка»  ПОКОМ</v>
          </cell>
          <cell r="C79">
            <v>83</v>
          </cell>
          <cell r="D79">
            <v>2</v>
          </cell>
          <cell r="E79">
            <v>19</v>
          </cell>
        </row>
        <row r="80">
          <cell r="A80" t="str">
            <v>0262 Ветчина «Сочинка с сочным окороком» Весовой п/а ТМ «Стародворье»  ПОКОМ</v>
          </cell>
          <cell r="C80">
            <v>44.158000000000001</v>
          </cell>
          <cell r="D80">
            <v>4.04</v>
          </cell>
          <cell r="E80">
            <v>14.845000000000001</v>
          </cell>
        </row>
        <row r="81">
          <cell r="A81" t="str">
            <v>1411 Сосиски «Сочинки Сливочные» Весовые ТМ «Стародворье» 1,35 кг  ПОКОМ</v>
          </cell>
          <cell r="C81">
            <v>49.125</v>
          </cell>
          <cell r="D81">
            <v>10.657</v>
          </cell>
          <cell r="E81">
            <v>4.0599999999999996</v>
          </cell>
        </row>
        <row r="82">
          <cell r="A82" t="str">
            <v>Вареные колбасы «Филейская» Весовые Вектор ТМ «Вязанка»  ПОКОМ</v>
          </cell>
          <cell r="C82">
            <v>41.517000000000003</v>
          </cell>
          <cell r="D82">
            <v>9.0950000000000006</v>
          </cell>
        </row>
        <row r="83">
          <cell r="A83" t="str">
            <v>Фарш куриный "Домашний",зам,в/у0,75кг*8(6кг)  МИРАТОРГ</v>
          </cell>
          <cell r="C83">
            <v>89</v>
          </cell>
        </row>
        <row r="84">
          <cell r="A84" t="str">
            <v>6075 МЯСНАЯ Папа может вар п/о_UZ</v>
          </cell>
          <cell r="C84">
            <v>55.408999999999999</v>
          </cell>
          <cell r="D84">
            <v>6.7460000000000004</v>
          </cell>
          <cell r="E84">
            <v>8.07</v>
          </cell>
        </row>
        <row r="85">
          <cell r="A85" t="str">
            <v>СОС ВЕНСКИЕ БО ЗА ПАК 1.25КГ K5 ЧЕРКИЗОВО</v>
          </cell>
          <cell r="C85">
            <v>31.853999999999999</v>
          </cell>
          <cell r="D85">
            <v>9.6630000000000003</v>
          </cell>
        </row>
        <row r="86">
          <cell r="A86" t="str">
            <v>ВК БАЛЫКОВАЯ ПО-ЧЕРКИЗ СРЕЗ ШТ0,3 К1,8  ЧЕРКИЗОВО</v>
          </cell>
          <cell r="C86">
            <v>62</v>
          </cell>
          <cell r="D86">
            <v>14</v>
          </cell>
          <cell r="E86">
            <v>11</v>
          </cell>
        </row>
        <row r="87">
          <cell r="A87" t="str">
            <v>У_Сардельки «Стародворские с говядиной» Весовые NDX ТМ «Стародворье»  ПОКОМ</v>
          </cell>
          <cell r="C87">
            <v>46.304000000000002</v>
          </cell>
          <cell r="D87">
            <v>28.513999999999999</v>
          </cell>
          <cell r="E87">
            <v>17.79</v>
          </cell>
        </row>
        <row r="88">
          <cell r="A88" t="str">
            <v>СК БОРОДИНСКАЯ СРЕЗ ФИБ ВУ 0.3КГ ШТ К3.6  ЧЕРКИЗОВО</v>
          </cell>
          <cell r="C88">
            <v>54</v>
          </cell>
          <cell r="D88">
            <v>4</v>
          </cell>
          <cell r="E88">
            <v>13</v>
          </cell>
        </row>
        <row r="89">
          <cell r="A89" t="str">
            <v>6765 РУБЛЕНЫЕ сос ц/о мгс 0.36кг 6шт.  ОСТАНКИНО</v>
          </cell>
          <cell r="C89">
            <v>75</v>
          </cell>
          <cell r="D89">
            <v>68</v>
          </cell>
          <cell r="E89">
            <v>7</v>
          </cell>
        </row>
        <row r="90">
          <cell r="A90" t="str">
            <v>2027 Ветчина Нежная п/а ТМ Особый рецепт шт. 0,4кг</v>
          </cell>
          <cell r="C90">
            <v>75</v>
          </cell>
          <cell r="D90">
            <v>9</v>
          </cell>
          <cell r="E90">
            <v>16</v>
          </cell>
        </row>
        <row r="91">
          <cell r="A91" t="str">
            <v>7077 МЯСНЫЕ С ГОВЯД.ПМ сос п/о мгс 0.4кг_50с ОСТАНКИНО</v>
          </cell>
          <cell r="C91">
            <v>112</v>
          </cell>
          <cell r="D91">
            <v>71</v>
          </cell>
          <cell r="E91">
            <v>40</v>
          </cell>
        </row>
        <row r="92">
          <cell r="A92" t="str">
            <v>СОС КОПЧ ПО-Ч ЛОТ ПМО ЗА ШТ 0.4КГ K1.6  ЧЕРКИЗОВО</v>
          </cell>
          <cell r="C92">
            <v>80</v>
          </cell>
          <cell r="D92">
            <v>11</v>
          </cell>
          <cell r="E92">
            <v>20</v>
          </cell>
        </row>
        <row r="93">
          <cell r="A93" t="str">
            <v>1371-Сосиски Сочинки с сочной грудинкой Бордо Фикс.вес 0,4 П/а мгс Стародворье</v>
          </cell>
          <cell r="C93">
            <v>100</v>
          </cell>
          <cell r="D93">
            <v>25</v>
          </cell>
          <cell r="E93">
            <v>35</v>
          </cell>
        </row>
        <row r="94">
          <cell r="A94" t="str">
            <v>6078 ФИЛЕЙНАЯ Папа может вар п/о_UZ</v>
          </cell>
          <cell r="C94">
            <v>45.375999999999998</v>
          </cell>
          <cell r="D94">
            <v>1.3680000000000001</v>
          </cell>
          <cell r="E94">
            <v>1.3560000000000001</v>
          </cell>
        </row>
        <row r="95">
          <cell r="A95" t="str">
            <v>1851-Колбаса Филедворская по-стародворски ТМ Стародворье в оболочке полиамид 0,4 кг.  ПОКОМ</v>
          </cell>
          <cell r="C95">
            <v>99</v>
          </cell>
          <cell r="D95">
            <v>33</v>
          </cell>
          <cell r="E95">
            <v>16</v>
          </cell>
        </row>
        <row r="96">
          <cell r="A96" t="str">
            <v>ВЕТЧ МРАМОРНАЯ ПО-ЧЕРКИЗОВСКИ ШТ 0,4 КГ  ЧЕРКИЗОВО</v>
          </cell>
          <cell r="C96">
            <v>53</v>
          </cell>
          <cell r="D96">
            <v>10</v>
          </cell>
          <cell r="E96">
            <v>12</v>
          </cell>
        </row>
        <row r="97">
          <cell r="A97" t="str">
            <v>У_В/к колбасы Столичный Вязанка Весовые Фиброуз в/у Вязанка  ПОКОМ</v>
          </cell>
          <cell r="C97">
            <v>25.286000000000001</v>
          </cell>
          <cell r="D97">
            <v>25.286000000000001</v>
          </cell>
        </row>
        <row r="98">
          <cell r="A98" t="str">
            <v>7059 ШПИКАЧКИ СОЧНЫЕ С БЕК. п/о мгс 0.3кг_60с  ОСТАНКИНО</v>
          </cell>
          <cell r="C98">
            <v>111</v>
          </cell>
          <cell r="D98">
            <v>70</v>
          </cell>
          <cell r="E98">
            <v>38</v>
          </cell>
        </row>
        <row r="99">
          <cell r="A99" t="str">
            <v>У_Вареные колбасы «Стародворская Традиционная со шпиком» Весовой п/а ТМ «Стародворье»  ПОКОМ</v>
          </cell>
          <cell r="C99">
            <v>38.091000000000001</v>
          </cell>
          <cell r="D99">
            <v>17.850000000000001</v>
          </cell>
          <cell r="E99">
            <v>20.241</v>
          </cell>
        </row>
        <row r="100">
          <cell r="A100" t="str">
            <v>1868-Колбаса Филейная ТМ Особый рецепт в оболочке полиамид 0,5 кг.  ПОКОМ</v>
          </cell>
          <cell r="C100">
            <v>70</v>
          </cell>
          <cell r="D100">
            <v>12</v>
          </cell>
          <cell r="E100">
            <v>31</v>
          </cell>
        </row>
        <row r="101">
          <cell r="A101" t="str">
            <v>ВАР КЛАССИЧЕСКАЯ ПО-Ч ЦО ЗА 1.6КГ K3.2 ЧЕРКИЗОВО</v>
          </cell>
          <cell r="C101">
            <v>21.523</v>
          </cell>
          <cell r="D101">
            <v>5.3650000000000002</v>
          </cell>
          <cell r="E101">
            <v>3.2370000000000001</v>
          </cell>
        </row>
        <row r="102">
          <cell r="A102" t="str">
            <v>МХБ Ветчина для завтрака ШТ. ОХЛ п/а 400г*6 (2,4кг) МИРАТОРГ</v>
          </cell>
          <cell r="C102">
            <v>48</v>
          </cell>
          <cell r="D102">
            <v>26</v>
          </cell>
        </row>
        <row r="103">
          <cell r="A103" t="str">
            <v>СОС МОЛОЧНЫЕ ПО-Ч ПМО ЗА ЛОТ ШТ 0.45КГ K1.8 ЧЕРКИЗОВО</v>
          </cell>
          <cell r="C103">
            <v>49</v>
          </cell>
          <cell r="D103">
            <v>14</v>
          </cell>
          <cell r="E103">
            <v>8</v>
          </cell>
        </row>
        <row r="104">
          <cell r="A104" t="str">
            <v>У_Сардельки «Сочные» Весовой п/а ТМ «Особый рецепт»  ПОКОМ</v>
          </cell>
          <cell r="C104">
            <v>37.228999999999999</v>
          </cell>
          <cell r="D104">
            <v>37.228999999999999</v>
          </cell>
        </row>
        <row r="105">
          <cell r="A105" t="str">
            <v>6837 ФИЛЕЙНЫЕ Папа Может сос ц/о мгс 0.4кг  ОСТАНКИНО</v>
          </cell>
          <cell r="C105">
            <v>74</v>
          </cell>
          <cell r="D105">
            <v>54</v>
          </cell>
          <cell r="E105">
            <v>20</v>
          </cell>
        </row>
        <row r="106">
          <cell r="A106" t="str">
            <v>Наггетсы куриные хрустящие 300г*12 (3,6кг) Мираторг Россия</v>
          </cell>
          <cell r="C106">
            <v>60</v>
          </cell>
          <cell r="D106">
            <v>15</v>
          </cell>
          <cell r="E106">
            <v>17</v>
          </cell>
        </row>
        <row r="107">
          <cell r="A107" t="str">
            <v>1461 Сосиски «Баварские» Фикс.вес 0,35 П/а ТМ «Стародворье»  ПОКОМ</v>
          </cell>
          <cell r="C107">
            <v>74.045000000000002</v>
          </cell>
          <cell r="D107">
            <v>5</v>
          </cell>
          <cell r="E107">
            <v>12</v>
          </cell>
        </row>
        <row r="108">
          <cell r="A108" t="str">
            <v>МХБ Колбаса вареная Докторская ШТ. п/а ОХЛ 470г*6 (2,82 кг) МИРАТОРГ</v>
          </cell>
          <cell r="C108">
            <v>37</v>
          </cell>
          <cell r="D108">
            <v>12</v>
          </cell>
          <cell r="E108">
            <v>12</v>
          </cell>
        </row>
        <row r="109">
          <cell r="A109" t="str">
            <v>СВ ФУЭТ ЭКСТРА 0.15КГ К0.9  ЧЕРКИЗОВО</v>
          </cell>
          <cell r="C109">
            <v>28</v>
          </cell>
          <cell r="D109">
            <v>12</v>
          </cell>
        </row>
        <row r="110">
          <cell r="A110" t="str">
            <v>Наггетсы куриные Классические 300г*12 (3,6кг) Мираторг Россия</v>
          </cell>
          <cell r="C110">
            <v>57</v>
          </cell>
          <cell r="D110">
            <v>12</v>
          </cell>
          <cell r="E110">
            <v>17</v>
          </cell>
        </row>
        <row r="111">
          <cell r="A111" t="str">
            <v>Стейк из мраморной говядины б/к с/м TF ~1кг BLACK ANGUS Мираторг (Брянск) Россия  МИРАТОРГ</v>
          </cell>
          <cell r="C111">
            <v>7.8979999999999997</v>
          </cell>
          <cell r="D111">
            <v>5</v>
          </cell>
          <cell r="E111">
            <v>0.89800000000000002</v>
          </cell>
        </row>
        <row r="112">
          <cell r="A112" t="str">
            <v>У_Вареные колбасы «Сочинка» Весовой п/а ТМ «Стародворье»  ПОКОМ</v>
          </cell>
          <cell r="C112">
            <v>26.867000000000001</v>
          </cell>
          <cell r="D112">
            <v>13.435</v>
          </cell>
          <cell r="E112">
            <v>13.432</v>
          </cell>
        </row>
        <row r="113">
          <cell r="A113" t="str">
            <v>Итальянская смесь с/м 400г*10 (4кг) Vитамин  МИРАТОРГ</v>
          </cell>
          <cell r="C113">
            <v>53</v>
          </cell>
          <cell r="D113">
            <v>50</v>
          </cell>
          <cell r="E113">
            <v>3</v>
          </cell>
        </row>
        <row r="114">
          <cell r="A114" t="str">
            <v>МХБ Колбаса вареная Молочная ШТ. п/а ОХЛ 470*6 (2,82 кг) МИРАТОРГ</v>
          </cell>
          <cell r="C114">
            <v>32</v>
          </cell>
          <cell r="D114">
            <v>21</v>
          </cell>
        </row>
        <row r="115">
          <cell r="A115" t="str">
            <v>Мексиканская смесь с/м 400г*10 (4кг) Мираторг Россия</v>
          </cell>
          <cell r="C115">
            <v>53</v>
          </cell>
          <cell r="D115">
            <v>50</v>
          </cell>
          <cell r="E115">
            <v>3</v>
          </cell>
        </row>
        <row r="116">
          <cell r="A116" t="str">
            <v>С/к колбасы Баварская Бавария Фикс.вес 0,17 б/о терм/п Стародворье</v>
          </cell>
          <cell r="C116">
            <v>33</v>
          </cell>
          <cell r="D116">
            <v>6</v>
          </cell>
        </row>
        <row r="117">
          <cell r="A117" t="str">
            <v>У_Вареные колбасы «Филедворская по-стародворски» Весовой п/а ТМ «Стародворье»  ПОКОМ</v>
          </cell>
          <cell r="C117">
            <v>24.08</v>
          </cell>
          <cell r="D117">
            <v>17.43</v>
          </cell>
          <cell r="E117">
            <v>6.65</v>
          </cell>
        </row>
        <row r="118">
          <cell r="A118" t="str">
            <v>Фасоль стручковая рез. с/м 30-40мм 400г*10 (4кг) Мираторг Россия</v>
          </cell>
          <cell r="C118">
            <v>52</v>
          </cell>
          <cell r="D118">
            <v>49</v>
          </cell>
          <cell r="E118">
            <v>3</v>
          </cell>
        </row>
        <row r="119">
          <cell r="A119" t="str">
            <v>СК ОНЕЖСКАЯ СРЕЗ ФИБ ВУ ШТ 0.3КГ K1.8 ЧЕРКИЗОВО</v>
          </cell>
          <cell r="C119">
            <v>20</v>
          </cell>
          <cell r="D119">
            <v>-1</v>
          </cell>
          <cell r="E119">
            <v>9</v>
          </cell>
        </row>
        <row r="120">
          <cell r="A120" t="str">
            <v>Карибская смесь с/м 400г*10 (4кг) Мираторг Россия</v>
          </cell>
          <cell r="C120">
            <v>40</v>
          </cell>
          <cell r="D120">
            <v>40</v>
          </cell>
        </row>
        <row r="121">
          <cell r="A121" t="str">
            <v>СК БРАУНШВЕЙГСКАЯ ГОСТ БО СРЕЗ ШТ 0,2КГ  ЧЕРКИЗОВО</v>
          </cell>
          <cell r="C121">
            <v>24</v>
          </cell>
          <cell r="D121">
            <v>-2</v>
          </cell>
          <cell r="E121">
            <v>4</v>
          </cell>
        </row>
        <row r="122">
          <cell r="A122" t="str">
            <v>Пельмени «Сочные» ГВ зам пакет 700г*8  МИРАТОРГ</v>
          </cell>
          <cell r="C122">
            <v>36</v>
          </cell>
          <cell r="D122">
            <v>5</v>
          </cell>
          <cell r="E122">
            <v>10</v>
          </cell>
        </row>
        <row r="123">
          <cell r="A123" t="str">
            <v>Вишня б/косточки с/м 300г*20 (6кг) Мираторг Россия</v>
          </cell>
          <cell r="C123">
            <v>23</v>
          </cell>
          <cell r="D123">
            <v>20</v>
          </cell>
        </row>
        <row r="124">
          <cell r="A124" t="str">
            <v>МХБ Колбаса вареная Классическая ШТ. ОХЛ п/а 470г*6 (2,82кг) МИРАТОРГ</v>
          </cell>
          <cell r="C124">
            <v>26</v>
          </cell>
          <cell r="D124">
            <v>16</v>
          </cell>
          <cell r="E124">
            <v>9</v>
          </cell>
        </row>
        <row r="125">
          <cell r="A125" t="str">
            <v>Сырники классические ЗАМ 280гр*4 (1,12кг) Мираторг Трио Россия</v>
          </cell>
          <cell r="C125">
            <v>28</v>
          </cell>
          <cell r="D125">
            <v>19</v>
          </cell>
          <cell r="E125">
            <v>2</v>
          </cell>
        </row>
        <row r="126">
          <cell r="A126" t="str">
            <v>СК САЛЬЧИЧОН С РОЗОВЫМ ПЕРЦ. СРЕЗ ШТ 0,3  ЧЕРКИЗОВО</v>
          </cell>
          <cell r="C126">
            <v>13</v>
          </cell>
          <cell r="D126">
            <v>3</v>
          </cell>
          <cell r="E126">
            <v>2</v>
          </cell>
        </row>
        <row r="127">
          <cell r="A127" t="str">
            <v>Сырники с вишневой начинкой ЗАМ 280гр*4 (1,12кг) Мираторг Трио Россия</v>
          </cell>
          <cell r="C127">
            <v>23</v>
          </cell>
          <cell r="D127">
            <v>19</v>
          </cell>
          <cell r="E127">
            <v>2</v>
          </cell>
        </row>
        <row r="128">
          <cell r="A128" t="str">
            <v>Картофель фри с/м 500г*10 (5кг) МИРАТОРГ Россия</v>
          </cell>
          <cell r="C128">
            <v>17</v>
          </cell>
          <cell r="D128">
            <v>10</v>
          </cell>
          <cell r="E128">
            <v>3</v>
          </cell>
        </row>
        <row r="129">
          <cell r="A129" t="str">
            <v>Пельмени "Из мраморной говядины" с/м пленка  400г*16(6,4кг) BLACK ANGUS Мираторг (Брянск) Россия</v>
          </cell>
          <cell r="C129">
            <v>17</v>
          </cell>
          <cell r="E129">
            <v>6</v>
          </cell>
        </row>
        <row r="130">
          <cell r="A130" t="str">
            <v>Фарш говяжий зам 0,4кг ШТ  TF  МИРАТОРГ</v>
          </cell>
          <cell r="C130">
            <v>10</v>
          </cell>
        </row>
        <row r="131">
          <cell r="A131" t="str">
            <v>Стейк Стриплойн Choice с/м TF 200г*60(12 кг) Black Angus  МИРАТОРГ</v>
          </cell>
          <cell r="C131">
            <v>5</v>
          </cell>
          <cell r="D131">
            <v>3</v>
          </cell>
        </row>
        <row r="132">
          <cell r="A132" t="str">
            <v>Стейк Рибай Choice c/м TF 200г*60 (12 кг) Black Angus  МИРАТОРГ</v>
          </cell>
          <cell r="C132">
            <v>3</v>
          </cell>
          <cell r="D132">
            <v>3</v>
          </cell>
        </row>
        <row r="133">
          <cell r="A133" t="str">
            <v>Сырники с клубн.нач. 280гр ЗАМ  МИРАТОРГ</v>
          </cell>
          <cell r="C133">
            <v>12</v>
          </cell>
          <cell r="D133">
            <v>3</v>
          </cell>
          <cell r="E133">
            <v>2</v>
          </cell>
        </row>
        <row r="134">
          <cell r="A134" t="str">
            <v>МХБ Колбаса варено-копченая Сервелат Коньячный Ф/О ОХЛ В/У 300г*6 (1,8кг)  МИРАТОРГ</v>
          </cell>
          <cell r="C134">
            <v>8</v>
          </cell>
          <cell r="E134">
            <v>2</v>
          </cell>
        </row>
        <row r="135">
          <cell r="A135" t="str">
            <v>Палочки рыбные из фарша тресковых пород 270г*12 (3,24кг) ООО "Мираторг Запад" РОССИЯ  МИРАТОРГ</v>
          </cell>
          <cell r="C135">
            <v>11</v>
          </cell>
          <cell r="D135">
            <v>11</v>
          </cell>
        </row>
        <row r="136">
          <cell r="A136" t="str">
            <v>6807 СЕРВЕЛАТ ЕВРОПЕЙСКИЙ в/к в/у 0.33кг 8шт.  ОСТАНКИНО</v>
          </cell>
          <cell r="C136">
            <v>3</v>
          </cell>
          <cell r="E136">
            <v>3</v>
          </cell>
        </row>
        <row r="137">
          <cell r="A137" t="str">
            <v>Микс полезных овощей 400 зам  МИРАТОРГ</v>
          </cell>
          <cell r="C137">
            <v>3</v>
          </cell>
          <cell r="E137">
            <v>3</v>
          </cell>
        </row>
        <row r="138">
          <cell r="A138" t="str">
            <v>Сотэ с прованскими травами 400г зам  МИРАТОРГ</v>
          </cell>
          <cell r="C138">
            <v>3</v>
          </cell>
          <cell r="E138">
            <v>3</v>
          </cell>
        </row>
        <row r="139">
          <cell r="A139" t="str">
            <v>Гавайская смесь 400г*20 (8кг) Vитамин Мираторг РОССИЯ  МИРАТОРГ</v>
          </cell>
          <cell r="C139">
            <v>3</v>
          </cell>
          <cell r="E139">
            <v>3</v>
          </cell>
        </row>
        <row r="140">
          <cell r="A140" t="str">
            <v>Лечо по-венгерски 0,4кг ОФ зам кор  МИРАТОРГ</v>
          </cell>
          <cell r="C140">
            <v>3</v>
          </cell>
          <cell r="E140">
            <v>3</v>
          </cell>
        </row>
        <row r="141">
          <cell r="A141" t="str">
            <v>Шампиньоны рез. 400*20 зам  МИРАТОРГ</v>
          </cell>
          <cell r="C141">
            <v>2</v>
          </cell>
        </row>
        <row r="142">
          <cell r="A142" t="str">
            <v>БОНУС_2634 Колбаса Дугушка Стародворская ТМ Стародворье ТС Дугушка  ПОКОМ</v>
          </cell>
          <cell r="C142">
            <v>85.876000000000005</v>
          </cell>
          <cell r="D142">
            <v>19.515000000000001</v>
          </cell>
          <cell r="E142">
            <v>15.242000000000001</v>
          </cell>
        </row>
        <row r="143">
          <cell r="A143" t="str">
            <v>БОНУС_2074-Сосиски Молочные для завтрака Особый рецепт</v>
          </cell>
          <cell r="C143">
            <v>84.307000000000002</v>
          </cell>
          <cell r="D143">
            <v>15.183999999999999</v>
          </cell>
          <cell r="E143">
            <v>16.683</v>
          </cell>
        </row>
        <row r="144">
          <cell r="A144" t="str">
            <v>БОНУС_1205 Копченые колбасы Салями Мясорубская с рубленым шпиком срез Бордо ф/в 0,35 фиброуз Стародворье</v>
          </cell>
          <cell r="C144">
            <v>69</v>
          </cell>
          <cell r="D144">
            <v>11</v>
          </cell>
          <cell r="E144">
            <v>23</v>
          </cell>
        </row>
        <row r="145">
          <cell r="A145" t="str">
            <v>БОНУС_1870-Колбаса Со шпиком ТМ Особый рецепт в оболочке полиамид большой батон.  ПОКОМ</v>
          </cell>
          <cell r="C145">
            <v>50.767000000000003</v>
          </cell>
          <cell r="D145">
            <v>12.69</v>
          </cell>
          <cell r="E145">
            <v>5.0549999999999997</v>
          </cell>
        </row>
        <row r="146">
          <cell r="A146" t="str">
            <v>БОНУС_1869-Колбаса Молочная ТМ Особый рецепт в оболочке полиамид большой батон.  ПОКОМ</v>
          </cell>
          <cell r="C146">
            <v>48.491</v>
          </cell>
          <cell r="D146">
            <v>17.946999999999999</v>
          </cell>
        </row>
        <row r="147">
          <cell r="A147" t="str">
            <v>БОНУС_1867-Колбаса Филейная ТМ Особый рецепт в оболочке полиамид большой батон.  ПОКОМ</v>
          </cell>
          <cell r="C147">
            <v>37.502000000000002</v>
          </cell>
          <cell r="D147">
            <v>17.463000000000001</v>
          </cell>
          <cell r="E147">
            <v>2.4849999999999999</v>
          </cell>
        </row>
        <row r="148">
          <cell r="A148" t="str">
            <v>БОНУС_КОПЧ БЕКОН НАР ВУ ШТ 0.18КГ К1.8  ЧЕРКИЗОВО</v>
          </cell>
          <cell r="C148">
            <v>36</v>
          </cell>
          <cell r="D148">
            <v>11</v>
          </cell>
          <cell r="E148">
            <v>6</v>
          </cell>
        </row>
        <row r="149">
          <cell r="A149" t="str">
            <v>БОНУС_1875-Колбаса Филейная оригинальная ТМ Особый рецепт в оболочке полиамид.  ПОКОМ</v>
          </cell>
          <cell r="C149">
            <v>29.937999999999999</v>
          </cell>
          <cell r="D149">
            <v>4.8330000000000002</v>
          </cell>
          <cell r="E149">
            <v>1.6180000000000001</v>
          </cell>
        </row>
        <row r="150">
          <cell r="A150" t="str">
            <v>БОНУС_2205-Сосиски Молочные для завтрака ТМ Особый рецепт 0,4кг</v>
          </cell>
          <cell r="C150">
            <v>25</v>
          </cell>
          <cell r="D150">
            <v>6</v>
          </cell>
          <cell r="E150">
            <v>9</v>
          </cell>
        </row>
        <row r="151">
          <cell r="A151" t="str">
            <v>БОНУС_1204 Копченые колбасы Салями Мясорубская с рубленым шпиком Бордо Весовой фиброуз Стародворье  ПОКОМ</v>
          </cell>
          <cell r="C151">
            <v>24.706</v>
          </cell>
          <cell r="D151">
            <v>6.5780000000000003</v>
          </cell>
          <cell r="E151">
            <v>2.1800000000000002</v>
          </cell>
        </row>
        <row r="152">
          <cell r="A152" t="str">
            <v>БОНУС_1411 Сосиски «Сочинки Сливочные» Весовые ТМ «Стародворье» 1,35 кг  ПОКОМ</v>
          </cell>
          <cell r="C152">
            <v>19.989999999999998</v>
          </cell>
          <cell r="D152">
            <v>6.7080000000000002</v>
          </cell>
        </row>
        <row r="153">
          <cell r="A153" t="str">
            <v>БОНУС_СК БОРОДИНСКАЯ СРЕЗ ФИБ ВУ 0.3КГ ШТ К3.6  ЧЕРКИЗОВО</v>
          </cell>
          <cell r="C153">
            <v>20</v>
          </cell>
          <cell r="D153">
            <v>7</v>
          </cell>
          <cell r="E153">
            <v>4</v>
          </cell>
        </row>
        <row r="154">
          <cell r="A154" t="str">
            <v>БОНУС_1371-Сосиски Сочинки с сочной грудинкой Бордо Фикс.вес 0,4 П/а мгс Стародворье</v>
          </cell>
          <cell r="C154">
            <v>18</v>
          </cell>
          <cell r="D154">
            <v>3</v>
          </cell>
          <cell r="E154">
            <v>8</v>
          </cell>
        </row>
        <row r="155">
          <cell r="A155" t="str">
            <v>БОНУС_ВАР МОЛОЧНАЯ ПО-Ч НМО 1 КГ К3  ЧЕРКИЗОВО</v>
          </cell>
          <cell r="C155">
            <v>17.5</v>
          </cell>
          <cell r="D155">
            <v>7.21</v>
          </cell>
          <cell r="E155">
            <v>2.0539999999999998</v>
          </cell>
        </row>
        <row r="156">
          <cell r="A156" t="str">
            <v>БОНУС_СОС КОПЧ ПО-Ч ЛОТ ПМО ЗА ШТ 0.4КГ K1.6  ЧЕРКИЗОВО</v>
          </cell>
          <cell r="C156">
            <v>16</v>
          </cell>
          <cell r="D156">
            <v>1</v>
          </cell>
          <cell r="E156">
            <v>2</v>
          </cell>
        </row>
        <row r="157">
          <cell r="A157" t="str">
            <v>БОНУС_1370-Сосиски Сочинки Бордо Весовой п/а Стародворье</v>
          </cell>
          <cell r="C157">
            <v>11.984</v>
          </cell>
          <cell r="E157">
            <v>3.036</v>
          </cell>
        </row>
        <row r="158">
          <cell r="A158" t="str">
            <v>БОНУС_1871-Колбаса Филейная оригинальная ТМ Особый рецепт в оболочке полиамид 0,4 кг.  ПОКОМ</v>
          </cell>
          <cell r="C158">
            <v>11</v>
          </cell>
          <cell r="D158">
            <v>2</v>
          </cell>
          <cell r="E158">
            <v>3</v>
          </cell>
        </row>
        <row r="159">
          <cell r="A159" t="str">
            <v>БОНУС_СК БОГОРОДСКАЯ ПРЕСС ФИБ ВУ ШТ0.3КГ К3.6  ЧЕРКИЗОВО</v>
          </cell>
          <cell r="C159">
            <v>10</v>
          </cell>
          <cell r="D159">
            <v>2</v>
          </cell>
          <cell r="E159">
            <v>4</v>
          </cell>
        </row>
        <row r="160">
          <cell r="A160" t="str">
            <v>БОНУС_ВЕТЧ МРАМОРНАЯ ПО-ЧЕРКИЗОВСКИ ШТ 0,4 КГ  ЧЕРКИЗОВО</v>
          </cell>
          <cell r="C160">
            <v>8</v>
          </cell>
          <cell r="E160">
            <v>2</v>
          </cell>
        </row>
        <row r="161">
          <cell r="A161" t="str">
            <v>БОНУС_С/к колбасы Швейцарская Бордо Фикс.вес 0,17 Фиброуз терм/п Стародворье</v>
          </cell>
          <cell r="C161">
            <v>1</v>
          </cell>
        </row>
        <row r="162">
          <cell r="A162" t="str">
            <v>Блины с мясом ЗАМ FLOW PACK 360г*10  МИРАТОРГ</v>
          </cell>
          <cell r="C162">
            <v>-1</v>
          </cell>
        </row>
        <row r="163">
          <cell r="A163" t="str">
            <v>СК САЛЬЧИЧОН НАРЕЗ ФИБ ЗА ШТ 0.1КГ К1.2  ЧЕРКИЗОВО</v>
          </cell>
          <cell r="C163">
            <v>-1</v>
          </cell>
        </row>
        <row r="164">
          <cell r="A164" t="str">
            <v>Черная смородина с/м 300г*10 (3кг) Россия Мираторг</v>
          </cell>
          <cell r="C164">
            <v>-1</v>
          </cell>
        </row>
        <row r="165">
          <cell r="A165" t="str">
            <v>МХБ Колб полусухая «Салями» ВУ ОХЛ 280гр*6 (1,68кг)  МИРАТОРГ</v>
          </cell>
          <cell r="C165">
            <v>-1</v>
          </cell>
        </row>
        <row r="166">
          <cell r="A166" t="str">
            <v>МХБ Колбаса сыровяленая Сальчичон ШТ. ф/о ОХЛ 300г*6 (1,8 кг) МИРАТОРГ</v>
          </cell>
          <cell r="C166">
            <v>-1</v>
          </cell>
        </row>
        <row r="167">
          <cell r="A167" t="str">
            <v>Колбаса с/к Сальчичон ВУ ОХЛ 280г*6 (1,68 кг)  МИРАТОРГ</v>
          </cell>
          <cell r="C167">
            <v>-1</v>
          </cell>
          <cell r="D167">
            <v>-1</v>
          </cell>
        </row>
        <row r="168">
          <cell r="A168" t="str">
            <v>СК САЛЬЧИЧОН С РОЗОВЫМ ПЕРЦЕМ НАР ШТ 85Г  ЧЕРКИЗОВО</v>
          </cell>
          <cell r="C168">
            <v>-4</v>
          </cell>
        </row>
        <row r="169">
          <cell r="A169" t="str">
            <v>Бургер Класс из мр гов зам ШТ 1,05кг TF *6  МИРАТОРГ</v>
          </cell>
          <cell r="C169">
            <v>-2</v>
          </cell>
          <cell r="D169">
            <v>-2</v>
          </cell>
        </row>
        <row r="170">
          <cell r="A170" t="str">
            <v>1728-Сосиски сливочные по-стародворски в оболочке</v>
          </cell>
          <cell r="C170">
            <v>-6.9359999999999999</v>
          </cell>
          <cell r="D170">
            <v>-3.766</v>
          </cell>
        </row>
        <row r="171">
          <cell r="A171" t="str">
            <v>СОС СЛИВОЧНЫЕ ГОСТ ЦО ЗА ЛОТ ШТ 0.45КГ K1.8 ЧЕРКИЗОВО</v>
          </cell>
          <cell r="C171">
            <v>-12</v>
          </cell>
          <cell r="D171">
            <v>-9</v>
          </cell>
        </row>
        <row r="172">
          <cell r="A172" t="str">
            <v>Итого</v>
          </cell>
          <cell r="C172">
            <v>15506.525</v>
          </cell>
          <cell r="D172">
            <v>4692.1210000000001</v>
          </cell>
          <cell r="E172">
            <v>2834.4969999999998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K15" activePane="bottomRight" state="frozen"/>
      <selection pane="topRight"/>
      <selection pane="bottomLeft"/>
      <selection pane="bottomRight" activeCell="A19" sqref="A19"/>
    </sheetView>
  </sheetViews>
  <sheetFormatPr defaultRowHeight="14.4" x14ac:dyDescent="0.3"/>
  <cols>
    <col min="1" max="1" width="60" customWidth="1"/>
    <col min="2" max="2" width="3" customWidth="1"/>
    <col min="3" max="4" width="6" customWidth="1"/>
    <col min="5" max="5" width="7" customWidth="1"/>
    <col min="6" max="6" width="12.88671875" customWidth="1"/>
    <col min="7" max="7" width="10" customWidth="1"/>
    <col min="8" max="8" width="5" style="6" customWidth="1"/>
    <col min="9" max="9" width="5" customWidth="1"/>
    <col min="10" max="10" width="12" customWidth="1"/>
    <col min="11" max="11" width="1" customWidth="1"/>
    <col min="12" max="15" width="0.44140625" customWidth="1"/>
    <col min="16" max="19" width="7" customWidth="1"/>
    <col min="20" max="20" width="21" customWidth="1"/>
    <col min="21" max="22" width="5" customWidth="1"/>
    <col min="23" max="32" width="6" customWidth="1"/>
    <col min="33" max="33" width="39.5546875" customWidth="1"/>
    <col min="34" max="34" width="7" customWidth="1"/>
    <col min="35" max="35" width="7.109375" customWidth="1"/>
    <col min="36" max="52" width="1" customWidth="1"/>
  </cols>
  <sheetData>
    <row r="1" spans="1:52" x14ac:dyDescent="0.3">
      <c r="A1" s="1"/>
      <c r="B1" s="1"/>
      <c r="C1" s="1"/>
      <c r="D1" s="1"/>
      <c r="E1" s="1"/>
      <c r="F1" s="1"/>
      <c r="G1" s="1"/>
      <c r="H1" s="1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3">
      <c r="A2" s="1"/>
      <c r="B2" s="1"/>
      <c r="C2" s="1"/>
      <c r="D2" s="1"/>
      <c r="E2" s="1"/>
      <c r="F2" s="1"/>
      <c r="G2" s="1"/>
      <c r="H2" s="1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5</v>
      </c>
      <c r="H3" s="11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3">
      <c r="A4" s="1"/>
      <c r="B4" s="1"/>
      <c r="C4" s="1"/>
      <c r="D4" s="1"/>
      <c r="E4" s="1"/>
      <c r="F4" s="25">
        <v>45940</v>
      </c>
      <c r="G4" s="25">
        <v>45939</v>
      </c>
      <c r="H4" s="10"/>
      <c r="I4" s="1"/>
      <c r="J4" s="1"/>
      <c r="K4" s="1"/>
      <c r="L4" s="1"/>
      <c r="M4" s="1"/>
      <c r="N4" s="1"/>
      <c r="O4" s="1"/>
      <c r="P4" s="1" t="s">
        <v>24</v>
      </c>
      <c r="Q4" s="1" t="s">
        <v>25</v>
      </c>
      <c r="R4" s="1"/>
      <c r="S4" s="1"/>
      <c r="T4" s="1"/>
      <c r="U4" s="1"/>
      <c r="V4" s="1"/>
      <c r="W4" s="12" t="s">
        <v>81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3">
      <c r="A5" s="1"/>
      <c r="B5" s="1"/>
      <c r="C5" s="1"/>
      <c r="D5" s="1"/>
      <c r="E5" s="4">
        <f>SUM(E6:E498)</f>
        <v>3362.2530000000002</v>
      </c>
      <c r="F5" s="4">
        <f>SUM(F6:F498)</f>
        <v>8533.7579999999998</v>
      </c>
      <c r="G5" s="4">
        <f>SUM(G6:G498)</f>
        <v>8814.98</v>
      </c>
      <c r="H5" s="10"/>
      <c r="I5" s="1"/>
      <c r="J5" s="1"/>
      <c r="K5" s="1"/>
      <c r="L5" s="4">
        <f t="shared" ref="L5:S5" si="0">SUM(L6:L498)</f>
        <v>0</v>
      </c>
      <c r="M5" s="4">
        <f t="shared" si="0"/>
        <v>3362.2530000000002</v>
      </c>
      <c r="N5" s="4">
        <f t="shared" si="0"/>
        <v>0</v>
      </c>
      <c r="O5" s="4">
        <f t="shared" si="0"/>
        <v>0</v>
      </c>
      <c r="P5" s="4">
        <f t="shared" si="0"/>
        <v>3730</v>
      </c>
      <c r="Q5" s="4">
        <f t="shared" si="0"/>
        <v>672.45060000000001</v>
      </c>
      <c r="R5" s="4">
        <f t="shared" si="0"/>
        <v>2716.7215999999999</v>
      </c>
      <c r="S5" s="4">
        <f t="shared" si="0"/>
        <v>2430</v>
      </c>
      <c r="T5" s="1"/>
      <c r="U5" s="1"/>
      <c r="V5" s="1"/>
      <c r="W5" s="4">
        <f t="shared" ref="W5:AF5" si="1">SUM(W6:W498)</f>
        <v>262.7466</v>
      </c>
      <c r="X5" s="4">
        <f t="shared" si="1"/>
        <v>664.78899999999999</v>
      </c>
      <c r="Y5" s="4">
        <f t="shared" si="1"/>
        <v>932.69899999999996</v>
      </c>
      <c r="Z5" s="4">
        <f t="shared" si="1"/>
        <v>211.31559999999993</v>
      </c>
      <c r="AA5" s="4">
        <f t="shared" si="1"/>
        <v>867.93319999999983</v>
      </c>
      <c r="AB5" s="4">
        <f t="shared" si="1"/>
        <v>177.37739999999999</v>
      </c>
      <c r="AC5" s="4">
        <f t="shared" si="1"/>
        <v>317.55840000000001</v>
      </c>
      <c r="AD5" s="4">
        <f t="shared" si="1"/>
        <v>517.60780000000011</v>
      </c>
      <c r="AE5" s="4">
        <f t="shared" si="1"/>
        <v>579.61080000000015</v>
      </c>
      <c r="AF5" s="4">
        <f t="shared" si="1"/>
        <v>517.60780000000011</v>
      </c>
      <c r="AG5" s="1"/>
      <c r="AH5" s="4">
        <f>SUM(AH6:AH498)</f>
        <v>988.81560000000002</v>
      </c>
      <c r="AI5" s="4">
        <f>SUM(AI6:AI498)</f>
        <v>1005.8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3">
      <c r="A6" s="13" t="s">
        <v>35</v>
      </c>
      <c r="B6" s="13" t="s">
        <v>36</v>
      </c>
      <c r="C6" s="13">
        <v>2</v>
      </c>
      <c r="D6" s="13"/>
      <c r="E6" s="13"/>
      <c r="F6" s="13"/>
      <c r="G6" s="13"/>
      <c r="H6" s="14">
        <v>0</v>
      </c>
      <c r="I6" s="13"/>
      <c r="J6" s="13" t="s">
        <v>37</v>
      </c>
      <c r="K6" s="13" t="s">
        <v>38</v>
      </c>
      <c r="L6" s="13"/>
      <c r="M6" s="13">
        <f t="shared" ref="M6:M37" si="2">E6-L6</f>
        <v>0</v>
      </c>
      <c r="N6" s="13"/>
      <c r="O6" s="13"/>
      <c r="P6" s="13"/>
      <c r="Q6" s="13">
        <f>E6/5</f>
        <v>0</v>
      </c>
      <c r="R6" s="15"/>
      <c r="S6" s="15"/>
      <c r="T6" s="13"/>
      <c r="U6" s="13" t="e">
        <f>(F6+P6+R6)/Q6</f>
        <v>#DIV/0!</v>
      </c>
      <c r="V6" s="13" t="e">
        <f>(F6+P6)/Q6</f>
        <v>#DIV/0!</v>
      </c>
      <c r="W6" s="13">
        <f>IFERROR(VLOOKUP(A6,[1]TDSheet!$A:$G,3,0),0)/5</f>
        <v>1.6</v>
      </c>
      <c r="X6" s="13">
        <v>2.2000000000000002</v>
      </c>
      <c r="Y6" s="13">
        <v>4.4000000000000004</v>
      </c>
      <c r="Z6" s="13">
        <v>0.8</v>
      </c>
      <c r="AA6" s="13">
        <v>2.4</v>
      </c>
      <c r="AB6" s="13">
        <v>0</v>
      </c>
      <c r="AC6" s="13">
        <v>1.2</v>
      </c>
      <c r="AD6" s="13">
        <v>0.8</v>
      </c>
      <c r="AE6" s="13">
        <v>0.8</v>
      </c>
      <c r="AF6" s="13">
        <v>0.8</v>
      </c>
      <c r="AG6" s="13"/>
      <c r="AH6" s="13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3">
      <c r="A7" s="13" t="s">
        <v>39</v>
      </c>
      <c r="B7" s="13" t="s">
        <v>36</v>
      </c>
      <c r="C7" s="13">
        <v>2</v>
      </c>
      <c r="D7" s="13"/>
      <c r="E7" s="13"/>
      <c r="F7" s="13"/>
      <c r="G7" s="13"/>
      <c r="H7" s="14">
        <v>0</v>
      </c>
      <c r="I7" s="13"/>
      <c r="J7" s="13" t="s">
        <v>37</v>
      </c>
      <c r="K7" s="13" t="s">
        <v>40</v>
      </c>
      <c r="L7" s="13"/>
      <c r="M7" s="13">
        <f t="shared" si="2"/>
        <v>0</v>
      </c>
      <c r="N7" s="13"/>
      <c r="O7" s="13"/>
      <c r="P7" s="13"/>
      <c r="Q7" s="13">
        <f t="shared" ref="Q7:Q37" si="3">E7/5</f>
        <v>0</v>
      </c>
      <c r="R7" s="15"/>
      <c r="S7" s="15"/>
      <c r="T7" s="13"/>
      <c r="U7" s="13" t="e">
        <f t="shared" ref="U7:U37" si="4">(F7+P7+R7)/Q7</f>
        <v>#DIV/0!</v>
      </c>
      <c r="V7" s="13" t="e">
        <f t="shared" ref="V7:V37" si="5">(F7+P7)/Q7</f>
        <v>#DIV/0!</v>
      </c>
      <c r="W7" s="13">
        <f>IFERROR(VLOOKUP(A7,[1]TDSheet!$A:$G,3,0),0)/5</f>
        <v>7.2</v>
      </c>
      <c r="X7" s="13">
        <v>9</v>
      </c>
      <c r="Y7" s="13">
        <v>15.2</v>
      </c>
      <c r="Z7" s="13">
        <v>0.4</v>
      </c>
      <c r="AA7" s="13">
        <v>13.6</v>
      </c>
      <c r="AB7" s="13">
        <v>2</v>
      </c>
      <c r="AC7" s="13">
        <v>0</v>
      </c>
      <c r="AD7" s="13">
        <v>1.4</v>
      </c>
      <c r="AE7" s="13">
        <v>1.4</v>
      </c>
      <c r="AF7" s="13">
        <v>1.4</v>
      </c>
      <c r="AG7" s="13"/>
      <c r="AH7" s="13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3">
      <c r="A8" s="13" t="s">
        <v>41</v>
      </c>
      <c r="B8" s="13" t="s">
        <v>36</v>
      </c>
      <c r="C8" s="13">
        <v>2</v>
      </c>
      <c r="D8" s="13"/>
      <c r="E8" s="13"/>
      <c r="F8" s="13"/>
      <c r="G8" s="13"/>
      <c r="H8" s="14">
        <v>0</v>
      </c>
      <c r="I8" s="13"/>
      <c r="J8" s="13" t="s">
        <v>37</v>
      </c>
      <c r="K8" s="13" t="s">
        <v>42</v>
      </c>
      <c r="L8" s="13"/>
      <c r="M8" s="13">
        <f t="shared" si="2"/>
        <v>0</v>
      </c>
      <c r="N8" s="13"/>
      <c r="O8" s="13"/>
      <c r="P8" s="13"/>
      <c r="Q8" s="13">
        <f t="shared" si="3"/>
        <v>0</v>
      </c>
      <c r="R8" s="15"/>
      <c r="S8" s="15"/>
      <c r="T8" s="13"/>
      <c r="U8" s="13" t="e">
        <f t="shared" si="4"/>
        <v>#DIV/0!</v>
      </c>
      <c r="V8" s="13" t="e">
        <f t="shared" si="5"/>
        <v>#DIV/0!</v>
      </c>
      <c r="W8" s="13">
        <f>IFERROR(VLOOKUP(A8,[1]TDSheet!$A:$G,3,0),0)/5</f>
        <v>2</v>
      </c>
      <c r="X8" s="13">
        <v>5.6</v>
      </c>
      <c r="Y8" s="13">
        <v>7.6</v>
      </c>
      <c r="Z8" s="13">
        <v>1.4</v>
      </c>
      <c r="AA8" s="13">
        <v>7.6</v>
      </c>
      <c r="AB8" s="13">
        <v>2.6</v>
      </c>
      <c r="AC8" s="13">
        <v>4.8</v>
      </c>
      <c r="AD8" s="13">
        <v>4.4000000000000004</v>
      </c>
      <c r="AE8" s="13">
        <v>3.6</v>
      </c>
      <c r="AF8" s="13">
        <v>4.4000000000000004</v>
      </c>
      <c r="AG8" s="13"/>
      <c r="AH8" s="13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3">
      <c r="A9" s="13" t="s">
        <v>43</v>
      </c>
      <c r="B9" s="22" t="s">
        <v>36</v>
      </c>
      <c r="C9" s="13">
        <v>1</v>
      </c>
      <c r="D9" s="13"/>
      <c r="E9" s="13"/>
      <c r="F9" s="13"/>
      <c r="G9" s="13"/>
      <c r="H9" s="14">
        <v>0</v>
      </c>
      <c r="I9" s="13"/>
      <c r="J9" s="13" t="s">
        <v>37</v>
      </c>
      <c r="K9" s="13" t="s">
        <v>44</v>
      </c>
      <c r="L9" s="13"/>
      <c r="M9" s="13">
        <f t="shared" si="2"/>
        <v>0</v>
      </c>
      <c r="N9" s="13"/>
      <c r="O9" s="13"/>
      <c r="P9" s="13"/>
      <c r="Q9" s="13">
        <f t="shared" si="3"/>
        <v>0</v>
      </c>
      <c r="R9" s="15"/>
      <c r="S9" s="15"/>
      <c r="T9" s="13"/>
      <c r="U9" s="13" t="e">
        <f t="shared" si="4"/>
        <v>#DIV/0!</v>
      </c>
      <c r="V9" s="13" t="e">
        <f t="shared" si="5"/>
        <v>#DIV/0!</v>
      </c>
      <c r="W9" s="13">
        <f>IFERROR(VLOOKUP(A9,[1]TDSheet!$A:$G,3,0),0)/5</f>
        <v>3.2</v>
      </c>
      <c r="X9" s="13">
        <v>17</v>
      </c>
      <c r="Y9" s="13">
        <v>29.4</v>
      </c>
      <c r="Z9" s="13">
        <v>0</v>
      </c>
      <c r="AA9" s="13">
        <v>18.8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/>
      <c r="AH9" s="13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3">
      <c r="A10" s="26" t="s">
        <v>45</v>
      </c>
      <c r="B10" s="1" t="s">
        <v>46</v>
      </c>
      <c r="C10" s="1">
        <v>38.396999999999998</v>
      </c>
      <c r="D10" s="1">
        <v>162.833</v>
      </c>
      <c r="E10" s="1">
        <v>53.323999999999998</v>
      </c>
      <c r="F10" s="1">
        <v>71.471000000000004</v>
      </c>
      <c r="G10" s="1">
        <v>77.954999999999998</v>
      </c>
      <c r="H10" s="10">
        <v>1</v>
      </c>
      <c r="I10" s="1">
        <v>30</v>
      </c>
      <c r="J10" s="1">
        <v>1030112235</v>
      </c>
      <c r="K10" s="1"/>
      <c r="L10" s="1"/>
      <c r="M10" s="1">
        <f t="shared" si="2"/>
        <v>53.323999999999998</v>
      </c>
      <c r="N10" s="1"/>
      <c r="O10" s="1"/>
      <c r="P10" s="1">
        <v>50</v>
      </c>
      <c r="Q10" s="1">
        <f t="shared" si="3"/>
        <v>10.6648</v>
      </c>
      <c r="R10" s="5">
        <f>23*Q10-P10-F10</f>
        <v>123.81939999999997</v>
      </c>
      <c r="S10" s="5">
        <v>80</v>
      </c>
      <c r="T10" s="1"/>
      <c r="U10" s="1">
        <f t="shared" si="4"/>
        <v>23</v>
      </c>
      <c r="V10" s="1">
        <f t="shared" si="5"/>
        <v>11.389899482409422</v>
      </c>
      <c r="W10" s="1">
        <f>IFERROR(VLOOKUP(A10,[1]TDSheet!$A:$G,3,0),0)/5</f>
        <v>12.1486</v>
      </c>
      <c r="X10" s="1">
        <v>9.0993999999999993</v>
      </c>
      <c r="Y10" s="1">
        <v>26.653199999999998</v>
      </c>
      <c r="Z10" s="1">
        <v>2.097</v>
      </c>
      <c r="AA10" s="1">
        <v>22.7834</v>
      </c>
      <c r="AB10" s="1">
        <v>-1.1961999999999999</v>
      </c>
      <c r="AC10" s="1">
        <v>2.7307999999999999</v>
      </c>
      <c r="AD10" s="1">
        <v>23.62</v>
      </c>
      <c r="AE10" s="1">
        <v>15.651</v>
      </c>
      <c r="AF10" s="1">
        <v>23.62</v>
      </c>
      <c r="AG10" s="1" t="s">
        <v>47</v>
      </c>
      <c r="AH10" s="1">
        <f t="shared" ref="AH10:AH18" si="6">H10*R10</f>
        <v>123.81939999999997</v>
      </c>
      <c r="AI10" s="1">
        <f t="shared" ref="AI10:AI11" si="7">S10*H10</f>
        <v>80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3">
      <c r="A11" s="27" t="s">
        <v>48</v>
      </c>
      <c r="B11" s="1" t="s">
        <v>46</v>
      </c>
      <c r="C11" s="1">
        <v>9.7739999999999991</v>
      </c>
      <c r="D11" s="1">
        <v>203.393</v>
      </c>
      <c r="E11" s="1">
        <v>92.781000000000006</v>
      </c>
      <c r="F11" s="1">
        <v>80.974000000000004</v>
      </c>
      <c r="G11" s="1">
        <v>87.409000000000006</v>
      </c>
      <c r="H11" s="10">
        <v>1</v>
      </c>
      <c r="I11" s="1">
        <v>30</v>
      </c>
      <c r="J11" s="1">
        <v>1030112635</v>
      </c>
      <c r="K11" s="1"/>
      <c r="L11" s="1"/>
      <c r="M11" s="1">
        <f t="shared" si="2"/>
        <v>92.781000000000006</v>
      </c>
      <c r="N11" s="1"/>
      <c r="O11" s="1"/>
      <c r="P11" s="1">
        <v>200</v>
      </c>
      <c r="Q11" s="1">
        <f t="shared" si="3"/>
        <v>18.5562</v>
      </c>
      <c r="R11" s="5">
        <f t="shared" ref="R11:R33" si="8">23*Q11-P11-F11</f>
        <v>145.8186</v>
      </c>
      <c r="S11" s="5">
        <v>60</v>
      </c>
      <c r="T11" s="1"/>
      <c r="U11" s="1">
        <f t="shared" si="4"/>
        <v>23</v>
      </c>
      <c r="V11" s="1">
        <f t="shared" si="5"/>
        <v>15.141785494875027</v>
      </c>
      <c r="W11" s="1">
        <f>IFERROR(VLOOKUP(A11,[1]TDSheet!$A:$G,3,0),0)/5</f>
        <v>4.3045999999999998</v>
      </c>
      <c r="X11" s="1">
        <v>31.763400000000001</v>
      </c>
      <c r="Y11" s="1">
        <v>28.996600000000001</v>
      </c>
      <c r="Z11" s="1">
        <v>-0.433</v>
      </c>
      <c r="AA11" s="1">
        <v>29.310600000000001</v>
      </c>
      <c r="AB11" s="1">
        <v>-1.9334</v>
      </c>
      <c r="AC11" s="1">
        <v>8.1058000000000003</v>
      </c>
      <c r="AD11" s="1">
        <v>25.2514</v>
      </c>
      <c r="AE11" s="1">
        <v>17.149999999999999</v>
      </c>
      <c r="AF11" s="1">
        <v>25.2514</v>
      </c>
      <c r="AG11" s="1" t="s">
        <v>49</v>
      </c>
      <c r="AH11" s="1">
        <f t="shared" si="6"/>
        <v>145.8186</v>
      </c>
      <c r="AI11" s="1">
        <f t="shared" si="7"/>
        <v>60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3">
      <c r="A12" s="26" t="s">
        <v>50</v>
      </c>
      <c r="B12" s="1" t="s">
        <v>46</v>
      </c>
      <c r="C12" s="1">
        <v>568.62800000000004</v>
      </c>
      <c r="D12" s="1">
        <v>30.692</v>
      </c>
      <c r="E12" s="1">
        <v>102.172</v>
      </c>
      <c r="F12" s="1">
        <v>475.53199999999998</v>
      </c>
      <c r="G12" s="1">
        <v>487.83199999999999</v>
      </c>
      <c r="H12" s="10">
        <v>1</v>
      </c>
      <c r="I12" s="1">
        <v>75</v>
      </c>
      <c r="J12" s="1">
        <v>1030115552</v>
      </c>
      <c r="K12" s="1"/>
      <c r="L12" s="1"/>
      <c r="M12" s="1">
        <f t="shared" si="2"/>
        <v>102.172</v>
      </c>
      <c r="N12" s="1"/>
      <c r="O12" s="1"/>
      <c r="P12" s="1">
        <v>200</v>
      </c>
      <c r="Q12" s="1">
        <f t="shared" si="3"/>
        <v>20.4344</v>
      </c>
      <c r="R12" s="5">
        <f t="shared" si="8"/>
        <v>-205.54079999999999</v>
      </c>
      <c r="S12" s="5">
        <v>80</v>
      </c>
      <c r="T12" s="1"/>
      <c r="U12" s="1">
        <f t="shared" si="4"/>
        <v>22.999999999999996</v>
      </c>
      <c r="V12" s="1">
        <f t="shared" si="5"/>
        <v>33.058567905101199</v>
      </c>
      <c r="W12" s="1">
        <f>IFERROR(VLOOKUP(A12,[1]TDSheet!$A:$G,3,0),0)/5</f>
        <v>9.9225999999999992</v>
      </c>
      <c r="X12" s="1">
        <v>21.495799999999999</v>
      </c>
      <c r="Y12" s="1">
        <v>21.397600000000001</v>
      </c>
      <c r="Z12" s="1">
        <v>14.695399999999999</v>
      </c>
      <c r="AA12" s="1">
        <v>17.125</v>
      </c>
      <c r="AB12" s="1">
        <v>15.233000000000001</v>
      </c>
      <c r="AC12" s="1">
        <v>24.976800000000001</v>
      </c>
      <c r="AD12" s="1">
        <v>25.123799999999999</v>
      </c>
      <c r="AE12" s="1">
        <v>24.251799999999999</v>
      </c>
      <c r="AF12" s="1">
        <v>25.123799999999999</v>
      </c>
      <c r="AG12" s="23" t="s">
        <v>55</v>
      </c>
      <c r="AH12" s="1">
        <f t="shared" si="6"/>
        <v>-205.54079999999999</v>
      </c>
      <c r="AI12" s="1">
        <f>S12*H12</f>
        <v>80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3">
      <c r="A13" s="27" t="s">
        <v>52</v>
      </c>
      <c r="B13" s="1" t="s">
        <v>36</v>
      </c>
      <c r="C13" s="1">
        <v>693</v>
      </c>
      <c r="D13" s="1">
        <v>552</v>
      </c>
      <c r="E13" s="1">
        <v>391</v>
      </c>
      <c r="F13" s="1">
        <v>800</v>
      </c>
      <c r="G13" s="1">
        <v>822</v>
      </c>
      <c r="H13" s="10">
        <v>0.4</v>
      </c>
      <c r="I13" s="1">
        <v>75</v>
      </c>
      <c r="J13" s="1">
        <v>1030115404</v>
      </c>
      <c r="K13" s="1"/>
      <c r="L13" s="1"/>
      <c r="M13" s="1">
        <f t="shared" si="2"/>
        <v>391</v>
      </c>
      <c r="N13" s="1"/>
      <c r="O13" s="1"/>
      <c r="P13" s="1">
        <v>200</v>
      </c>
      <c r="Q13" s="1">
        <f t="shared" si="3"/>
        <v>78.2</v>
      </c>
      <c r="R13" s="5">
        <f t="shared" si="8"/>
        <v>798.60000000000014</v>
      </c>
      <c r="S13" s="5">
        <v>400</v>
      </c>
      <c r="T13" s="1"/>
      <c r="U13" s="1">
        <f t="shared" si="4"/>
        <v>23</v>
      </c>
      <c r="V13" s="1">
        <f t="shared" si="5"/>
        <v>12.787723785166239</v>
      </c>
      <c r="W13" s="1">
        <f>IFERROR(VLOOKUP(A13,[1]TDSheet!$A:$G,3,0),0)/5</f>
        <v>25.6</v>
      </c>
      <c r="X13" s="1">
        <v>54.6</v>
      </c>
      <c r="Y13" s="1">
        <v>54.2</v>
      </c>
      <c r="Z13" s="1">
        <v>38</v>
      </c>
      <c r="AA13" s="1">
        <v>73.2</v>
      </c>
      <c r="AB13" s="1">
        <v>46.2</v>
      </c>
      <c r="AC13" s="1">
        <v>44.6</v>
      </c>
      <c r="AD13" s="1">
        <v>58.8</v>
      </c>
      <c r="AE13" s="1">
        <v>77.599999999999994</v>
      </c>
      <c r="AF13" s="1">
        <v>58.8</v>
      </c>
      <c r="AG13" s="1"/>
      <c r="AH13" s="1">
        <f t="shared" si="6"/>
        <v>319.44000000000005</v>
      </c>
      <c r="AI13" s="1">
        <f t="shared" ref="AI13:AI33" si="9">S13*H13</f>
        <v>160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3">
      <c r="A14" s="27" t="s">
        <v>38</v>
      </c>
      <c r="B14" s="1" t="s">
        <v>36</v>
      </c>
      <c r="C14" s="1">
        <v>182</v>
      </c>
      <c r="D14" s="1">
        <v>552</v>
      </c>
      <c r="E14" s="1">
        <v>111</v>
      </c>
      <c r="F14" s="1">
        <v>608</v>
      </c>
      <c r="G14" s="1">
        <v>614</v>
      </c>
      <c r="H14" s="10">
        <v>0.4</v>
      </c>
      <c r="I14" s="1">
        <v>75</v>
      </c>
      <c r="J14" s="1">
        <v>1030804004</v>
      </c>
      <c r="K14" s="1"/>
      <c r="L14" s="1"/>
      <c r="M14" s="1">
        <f t="shared" si="2"/>
        <v>111</v>
      </c>
      <c r="N14" s="1"/>
      <c r="O14" s="1"/>
      <c r="P14" s="1">
        <v>160</v>
      </c>
      <c r="Q14" s="1">
        <f t="shared" si="3"/>
        <v>22.2</v>
      </c>
      <c r="R14" s="5">
        <f t="shared" si="8"/>
        <v>-257.40000000000003</v>
      </c>
      <c r="S14" s="5"/>
      <c r="T14" s="1"/>
      <c r="U14" s="1">
        <f t="shared" si="4"/>
        <v>23</v>
      </c>
      <c r="V14" s="1">
        <f t="shared" si="5"/>
        <v>34.594594594594597</v>
      </c>
      <c r="W14" s="1">
        <f>IFERROR(VLOOKUP(A14,[1]TDSheet!$A:$G,3,0),0)/5</f>
        <v>10.6</v>
      </c>
      <c r="X14" s="1">
        <v>29.6</v>
      </c>
      <c r="Y14" s="1">
        <v>35.200000000000003</v>
      </c>
      <c r="Z14" s="1">
        <v>21.4</v>
      </c>
      <c r="AA14" s="1">
        <v>35.4</v>
      </c>
      <c r="AB14" s="1">
        <v>-1.2</v>
      </c>
      <c r="AC14" s="1">
        <v>17</v>
      </c>
      <c r="AD14" s="1">
        <v>16</v>
      </c>
      <c r="AE14" s="1">
        <v>19.8</v>
      </c>
      <c r="AF14" s="1">
        <v>16</v>
      </c>
      <c r="AG14" s="23" t="s">
        <v>55</v>
      </c>
      <c r="AH14" s="1">
        <f t="shared" si="6"/>
        <v>-102.96000000000002</v>
      </c>
      <c r="AI14" s="1">
        <f t="shared" si="9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3">
      <c r="A15" s="1" t="s">
        <v>53</v>
      </c>
      <c r="B15" s="1" t="s">
        <v>36</v>
      </c>
      <c r="C15" s="1">
        <v>185</v>
      </c>
      <c r="D15" s="1">
        <v>450</v>
      </c>
      <c r="E15" s="1">
        <v>73</v>
      </c>
      <c r="F15" s="1">
        <v>531</v>
      </c>
      <c r="G15" s="1">
        <v>539</v>
      </c>
      <c r="H15" s="10">
        <v>0.3</v>
      </c>
      <c r="I15" s="1">
        <v>45</v>
      </c>
      <c r="J15" s="1">
        <v>1030419235</v>
      </c>
      <c r="K15" s="1"/>
      <c r="L15" s="1"/>
      <c r="M15" s="1">
        <f t="shared" si="2"/>
        <v>73</v>
      </c>
      <c r="N15" s="1"/>
      <c r="O15" s="1"/>
      <c r="P15" s="1"/>
      <c r="Q15" s="1">
        <f t="shared" si="3"/>
        <v>14.6</v>
      </c>
      <c r="R15" s="5">
        <f t="shared" si="8"/>
        <v>-195.2</v>
      </c>
      <c r="S15" s="5"/>
      <c r="T15" s="1"/>
      <c r="U15" s="1">
        <f t="shared" si="4"/>
        <v>23</v>
      </c>
      <c r="V15" s="1">
        <f t="shared" si="5"/>
        <v>36.369863013698634</v>
      </c>
      <c r="W15" s="1">
        <f>IFERROR(VLOOKUP(A15,[1]TDSheet!$A:$G,3,0),0)/5</f>
        <v>12.4</v>
      </c>
      <c r="X15" s="1">
        <v>14</v>
      </c>
      <c r="Y15" s="1">
        <v>50.4</v>
      </c>
      <c r="Z15" s="1">
        <v>0</v>
      </c>
      <c r="AA15" s="1">
        <v>-0.4</v>
      </c>
      <c r="AB15" s="1">
        <v>0</v>
      </c>
      <c r="AC15" s="1">
        <v>-0.4</v>
      </c>
      <c r="AD15" s="1">
        <v>-6.2</v>
      </c>
      <c r="AE15" s="1">
        <v>-2.6</v>
      </c>
      <c r="AF15" s="1">
        <v>-6.2</v>
      </c>
      <c r="AG15" s="24" t="s">
        <v>82</v>
      </c>
      <c r="AH15" s="1">
        <f t="shared" si="6"/>
        <v>-58.559999999999995</v>
      </c>
      <c r="AI15" s="1">
        <f t="shared" si="9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3">
      <c r="A16" s="27" t="s">
        <v>54</v>
      </c>
      <c r="B16" s="1" t="s">
        <v>36</v>
      </c>
      <c r="C16" s="1">
        <v>220</v>
      </c>
      <c r="D16" s="1"/>
      <c r="E16" s="1">
        <v>132</v>
      </c>
      <c r="F16" s="1">
        <v>52</v>
      </c>
      <c r="G16" s="1">
        <v>62</v>
      </c>
      <c r="H16" s="10">
        <v>0.5</v>
      </c>
      <c r="I16" s="1">
        <v>45</v>
      </c>
      <c r="J16" s="1">
        <v>1030412236</v>
      </c>
      <c r="K16" s="1"/>
      <c r="L16" s="1"/>
      <c r="M16" s="1">
        <f t="shared" si="2"/>
        <v>132</v>
      </c>
      <c r="N16" s="1"/>
      <c r="O16" s="1"/>
      <c r="P16" s="1">
        <v>200</v>
      </c>
      <c r="Q16" s="1">
        <f t="shared" si="3"/>
        <v>26.4</v>
      </c>
      <c r="R16" s="5">
        <f t="shared" si="8"/>
        <v>355.19999999999993</v>
      </c>
      <c r="S16" s="5">
        <v>150</v>
      </c>
      <c r="T16" s="1"/>
      <c r="U16" s="1">
        <f t="shared" si="4"/>
        <v>23</v>
      </c>
      <c r="V16" s="1">
        <f t="shared" si="5"/>
        <v>9.5454545454545467</v>
      </c>
      <c r="W16" s="1">
        <f>IFERROR(VLOOKUP(A16,[1]TDSheet!$A:$G,3,0),0)/5</f>
        <v>26.4</v>
      </c>
      <c r="X16" s="1">
        <v>20.2</v>
      </c>
      <c r="Y16" s="1">
        <v>1</v>
      </c>
      <c r="Z16" s="1">
        <v>17.600000000000001</v>
      </c>
      <c r="AA16" s="1">
        <v>40</v>
      </c>
      <c r="AB16" s="1">
        <v>-0.4</v>
      </c>
      <c r="AC16" s="1">
        <v>20.6</v>
      </c>
      <c r="AD16" s="1">
        <v>9.1999999999999993</v>
      </c>
      <c r="AE16" s="1">
        <v>26.4</v>
      </c>
      <c r="AF16" s="1">
        <v>9.1999999999999993</v>
      </c>
      <c r="AG16" s="1"/>
      <c r="AH16" s="1">
        <f t="shared" si="6"/>
        <v>177.59999999999997</v>
      </c>
      <c r="AI16" s="1">
        <f t="shared" si="9"/>
        <v>75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3">
      <c r="A17" s="1" t="s">
        <v>40</v>
      </c>
      <c r="B17" s="1" t="s">
        <v>36</v>
      </c>
      <c r="C17" s="1">
        <v>881</v>
      </c>
      <c r="D17" s="1">
        <v>950</v>
      </c>
      <c r="E17" s="1">
        <v>204</v>
      </c>
      <c r="F17" s="1">
        <v>1488</v>
      </c>
      <c r="G17" s="1">
        <v>1597</v>
      </c>
      <c r="H17" s="10">
        <v>0.18</v>
      </c>
      <c r="I17" s="1">
        <v>90</v>
      </c>
      <c r="J17" s="1">
        <v>1030712385</v>
      </c>
      <c r="K17" s="1"/>
      <c r="L17" s="1"/>
      <c r="M17" s="1">
        <f t="shared" si="2"/>
        <v>204</v>
      </c>
      <c r="N17" s="1"/>
      <c r="O17" s="1"/>
      <c r="P17" s="1"/>
      <c r="Q17" s="1">
        <f t="shared" si="3"/>
        <v>40.799999999999997</v>
      </c>
      <c r="R17" s="5">
        <f t="shared" si="8"/>
        <v>-549.6</v>
      </c>
      <c r="S17" s="5"/>
      <c r="T17" s="1"/>
      <c r="U17" s="1">
        <f t="shared" si="4"/>
        <v>23</v>
      </c>
      <c r="V17" s="1">
        <f t="shared" si="5"/>
        <v>36.470588235294123</v>
      </c>
      <c r="W17" s="1">
        <f>IFERROR(VLOOKUP(A17,[1]TDSheet!$A:$G,3,0),0)/5</f>
        <v>17.399999999999999</v>
      </c>
      <c r="X17" s="1">
        <v>48.6</v>
      </c>
      <c r="Y17" s="1">
        <v>104.6</v>
      </c>
      <c r="Z17" s="1">
        <v>6.8</v>
      </c>
      <c r="AA17" s="1">
        <v>91.8</v>
      </c>
      <c r="AB17" s="1">
        <v>31.8</v>
      </c>
      <c r="AC17" s="1">
        <v>36.200000000000003</v>
      </c>
      <c r="AD17" s="1">
        <v>20.6</v>
      </c>
      <c r="AE17" s="1">
        <v>53.6</v>
      </c>
      <c r="AF17" s="1">
        <v>20.6</v>
      </c>
      <c r="AG17" s="23" t="s">
        <v>55</v>
      </c>
      <c r="AH17" s="1">
        <f t="shared" si="6"/>
        <v>-98.927999999999997</v>
      </c>
      <c r="AI17" s="1">
        <f t="shared" si="9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3">
      <c r="A18" s="8" t="s">
        <v>56</v>
      </c>
      <c r="B18" s="1" t="s">
        <v>36</v>
      </c>
      <c r="C18" s="1"/>
      <c r="D18" s="1"/>
      <c r="E18" s="1"/>
      <c r="F18" s="1"/>
      <c r="G18" s="1"/>
      <c r="H18" s="10">
        <v>0.3</v>
      </c>
      <c r="I18" s="1">
        <v>60</v>
      </c>
      <c r="J18" s="1">
        <v>1030709904</v>
      </c>
      <c r="K18" s="1"/>
      <c r="L18" s="1"/>
      <c r="M18" s="1">
        <f t="shared" si="2"/>
        <v>0</v>
      </c>
      <c r="N18" s="1"/>
      <c r="O18" s="1"/>
      <c r="P18" s="1"/>
      <c r="Q18" s="1">
        <f t="shared" si="3"/>
        <v>0</v>
      </c>
      <c r="R18" s="5">
        <f t="shared" si="8"/>
        <v>0</v>
      </c>
      <c r="S18" s="5"/>
      <c r="T18" s="1"/>
      <c r="U18" s="1" t="e">
        <f t="shared" si="4"/>
        <v>#DIV/0!</v>
      </c>
      <c r="V18" s="1" t="e">
        <f t="shared" si="5"/>
        <v>#DIV/0!</v>
      </c>
      <c r="W18" s="1">
        <f>IFERROR(VLOOKUP(A18,[1]TDSheet!$A:$G,3,0),0)/5</f>
        <v>0</v>
      </c>
      <c r="X18" s="1">
        <v>0</v>
      </c>
      <c r="Y18" s="1">
        <v>0</v>
      </c>
      <c r="Z18" s="1">
        <v>-0.2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 t="s">
        <v>57</v>
      </c>
      <c r="AH18" s="1">
        <f t="shared" si="6"/>
        <v>0</v>
      </c>
      <c r="AI18" s="1">
        <f t="shared" si="9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3">
      <c r="A19" s="9" t="s">
        <v>58</v>
      </c>
      <c r="B19" s="9" t="s">
        <v>36</v>
      </c>
      <c r="C19" s="9">
        <v>112</v>
      </c>
      <c r="D19" s="9"/>
      <c r="E19" s="9">
        <v>60</v>
      </c>
      <c r="F19" s="1">
        <v>34</v>
      </c>
      <c r="G19" s="9">
        <v>49</v>
      </c>
      <c r="H19" s="16">
        <v>0</v>
      </c>
      <c r="I19" s="9">
        <v>90</v>
      </c>
      <c r="J19" s="9" t="s">
        <v>59</v>
      </c>
      <c r="K19" s="9"/>
      <c r="L19" s="9"/>
      <c r="M19" s="9">
        <f t="shared" si="2"/>
        <v>60</v>
      </c>
      <c r="N19" s="9"/>
      <c r="O19" s="9"/>
      <c r="P19" s="9"/>
      <c r="Q19" s="9">
        <f t="shared" si="3"/>
        <v>12</v>
      </c>
      <c r="R19" s="5">
        <f t="shared" si="8"/>
        <v>242</v>
      </c>
      <c r="S19" s="17"/>
      <c r="T19" s="9"/>
      <c r="U19" s="9">
        <f t="shared" si="4"/>
        <v>23</v>
      </c>
      <c r="V19" s="9">
        <f t="shared" si="5"/>
        <v>2.8333333333333335</v>
      </c>
      <c r="W19" s="9">
        <f>IFERROR(VLOOKUP(A19,[1]TDSheet!$A:$G,3,0),0)/5</f>
        <v>5.6</v>
      </c>
      <c r="X19" s="9">
        <v>12.8</v>
      </c>
      <c r="Y19" s="9">
        <v>16.399999999999999</v>
      </c>
      <c r="Z19" s="9">
        <v>0</v>
      </c>
      <c r="AA19" s="9">
        <v>39.6</v>
      </c>
      <c r="AB19" s="9">
        <v>-0.4</v>
      </c>
      <c r="AC19" s="9">
        <v>-0.4</v>
      </c>
      <c r="AD19" s="9">
        <v>0.8</v>
      </c>
      <c r="AE19" s="9">
        <v>19</v>
      </c>
      <c r="AF19" s="9">
        <v>0.8</v>
      </c>
      <c r="AG19" s="9" t="s">
        <v>60</v>
      </c>
      <c r="AH19" s="9"/>
      <c r="AI19" s="1">
        <f t="shared" si="9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3">
      <c r="A20" s="26" t="s">
        <v>42</v>
      </c>
      <c r="B20" s="1" t="s">
        <v>36</v>
      </c>
      <c r="C20" s="1">
        <v>585</v>
      </c>
      <c r="D20" s="1">
        <v>600</v>
      </c>
      <c r="E20" s="1">
        <v>184</v>
      </c>
      <c r="F20" s="1">
        <v>968</v>
      </c>
      <c r="G20" s="1">
        <v>971</v>
      </c>
      <c r="H20" s="10">
        <v>0.3</v>
      </c>
      <c r="I20" s="1">
        <v>150</v>
      </c>
      <c r="J20" s="1">
        <v>1030686740</v>
      </c>
      <c r="K20" s="1"/>
      <c r="L20" s="1"/>
      <c r="M20" s="1">
        <f t="shared" si="2"/>
        <v>184</v>
      </c>
      <c r="N20" s="1"/>
      <c r="O20" s="1"/>
      <c r="P20" s="1">
        <v>500</v>
      </c>
      <c r="Q20" s="1">
        <f t="shared" si="3"/>
        <v>36.799999999999997</v>
      </c>
      <c r="R20" s="5">
        <f t="shared" si="8"/>
        <v>-621.6</v>
      </c>
      <c r="S20" s="5"/>
      <c r="T20" s="1"/>
      <c r="U20" s="1">
        <f t="shared" si="4"/>
        <v>23</v>
      </c>
      <c r="V20" s="1">
        <f t="shared" si="5"/>
        <v>39.891304347826093</v>
      </c>
      <c r="W20" s="1">
        <f>IFERROR(VLOOKUP(A20,[1]TDSheet!$A:$G,3,0),0)/5</f>
        <v>25.2</v>
      </c>
      <c r="X20" s="1">
        <v>58.4</v>
      </c>
      <c r="Y20" s="1">
        <v>81.400000000000006</v>
      </c>
      <c r="Z20" s="1">
        <v>26</v>
      </c>
      <c r="AA20" s="1">
        <v>76.8</v>
      </c>
      <c r="AB20" s="1">
        <v>34.4</v>
      </c>
      <c r="AC20" s="1">
        <v>39.4</v>
      </c>
      <c r="AD20" s="1">
        <v>39.4</v>
      </c>
      <c r="AE20" s="1">
        <v>34.799999999999997</v>
      </c>
      <c r="AF20" s="1">
        <v>39.4</v>
      </c>
      <c r="AG20" s="23" t="s">
        <v>55</v>
      </c>
      <c r="AH20" s="1">
        <f t="shared" ref="AH20:AH33" si="10">H20*R20</f>
        <v>-186.48</v>
      </c>
      <c r="AI20" s="1">
        <f t="shared" si="9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3">
      <c r="A21" s="26" t="s">
        <v>61</v>
      </c>
      <c r="B21" s="1" t="s">
        <v>36</v>
      </c>
      <c r="C21" s="1">
        <v>774</v>
      </c>
      <c r="D21" s="1">
        <v>216</v>
      </c>
      <c r="E21" s="1">
        <v>215</v>
      </c>
      <c r="F21" s="1">
        <v>757</v>
      </c>
      <c r="G21" s="1">
        <v>769</v>
      </c>
      <c r="H21" s="10">
        <v>0.3</v>
      </c>
      <c r="I21" s="1">
        <v>135</v>
      </c>
      <c r="J21" s="1">
        <v>1030686857</v>
      </c>
      <c r="K21" s="1"/>
      <c r="L21" s="1"/>
      <c r="M21" s="1">
        <f t="shared" si="2"/>
        <v>215</v>
      </c>
      <c r="N21" s="1"/>
      <c r="O21" s="1"/>
      <c r="P21" s="1">
        <v>200</v>
      </c>
      <c r="Q21" s="1">
        <f t="shared" si="3"/>
        <v>43</v>
      </c>
      <c r="R21" s="5">
        <f t="shared" si="8"/>
        <v>32</v>
      </c>
      <c r="S21" s="5">
        <v>300</v>
      </c>
      <c r="T21" s="1"/>
      <c r="U21" s="1">
        <f t="shared" si="4"/>
        <v>23</v>
      </c>
      <c r="V21" s="1">
        <f t="shared" si="5"/>
        <v>22.255813953488371</v>
      </c>
      <c r="W21" s="1">
        <f>IFERROR(VLOOKUP(A21,[1]TDSheet!$A:$G,3,0),0)/5</f>
        <v>10.8</v>
      </c>
      <c r="X21" s="1">
        <v>34.200000000000003</v>
      </c>
      <c r="Y21" s="1">
        <v>53.6</v>
      </c>
      <c r="Z21" s="1">
        <v>28.6</v>
      </c>
      <c r="AA21" s="1">
        <v>65</v>
      </c>
      <c r="AB21" s="1">
        <v>-0.2</v>
      </c>
      <c r="AC21" s="1">
        <v>13.2</v>
      </c>
      <c r="AD21" s="1">
        <v>37.6</v>
      </c>
      <c r="AE21" s="1">
        <v>36.200000000000003</v>
      </c>
      <c r="AF21" s="1">
        <v>37.6</v>
      </c>
      <c r="AG21" s="24" t="s">
        <v>51</v>
      </c>
      <c r="AH21" s="1">
        <f t="shared" si="10"/>
        <v>9.6</v>
      </c>
      <c r="AI21" s="1">
        <f t="shared" si="9"/>
        <v>90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3">
      <c r="A22" s="8" t="s">
        <v>62</v>
      </c>
      <c r="B22" s="1" t="s">
        <v>36</v>
      </c>
      <c r="C22" s="1">
        <v>588</v>
      </c>
      <c r="D22" s="1"/>
      <c r="E22" s="1">
        <v>87</v>
      </c>
      <c r="F22" s="1">
        <v>469</v>
      </c>
      <c r="G22" s="1">
        <v>475</v>
      </c>
      <c r="H22" s="10">
        <v>0.2</v>
      </c>
      <c r="I22" s="1">
        <v>90</v>
      </c>
      <c r="J22" s="1">
        <v>1030654104</v>
      </c>
      <c r="K22" s="1"/>
      <c r="L22" s="1"/>
      <c r="M22" s="1">
        <f t="shared" si="2"/>
        <v>87</v>
      </c>
      <c r="N22" s="1"/>
      <c r="O22" s="1"/>
      <c r="P22" s="1"/>
      <c r="Q22" s="1">
        <f t="shared" si="3"/>
        <v>17.399999999999999</v>
      </c>
      <c r="R22" s="5">
        <f t="shared" si="8"/>
        <v>-68.800000000000011</v>
      </c>
      <c r="S22" s="5">
        <v>40</v>
      </c>
      <c r="T22" s="1"/>
      <c r="U22" s="1">
        <f t="shared" si="4"/>
        <v>23</v>
      </c>
      <c r="V22" s="1">
        <f t="shared" si="5"/>
        <v>26.954022988505749</v>
      </c>
      <c r="W22" s="1">
        <f>IFERROR(VLOOKUP(A22,[1]TDSheet!$A:$G,3,0),0)/5</f>
        <v>4.8</v>
      </c>
      <c r="X22" s="1">
        <v>13.8</v>
      </c>
      <c r="Y22" s="1">
        <v>23</v>
      </c>
      <c r="Z22" s="1">
        <v>8.6</v>
      </c>
      <c r="AA22" s="1">
        <v>27.8</v>
      </c>
      <c r="AB22" s="1">
        <v>-0.2</v>
      </c>
      <c r="AC22" s="1">
        <v>7.6</v>
      </c>
      <c r="AD22" s="1">
        <v>15.6</v>
      </c>
      <c r="AE22" s="1">
        <v>30.2</v>
      </c>
      <c r="AF22" s="1">
        <v>15.6</v>
      </c>
      <c r="AG22" s="23" t="s">
        <v>55</v>
      </c>
      <c r="AH22" s="1">
        <f t="shared" si="10"/>
        <v>-13.760000000000003</v>
      </c>
      <c r="AI22" s="1">
        <f t="shared" si="9"/>
        <v>8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3">
      <c r="A23" s="27" t="s">
        <v>63</v>
      </c>
      <c r="B23" s="1" t="s">
        <v>36</v>
      </c>
      <c r="C23" s="1">
        <v>233</v>
      </c>
      <c r="D23" s="1">
        <v>198</v>
      </c>
      <c r="E23" s="1">
        <v>78</v>
      </c>
      <c r="F23" s="1">
        <v>351</v>
      </c>
      <c r="G23" s="1">
        <v>351</v>
      </c>
      <c r="H23" s="10">
        <v>0.3</v>
      </c>
      <c r="I23" s="1">
        <v>135</v>
      </c>
      <c r="J23" s="1">
        <v>1030686241</v>
      </c>
      <c r="K23" s="1"/>
      <c r="L23" s="1"/>
      <c r="M23" s="1">
        <f t="shared" si="2"/>
        <v>78</v>
      </c>
      <c r="N23" s="1"/>
      <c r="O23" s="1"/>
      <c r="P23" s="1"/>
      <c r="Q23" s="1">
        <f t="shared" si="3"/>
        <v>15.6</v>
      </c>
      <c r="R23" s="5">
        <f t="shared" si="8"/>
        <v>7.8000000000000114</v>
      </c>
      <c r="S23" s="5">
        <v>100</v>
      </c>
      <c r="T23" s="1"/>
      <c r="U23" s="1">
        <f t="shared" si="4"/>
        <v>23</v>
      </c>
      <c r="V23" s="1">
        <f t="shared" si="5"/>
        <v>22.5</v>
      </c>
      <c r="W23" s="1">
        <f>IFERROR(VLOOKUP(A23,[1]TDSheet!$A:$G,3,0),0)/5</f>
        <v>4</v>
      </c>
      <c r="X23" s="1">
        <v>4</v>
      </c>
      <c r="Y23" s="1">
        <v>10.6</v>
      </c>
      <c r="Z23" s="1">
        <v>10.199999999999999</v>
      </c>
      <c r="AA23" s="1">
        <v>11.8</v>
      </c>
      <c r="AB23" s="1">
        <v>6.8</v>
      </c>
      <c r="AC23" s="1">
        <v>7.2</v>
      </c>
      <c r="AD23" s="1">
        <v>7</v>
      </c>
      <c r="AE23" s="1">
        <v>8.8000000000000007</v>
      </c>
      <c r="AF23" s="1">
        <v>7</v>
      </c>
      <c r="AG23" s="24" t="s">
        <v>51</v>
      </c>
      <c r="AH23" s="1">
        <f t="shared" si="10"/>
        <v>2.3400000000000034</v>
      </c>
      <c r="AI23" s="1">
        <f t="shared" si="9"/>
        <v>30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3">
      <c r="A24" s="8" t="s">
        <v>64</v>
      </c>
      <c r="B24" s="1" t="s">
        <v>36</v>
      </c>
      <c r="C24" s="1"/>
      <c r="D24" s="1">
        <v>120</v>
      </c>
      <c r="E24" s="1">
        <v>116</v>
      </c>
      <c r="F24" s="1"/>
      <c r="G24" s="1"/>
      <c r="H24" s="10">
        <v>0.1</v>
      </c>
      <c r="I24" s="1">
        <v>90</v>
      </c>
      <c r="J24" s="1">
        <v>1030650028</v>
      </c>
      <c r="K24" s="1"/>
      <c r="L24" s="1"/>
      <c r="M24" s="1">
        <f t="shared" si="2"/>
        <v>116</v>
      </c>
      <c r="N24" s="1"/>
      <c r="O24" s="1"/>
      <c r="P24" s="1">
        <v>180</v>
      </c>
      <c r="Q24" s="1">
        <f t="shared" si="3"/>
        <v>23.2</v>
      </c>
      <c r="R24" s="5">
        <f t="shared" si="8"/>
        <v>353.6</v>
      </c>
      <c r="S24" s="5">
        <v>120</v>
      </c>
      <c r="T24" s="1"/>
      <c r="U24" s="1">
        <f t="shared" si="4"/>
        <v>23</v>
      </c>
      <c r="V24" s="1">
        <f t="shared" si="5"/>
        <v>7.7586206896551726</v>
      </c>
      <c r="W24" s="1">
        <f>IFERROR(VLOOKUP(A24,[1]TDSheet!$A:$G,3,0),0)/5</f>
        <v>-0.2</v>
      </c>
      <c r="X24" s="1">
        <v>19.2</v>
      </c>
      <c r="Y24" s="1">
        <v>10.4</v>
      </c>
      <c r="Z24" s="1">
        <v>0</v>
      </c>
      <c r="AA24" s="1">
        <v>-0.4</v>
      </c>
      <c r="AB24" s="1">
        <v>0</v>
      </c>
      <c r="AC24" s="1">
        <v>0</v>
      </c>
      <c r="AD24" s="1">
        <v>-1.8</v>
      </c>
      <c r="AE24" s="1">
        <v>-1</v>
      </c>
      <c r="AF24" s="1">
        <v>-1.8</v>
      </c>
      <c r="AG24" s="1" t="s">
        <v>65</v>
      </c>
      <c r="AH24" s="1">
        <f t="shared" si="10"/>
        <v>35.360000000000007</v>
      </c>
      <c r="AI24" s="1">
        <f t="shared" si="9"/>
        <v>12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3">
      <c r="A25" s="8" t="s">
        <v>66</v>
      </c>
      <c r="B25" s="1" t="s">
        <v>36</v>
      </c>
      <c r="C25" s="1">
        <v>186</v>
      </c>
      <c r="D25" s="1">
        <v>198</v>
      </c>
      <c r="E25" s="1">
        <v>75</v>
      </c>
      <c r="F25" s="1">
        <v>288</v>
      </c>
      <c r="G25" s="1">
        <v>299</v>
      </c>
      <c r="H25" s="10">
        <v>0.3</v>
      </c>
      <c r="I25" s="1">
        <v>135</v>
      </c>
      <c r="J25" s="1">
        <v>1030657419</v>
      </c>
      <c r="K25" s="1"/>
      <c r="L25" s="1"/>
      <c r="M25" s="1">
        <f t="shared" si="2"/>
        <v>75</v>
      </c>
      <c r="N25" s="1"/>
      <c r="O25" s="1"/>
      <c r="P25" s="1"/>
      <c r="Q25" s="1">
        <f t="shared" si="3"/>
        <v>15</v>
      </c>
      <c r="R25" s="5">
        <f t="shared" si="8"/>
        <v>57</v>
      </c>
      <c r="S25" s="5">
        <v>80</v>
      </c>
      <c r="T25" s="1"/>
      <c r="U25" s="1">
        <f t="shared" si="4"/>
        <v>23</v>
      </c>
      <c r="V25" s="1">
        <f t="shared" si="5"/>
        <v>19.2</v>
      </c>
      <c r="W25" s="1">
        <f>IFERROR(VLOOKUP(A25,[1]TDSheet!$A:$G,3,0),0)/5</f>
        <v>2.6</v>
      </c>
      <c r="X25" s="1">
        <v>8.4</v>
      </c>
      <c r="Y25" s="1">
        <v>14</v>
      </c>
      <c r="Z25" s="1">
        <v>4.5999999999999996</v>
      </c>
      <c r="AA25" s="1">
        <v>10.4</v>
      </c>
      <c r="AB25" s="1">
        <v>-1.6</v>
      </c>
      <c r="AC25" s="1">
        <v>3.8</v>
      </c>
      <c r="AD25" s="1">
        <v>3.8</v>
      </c>
      <c r="AE25" s="1">
        <v>12.6</v>
      </c>
      <c r="AF25" s="1">
        <v>3.8</v>
      </c>
      <c r="AG25" s="24" t="s">
        <v>51</v>
      </c>
      <c r="AH25" s="1">
        <f t="shared" si="10"/>
        <v>17.099999999999998</v>
      </c>
      <c r="AI25" s="1">
        <f t="shared" si="9"/>
        <v>24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3">
      <c r="A26" s="8" t="s">
        <v>67</v>
      </c>
      <c r="B26" s="1" t="s">
        <v>36</v>
      </c>
      <c r="C26" s="1"/>
      <c r="D26" s="1">
        <v>60</v>
      </c>
      <c r="E26" s="1">
        <v>43</v>
      </c>
      <c r="F26" s="1">
        <v>9</v>
      </c>
      <c r="G26" s="1">
        <v>16</v>
      </c>
      <c r="H26" s="10">
        <v>8.5000000000000006E-2</v>
      </c>
      <c r="I26" s="1">
        <v>90</v>
      </c>
      <c r="J26" s="1">
        <v>1030657628</v>
      </c>
      <c r="K26" s="1"/>
      <c r="L26" s="1"/>
      <c r="M26" s="1">
        <f t="shared" si="2"/>
        <v>43</v>
      </c>
      <c r="N26" s="1"/>
      <c r="O26" s="1"/>
      <c r="P26" s="1">
        <v>120</v>
      </c>
      <c r="Q26" s="1">
        <f t="shared" si="3"/>
        <v>8.6</v>
      </c>
      <c r="R26" s="5">
        <f t="shared" si="8"/>
        <v>68.799999999999983</v>
      </c>
      <c r="S26" s="5">
        <v>80</v>
      </c>
      <c r="T26" s="1"/>
      <c r="U26" s="1">
        <f t="shared" si="4"/>
        <v>23</v>
      </c>
      <c r="V26" s="1">
        <f t="shared" si="5"/>
        <v>15</v>
      </c>
      <c r="W26" s="1">
        <f>IFERROR(VLOOKUP(A26,[1]TDSheet!$A:$G,3,0),0)/5</f>
        <v>-0.8</v>
      </c>
      <c r="X26" s="1">
        <v>12</v>
      </c>
      <c r="Y26" s="1">
        <v>-1.6</v>
      </c>
      <c r="Z26" s="1">
        <v>0</v>
      </c>
      <c r="AA26" s="1">
        <v>-0.4</v>
      </c>
      <c r="AB26" s="1">
        <v>0</v>
      </c>
      <c r="AC26" s="1">
        <v>0</v>
      </c>
      <c r="AD26" s="1">
        <v>-25.2</v>
      </c>
      <c r="AE26" s="1">
        <v>0</v>
      </c>
      <c r="AF26" s="1">
        <v>-25.2</v>
      </c>
      <c r="AG26" s="1" t="s">
        <v>68</v>
      </c>
      <c r="AH26" s="1">
        <f t="shared" si="10"/>
        <v>5.847999999999999</v>
      </c>
      <c r="AI26" s="1">
        <f t="shared" si="9"/>
        <v>6.8000000000000007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3">
      <c r="A27" s="27" t="s">
        <v>69</v>
      </c>
      <c r="B27" s="1" t="s">
        <v>36</v>
      </c>
      <c r="C27" s="1">
        <v>292</v>
      </c>
      <c r="D27" s="1">
        <v>198</v>
      </c>
      <c r="E27" s="1">
        <v>70</v>
      </c>
      <c r="F27" s="1">
        <v>383</v>
      </c>
      <c r="G27" s="1">
        <v>396</v>
      </c>
      <c r="H27" s="10">
        <v>0.3</v>
      </c>
      <c r="I27" s="1">
        <v>135</v>
      </c>
      <c r="J27" s="1">
        <v>1030679319</v>
      </c>
      <c r="K27" s="1"/>
      <c r="L27" s="1"/>
      <c r="M27" s="1">
        <f t="shared" si="2"/>
        <v>70</v>
      </c>
      <c r="N27" s="1"/>
      <c r="O27" s="1"/>
      <c r="P27" s="1">
        <v>100</v>
      </c>
      <c r="Q27" s="1">
        <f t="shared" si="3"/>
        <v>14</v>
      </c>
      <c r="R27" s="5">
        <f t="shared" si="8"/>
        <v>-161</v>
      </c>
      <c r="S27" s="5"/>
      <c r="T27" s="1"/>
      <c r="U27" s="1">
        <f t="shared" si="4"/>
        <v>23</v>
      </c>
      <c r="V27" s="1">
        <f t="shared" si="5"/>
        <v>34.5</v>
      </c>
      <c r="W27" s="1">
        <f>IFERROR(VLOOKUP(A27,[1]TDSheet!$A:$G,3,0),0)/5</f>
        <v>11.4</v>
      </c>
      <c r="X27" s="1">
        <v>14.8</v>
      </c>
      <c r="Y27" s="1">
        <v>15.2</v>
      </c>
      <c r="Z27" s="1">
        <v>11.2</v>
      </c>
      <c r="AA27" s="1">
        <v>17.8</v>
      </c>
      <c r="AB27" s="1">
        <v>13.4</v>
      </c>
      <c r="AC27" s="1">
        <v>16.8</v>
      </c>
      <c r="AD27" s="1">
        <v>14</v>
      </c>
      <c r="AE27" s="1">
        <v>20.399999999999999</v>
      </c>
      <c r="AF27" s="1">
        <v>14</v>
      </c>
      <c r="AG27" s="23" t="s">
        <v>55</v>
      </c>
      <c r="AH27" s="1">
        <f t="shared" si="10"/>
        <v>-48.3</v>
      </c>
      <c r="AI27" s="1">
        <f t="shared" si="9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3">
      <c r="A28" s="8" t="s">
        <v>70</v>
      </c>
      <c r="B28" s="1" t="s">
        <v>36</v>
      </c>
      <c r="C28" s="1">
        <v>258</v>
      </c>
      <c r="D28" s="1"/>
      <c r="E28" s="1">
        <v>218</v>
      </c>
      <c r="F28" s="1">
        <v>3</v>
      </c>
      <c r="G28" s="1">
        <v>3</v>
      </c>
      <c r="H28" s="10">
        <v>0.18</v>
      </c>
      <c r="I28" s="1">
        <v>150</v>
      </c>
      <c r="J28" s="1">
        <v>1030638204</v>
      </c>
      <c r="K28" s="1"/>
      <c r="L28" s="1"/>
      <c r="M28" s="1">
        <f t="shared" si="2"/>
        <v>218</v>
      </c>
      <c r="N28" s="1"/>
      <c r="O28" s="1"/>
      <c r="P28" s="1"/>
      <c r="Q28" s="1">
        <f t="shared" si="3"/>
        <v>43.6</v>
      </c>
      <c r="R28" s="5">
        <f t="shared" si="8"/>
        <v>999.80000000000007</v>
      </c>
      <c r="S28" s="5"/>
      <c r="T28" s="1" t="s">
        <v>83</v>
      </c>
      <c r="U28" s="1">
        <f t="shared" si="4"/>
        <v>23</v>
      </c>
      <c r="V28" s="1">
        <f t="shared" si="5"/>
        <v>6.8807339449541288E-2</v>
      </c>
      <c r="W28" s="1">
        <f>IFERROR(VLOOKUP(A28,[1]TDSheet!$A:$G,3,0),0)/5</f>
        <v>21.2</v>
      </c>
      <c r="X28" s="1">
        <v>25.4</v>
      </c>
      <c r="Y28" s="1">
        <v>44.4</v>
      </c>
      <c r="Z28" s="1">
        <v>18.600000000000001</v>
      </c>
      <c r="AA28" s="1">
        <v>40.799999999999997</v>
      </c>
      <c r="AB28" s="1">
        <v>28</v>
      </c>
      <c r="AC28" s="1">
        <v>22.8</v>
      </c>
      <c r="AD28" s="1">
        <v>37.799999999999997</v>
      </c>
      <c r="AE28" s="1">
        <v>31.6</v>
      </c>
      <c r="AF28" s="1">
        <v>37.799999999999997</v>
      </c>
      <c r="AG28" s="9" t="s">
        <v>80</v>
      </c>
      <c r="AH28" s="1">
        <f t="shared" si="10"/>
        <v>179.964</v>
      </c>
      <c r="AI28" s="1">
        <f t="shared" si="9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3">
      <c r="A29" s="8" t="s">
        <v>71</v>
      </c>
      <c r="B29" s="1" t="s">
        <v>36</v>
      </c>
      <c r="C29" s="1">
        <v>289</v>
      </c>
      <c r="D29" s="1">
        <v>228</v>
      </c>
      <c r="E29" s="1">
        <v>164</v>
      </c>
      <c r="F29" s="1">
        <v>331</v>
      </c>
      <c r="G29" s="1">
        <v>337</v>
      </c>
      <c r="H29" s="10">
        <v>0.25</v>
      </c>
      <c r="I29" s="1">
        <v>120</v>
      </c>
      <c r="J29" s="1">
        <v>1030670844</v>
      </c>
      <c r="K29" s="1"/>
      <c r="L29" s="1"/>
      <c r="M29" s="1">
        <f t="shared" si="2"/>
        <v>164</v>
      </c>
      <c r="N29" s="1"/>
      <c r="O29" s="1"/>
      <c r="P29" s="1">
        <v>120</v>
      </c>
      <c r="Q29" s="1">
        <f t="shared" si="3"/>
        <v>32.799999999999997</v>
      </c>
      <c r="R29" s="5">
        <f t="shared" si="8"/>
        <v>303.39999999999998</v>
      </c>
      <c r="S29" s="5">
        <v>300</v>
      </c>
      <c r="T29" s="1"/>
      <c r="U29" s="1">
        <f t="shared" si="4"/>
        <v>23</v>
      </c>
      <c r="V29" s="1">
        <f t="shared" si="5"/>
        <v>13.750000000000002</v>
      </c>
      <c r="W29" s="1">
        <f>IFERROR(VLOOKUP(A29,[1]TDSheet!$A:$G,3,0),0)/5</f>
        <v>15.6</v>
      </c>
      <c r="X29" s="1">
        <v>17</v>
      </c>
      <c r="Y29" s="1">
        <v>29.2</v>
      </c>
      <c r="Z29" s="1">
        <v>0.6</v>
      </c>
      <c r="AA29" s="1">
        <v>21.4</v>
      </c>
      <c r="AB29" s="1">
        <v>10.199999999999999</v>
      </c>
      <c r="AC29" s="1">
        <v>19</v>
      </c>
      <c r="AD29" s="1">
        <v>20.2</v>
      </c>
      <c r="AE29" s="1">
        <v>13.8</v>
      </c>
      <c r="AF29" s="1">
        <v>20.2</v>
      </c>
      <c r="AG29" s="1"/>
      <c r="AH29" s="1">
        <f t="shared" si="10"/>
        <v>75.849999999999994</v>
      </c>
      <c r="AI29" s="1">
        <f t="shared" si="9"/>
        <v>75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3">
      <c r="A30" s="27" t="s">
        <v>72</v>
      </c>
      <c r="B30" s="1" t="s">
        <v>46</v>
      </c>
      <c r="C30" s="1">
        <v>15.885999999999999</v>
      </c>
      <c r="D30" s="1">
        <v>147.29499999999999</v>
      </c>
      <c r="E30" s="1">
        <v>61.348999999999997</v>
      </c>
      <c r="F30" s="1">
        <v>86.781000000000006</v>
      </c>
      <c r="G30" s="1">
        <v>92.784000000000006</v>
      </c>
      <c r="H30" s="10">
        <v>1</v>
      </c>
      <c r="I30" s="1">
        <v>35</v>
      </c>
      <c r="J30" s="1">
        <v>1030228316</v>
      </c>
      <c r="K30" s="1"/>
      <c r="L30" s="1"/>
      <c r="M30" s="1">
        <f t="shared" si="2"/>
        <v>61.348999999999997</v>
      </c>
      <c r="N30" s="1"/>
      <c r="O30" s="1"/>
      <c r="P30" s="1">
        <v>150</v>
      </c>
      <c r="Q30" s="1">
        <f t="shared" si="3"/>
        <v>12.2698</v>
      </c>
      <c r="R30" s="5">
        <f t="shared" si="8"/>
        <v>45.424399999999991</v>
      </c>
      <c r="S30" s="5">
        <v>40</v>
      </c>
      <c r="T30" s="1"/>
      <c r="U30" s="1">
        <f t="shared" si="4"/>
        <v>23</v>
      </c>
      <c r="V30" s="1">
        <f t="shared" si="5"/>
        <v>19.297869565926096</v>
      </c>
      <c r="W30" s="1">
        <f>IFERROR(VLOOKUP(A30,[1]TDSheet!$A:$G,3,0),0)/5</f>
        <v>6.3708</v>
      </c>
      <c r="X30" s="1">
        <v>18.630400000000002</v>
      </c>
      <c r="Y30" s="1">
        <v>23.451599999999999</v>
      </c>
      <c r="Z30" s="1">
        <v>0.95619999999999994</v>
      </c>
      <c r="AA30" s="1">
        <v>17.914200000000001</v>
      </c>
      <c r="AB30" s="1">
        <v>-0.126</v>
      </c>
      <c r="AC30" s="1">
        <v>7.9450000000000003</v>
      </c>
      <c r="AD30" s="1">
        <v>13.412599999999999</v>
      </c>
      <c r="AE30" s="1">
        <v>6.3579999999999997</v>
      </c>
      <c r="AF30" s="1">
        <v>13.412599999999999</v>
      </c>
      <c r="AG30" s="1"/>
      <c r="AH30" s="1">
        <f t="shared" si="10"/>
        <v>45.424399999999991</v>
      </c>
      <c r="AI30" s="1">
        <f t="shared" si="9"/>
        <v>40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3">
      <c r="A31" s="26" t="s">
        <v>44</v>
      </c>
      <c r="B31" s="1" t="s">
        <v>36</v>
      </c>
      <c r="C31" s="1">
        <v>101</v>
      </c>
      <c r="D31" s="1">
        <v>804</v>
      </c>
      <c r="E31" s="1">
        <v>253</v>
      </c>
      <c r="F31" s="1">
        <v>584</v>
      </c>
      <c r="G31" s="1">
        <v>600</v>
      </c>
      <c r="H31" s="10">
        <v>0.4</v>
      </c>
      <c r="I31" s="1">
        <v>41</v>
      </c>
      <c r="J31" s="1">
        <v>1030234120</v>
      </c>
      <c r="K31" s="1"/>
      <c r="L31" s="1"/>
      <c r="M31" s="1">
        <f t="shared" si="2"/>
        <v>253</v>
      </c>
      <c r="N31" s="1"/>
      <c r="O31" s="1"/>
      <c r="P31" s="1">
        <v>700</v>
      </c>
      <c r="Q31" s="1">
        <f t="shared" si="3"/>
        <v>50.6</v>
      </c>
      <c r="R31" s="5">
        <f t="shared" si="8"/>
        <v>-120.20000000000005</v>
      </c>
      <c r="S31" s="5">
        <v>100</v>
      </c>
      <c r="T31" s="1"/>
      <c r="U31" s="1">
        <f t="shared" si="4"/>
        <v>23</v>
      </c>
      <c r="V31" s="1">
        <f t="shared" si="5"/>
        <v>25.375494071146246</v>
      </c>
      <c r="W31" s="1">
        <f>IFERROR(VLOOKUP(A31,[1]TDSheet!$A:$G,3,0),0)/5</f>
        <v>16</v>
      </c>
      <c r="X31" s="1">
        <v>67</v>
      </c>
      <c r="Y31" s="1">
        <v>103.4</v>
      </c>
      <c r="Z31" s="1">
        <v>0</v>
      </c>
      <c r="AA31" s="1">
        <v>84.2</v>
      </c>
      <c r="AB31" s="1">
        <v>-1.6</v>
      </c>
      <c r="AC31" s="1">
        <v>20.8</v>
      </c>
      <c r="AD31" s="1">
        <v>73</v>
      </c>
      <c r="AE31" s="1">
        <v>54.6</v>
      </c>
      <c r="AF31" s="1">
        <v>73</v>
      </c>
      <c r="AG31" s="1"/>
      <c r="AH31" s="1">
        <f t="shared" si="10"/>
        <v>-48.08000000000002</v>
      </c>
      <c r="AI31" s="1">
        <f t="shared" si="9"/>
        <v>40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3">
      <c r="A32" s="27" t="s">
        <v>73</v>
      </c>
      <c r="B32" s="1" t="s">
        <v>36</v>
      </c>
      <c r="C32" s="1">
        <v>51</v>
      </c>
      <c r="D32" s="1">
        <v>400</v>
      </c>
      <c r="E32" s="1">
        <v>212</v>
      </c>
      <c r="F32" s="1">
        <v>163</v>
      </c>
      <c r="G32" s="1">
        <v>169</v>
      </c>
      <c r="H32" s="10">
        <v>0.45</v>
      </c>
      <c r="I32" s="1">
        <v>31</v>
      </c>
      <c r="J32" s="1">
        <v>1030228620</v>
      </c>
      <c r="K32" s="1"/>
      <c r="L32" s="1"/>
      <c r="M32" s="1">
        <f t="shared" si="2"/>
        <v>212</v>
      </c>
      <c r="N32" s="1"/>
      <c r="O32" s="1"/>
      <c r="P32" s="1">
        <v>300</v>
      </c>
      <c r="Q32" s="1">
        <f t="shared" si="3"/>
        <v>42.4</v>
      </c>
      <c r="R32" s="5">
        <f t="shared" si="8"/>
        <v>512.19999999999993</v>
      </c>
      <c r="S32" s="5">
        <v>200</v>
      </c>
      <c r="T32" s="1"/>
      <c r="U32" s="1">
        <f t="shared" si="4"/>
        <v>23</v>
      </c>
      <c r="V32" s="1">
        <f t="shared" si="5"/>
        <v>10.919811320754718</v>
      </c>
      <c r="W32" s="1">
        <f>IFERROR(VLOOKUP(A32,[1]TDSheet!$A:$G,3,0),0)/5</f>
        <v>9.8000000000000007</v>
      </c>
      <c r="X32" s="1">
        <v>50.2</v>
      </c>
      <c r="Y32" s="1">
        <v>58.2</v>
      </c>
      <c r="Z32" s="1">
        <v>0</v>
      </c>
      <c r="AA32" s="1">
        <v>58.8</v>
      </c>
      <c r="AB32" s="1">
        <v>-2.6</v>
      </c>
      <c r="AC32" s="1">
        <v>-2.2000000000000002</v>
      </c>
      <c r="AD32" s="1">
        <v>49.8</v>
      </c>
      <c r="AE32" s="1">
        <v>42.4</v>
      </c>
      <c r="AF32" s="1">
        <v>49.8</v>
      </c>
      <c r="AG32" s="1"/>
      <c r="AH32" s="1">
        <f t="shared" si="10"/>
        <v>230.48999999999998</v>
      </c>
      <c r="AI32" s="1">
        <f t="shared" si="9"/>
        <v>90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3">
      <c r="A33" s="26" t="s">
        <v>74</v>
      </c>
      <c r="B33" s="1" t="s">
        <v>36</v>
      </c>
      <c r="C33" s="1"/>
      <c r="D33" s="1">
        <v>272</v>
      </c>
      <c r="E33" s="1">
        <v>261</v>
      </c>
      <c r="F33" s="1"/>
      <c r="G33" s="1"/>
      <c r="H33" s="10">
        <v>0.45</v>
      </c>
      <c r="I33" s="1">
        <v>30</v>
      </c>
      <c r="J33" s="1">
        <v>1030212603</v>
      </c>
      <c r="K33" s="1"/>
      <c r="L33" s="1"/>
      <c r="M33" s="1">
        <f t="shared" si="2"/>
        <v>261</v>
      </c>
      <c r="N33" s="1"/>
      <c r="O33" s="1"/>
      <c r="P33" s="1">
        <v>350</v>
      </c>
      <c r="Q33" s="1">
        <f t="shared" si="3"/>
        <v>52.2</v>
      </c>
      <c r="R33" s="5">
        <f t="shared" si="8"/>
        <v>850.60000000000014</v>
      </c>
      <c r="S33" s="5">
        <v>300</v>
      </c>
      <c r="T33" s="1"/>
      <c r="U33" s="1">
        <f t="shared" si="4"/>
        <v>23</v>
      </c>
      <c r="V33" s="1">
        <f t="shared" si="5"/>
        <v>6.7049808429118771</v>
      </c>
      <c r="W33" s="1">
        <f>IFERROR(VLOOKUP(A33,[1]TDSheet!$A:$G,3,0),0)/5</f>
        <v>-2.4</v>
      </c>
      <c r="X33" s="1">
        <v>45.8</v>
      </c>
      <c r="Y33" s="1">
        <v>72</v>
      </c>
      <c r="Z33" s="1">
        <v>-0.6</v>
      </c>
      <c r="AA33" s="1">
        <v>44.8</v>
      </c>
      <c r="AB33" s="1">
        <v>-1.8</v>
      </c>
      <c r="AC33" s="1">
        <v>1.8</v>
      </c>
      <c r="AD33" s="1">
        <v>53.2</v>
      </c>
      <c r="AE33" s="1">
        <v>32.200000000000003</v>
      </c>
      <c r="AF33" s="1">
        <v>53.2</v>
      </c>
      <c r="AG33" s="1"/>
      <c r="AH33" s="1">
        <f t="shared" si="10"/>
        <v>382.7700000000001</v>
      </c>
      <c r="AI33" s="1">
        <f t="shared" si="9"/>
        <v>135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3">
      <c r="A34" s="18" t="s">
        <v>75</v>
      </c>
      <c r="B34" s="21" t="s">
        <v>46</v>
      </c>
      <c r="C34" s="18">
        <v>14.542</v>
      </c>
      <c r="D34" s="18"/>
      <c r="E34" s="18">
        <v>14.542</v>
      </c>
      <c r="F34" s="18"/>
      <c r="G34" s="18"/>
      <c r="H34" s="19">
        <v>0</v>
      </c>
      <c r="I34" s="18"/>
      <c r="J34" s="18" t="s">
        <v>76</v>
      </c>
      <c r="K34" s="18"/>
      <c r="L34" s="18"/>
      <c r="M34" s="18">
        <f t="shared" si="2"/>
        <v>14.542</v>
      </c>
      <c r="N34" s="18"/>
      <c r="O34" s="18"/>
      <c r="P34" s="18"/>
      <c r="Q34" s="18">
        <f t="shared" si="3"/>
        <v>2.9083999999999999</v>
      </c>
      <c r="R34" s="20"/>
      <c r="S34" s="20"/>
      <c r="T34" s="18"/>
      <c r="U34" s="18">
        <f t="shared" si="4"/>
        <v>0</v>
      </c>
      <c r="V34" s="18">
        <f t="shared" si="5"/>
        <v>0</v>
      </c>
      <c r="W34" s="18">
        <f>IFERROR(VLOOKUP(A34,[1]TDSheet!$A:$G,3,0),0)/5</f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/>
      <c r="AH34" s="18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3">
      <c r="A35" s="18" t="s">
        <v>77</v>
      </c>
      <c r="B35" s="21" t="s">
        <v>46</v>
      </c>
      <c r="C35" s="18">
        <v>8.0850000000000009</v>
      </c>
      <c r="D35" s="18"/>
      <c r="E35" s="18">
        <v>8.0850000000000009</v>
      </c>
      <c r="F35" s="18"/>
      <c r="G35" s="18"/>
      <c r="H35" s="19">
        <v>0</v>
      </c>
      <c r="I35" s="18"/>
      <c r="J35" s="18" t="s">
        <v>76</v>
      </c>
      <c r="K35" s="18"/>
      <c r="L35" s="18"/>
      <c r="M35" s="18">
        <f t="shared" si="2"/>
        <v>8.0850000000000009</v>
      </c>
      <c r="N35" s="18"/>
      <c r="O35" s="18"/>
      <c r="P35" s="18"/>
      <c r="Q35" s="18">
        <f t="shared" si="3"/>
        <v>1.6170000000000002</v>
      </c>
      <c r="R35" s="20"/>
      <c r="S35" s="20"/>
      <c r="T35" s="18"/>
      <c r="U35" s="18">
        <f t="shared" si="4"/>
        <v>0</v>
      </c>
      <c r="V35" s="18">
        <f t="shared" si="5"/>
        <v>0</v>
      </c>
      <c r="W35" s="18">
        <f>IFERROR(VLOOKUP(A35,[1]TDSheet!$A:$G,3,0),0)/5</f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/>
      <c r="AH35" s="18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3">
      <c r="A36" s="18" t="s">
        <v>78</v>
      </c>
      <c r="B36" s="21" t="s">
        <v>36</v>
      </c>
      <c r="C36" s="18">
        <v>61</v>
      </c>
      <c r="D36" s="18"/>
      <c r="E36" s="18">
        <v>61</v>
      </c>
      <c r="F36" s="18"/>
      <c r="G36" s="18"/>
      <c r="H36" s="19">
        <v>0</v>
      </c>
      <c r="I36" s="18"/>
      <c r="J36" s="18" t="s">
        <v>76</v>
      </c>
      <c r="K36" s="18"/>
      <c r="L36" s="18"/>
      <c r="M36" s="18">
        <f t="shared" si="2"/>
        <v>61</v>
      </c>
      <c r="N36" s="18"/>
      <c r="O36" s="18"/>
      <c r="P36" s="18"/>
      <c r="Q36" s="18">
        <f t="shared" si="3"/>
        <v>12.2</v>
      </c>
      <c r="R36" s="20"/>
      <c r="S36" s="20"/>
      <c r="T36" s="18"/>
      <c r="U36" s="18">
        <f t="shared" si="4"/>
        <v>0</v>
      </c>
      <c r="V36" s="18">
        <f t="shared" si="5"/>
        <v>0</v>
      </c>
      <c r="W36" s="18">
        <f>IFERROR(VLOOKUP(A36,[1]TDSheet!$A:$G,3,0),0)/5</f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/>
      <c r="AH36" s="18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3">
      <c r="A37" s="18" t="s">
        <v>79</v>
      </c>
      <c r="B37" s="21" t="s">
        <v>36</v>
      </c>
      <c r="C37" s="18">
        <v>22</v>
      </c>
      <c r="D37" s="18"/>
      <c r="E37" s="18">
        <v>22</v>
      </c>
      <c r="F37" s="18"/>
      <c r="G37" s="18"/>
      <c r="H37" s="19">
        <v>0</v>
      </c>
      <c r="I37" s="18"/>
      <c r="J37" s="18" t="s">
        <v>76</v>
      </c>
      <c r="K37" s="18"/>
      <c r="L37" s="18"/>
      <c r="M37" s="18">
        <f t="shared" si="2"/>
        <v>22</v>
      </c>
      <c r="N37" s="18"/>
      <c r="O37" s="18"/>
      <c r="P37" s="18"/>
      <c r="Q37" s="18">
        <f t="shared" si="3"/>
        <v>4.4000000000000004</v>
      </c>
      <c r="R37" s="20"/>
      <c r="S37" s="20"/>
      <c r="T37" s="18"/>
      <c r="U37" s="18">
        <f t="shared" si="4"/>
        <v>0</v>
      </c>
      <c r="V37" s="18">
        <f t="shared" si="5"/>
        <v>0</v>
      </c>
      <c r="W37" s="18">
        <f>IFERROR(VLOOKUP(A37,[1]TDSheet!$A:$G,3,0),0)/5</f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/>
      <c r="AH37" s="18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3">
      <c r="A38" s="1"/>
      <c r="B38" s="1"/>
      <c r="C38" s="1"/>
      <c r="D38" s="1"/>
      <c r="E38" s="1"/>
      <c r="F38" s="1"/>
      <c r="G38" s="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3">
      <c r="A39" s="1"/>
      <c r="B39" s="1"/>
      <c r="C39" s="1"/>
      <c r="D39" s="1"/>
      <c r="E39" s="1"/>
      <c r="F39" s="1"/>
      <c r="G39" s="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3">
      <c r="A40" s="1"/>
      <c r="B40" s="1"/>
      <c r="C40" s="1"/>
      <c r="D40" s="1"/>
      <c r="E40" s="1"/>
      <c r="F40" s="1"/>
      <c r="G40" s="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3">
      <c r="A41" s="1"/>
      <c r="B41" s="1"/>
      <c r="C41" s="1"/>
      <c r="D41" s="1"/>
      <c r="E41" s="1"/>
      <c r="F41" s="1"/>
      <c r="G41" s="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3">
      <c r="A42" s="1"/>
      <c r="B42" s="1"/>
      <c r="C42" s="1"/>
      <c r="D42" s="1"/>
      <c r="E42" s="1"/>
      <c r="F42" s="1"/>
      <c r="G42" s="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3">
      <c r="A43" s="1"/>
      <c r="B43" s="1"/>
      <c r="C43" s="1"/>
      <c r="D43" s="1"/>
      <c r="E43" s="1"/>
      <c r="F43" s="1"/>
      <c r="G43" s="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3">
      <c r="A44" s="1"/>
      <c r="B44" s="1"/>
      <c r="C44" s="1"/>
      <c r="D44" s="1"/>
      <c r="E44" s="1"/>
      <c r="F44" s="1"/>
      <c r="G44" s="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3">
      <c r="A45" s="1"/>
      <c r="B45" s="1"/>
      <c r="C45" s="1"/>
      <c r="D45" s="1"/>
      <c r="E45" s="1"/>
      <c r="F45" s="1"/>
      <c r="G45" s="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3">
      <c r="A46" s="1"/>
      <c r="B46" s="1"/>
      <c r="C46" s="1"/>
      <c r="D46" s="1"/>
      <c r="E46" s="1"/>
      <c r="F46" s="1"/>
      <c r="G46" s="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3">
      <c r="A47" s="1"/>
      <c r="B47" s="1"/>
      <c r="C47" s="1"/>
      <c r="D47" s="1"/>
      <c r="E47" s="1"/>
      <c r="F47" s="1"/>
      <c r="G47" s="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3">
      <c r="A48" s="1"/>
      <c r="B48" s="1"/>
      <c r="C48" s="1"/>
      <c r="D48" s="1"/>
      <c r="E48" s="1"/>
      <c r="F48" s="1"/>
      <c r="G48" s="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3">
      <c r="A49" s="1"/>
      <c r="B49" s="1"/>
      <c r="C49" s="1"/>
      <c r="D49" s="1"/>
      <c r="E49" s="1"/>
      <c r="F49" s="1"/>
      <c r="G49" s="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3">
      <c r="A50" s="1"/>
      <c r="B50" s="1"/>
      <c r="C50" s="1"/>
      <c r="D50" s="1"/>
      <c r="E50" s="1"/>
      <c r="F50" s="1"/>
      <c r="G50" s="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3">
      <c r="A51" s="1"/>
      <c r="B51" s="1"/>
      <c r="C51" s="1"/>
      <c r="D51" s="1"/>
      <c r="E51" s="1"/>
      <c r="F51" s="1"/>
      <c r="G51" s="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3">
      <c r="A52" s="1"/>
      <c r="B52" s="1"/>
      <c r="C52" s="1"/>
      <c r="D52" s="1"/>
      <c r="E52" s="1"/>
      <c r="F52" s="1"/>
      <c r="G52" s="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3">
      <c r="A53" s="1"/>
      <c r="B53" s="1"/>
      <c r="C53" s="1"/>
      <c r="D53" s="1"/>
      <c r="E53" s="1"/>
      <c r="F53" s="1"/>
      <c r="G53" s="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3">
      <c r="A54" s="1"/>
      <c r="B54" s="1"/>
      <c r="C54" s="1"/>
      <c r="D54" s="1"/>
      <c r="E54" s="1"/>
      <c r="F54" s="1"/>
      <c r="G54" s="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3">
      <c r="A55" s="1"/>
      <c r="B55" s="1"/>
      <c r="C55" s="1"/>
      <c r="D55" s="1"/>
      <c r="E55" s="1"/>
      <c r="F55" s="1"/>
      <c r="G55" s="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3">
      <c r="A56" s="1"/>
      <c r="B56" s="1"/>
      <c r="C56" s="1"/>
      <c r="D56" s="1"/>
      <c r="E56" s="1"/>
      <c r="F56" s="1"/>
      <c r="G56" s="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3">
      <c r="A57" s="1"/>
      <c r="B57" s="1"/>
      <c r="C57" s="1"/>
      <c r="D57" s="1"/>
      <c r="E57" s="1"/>
      <c r="F57" s="1"/>
      <c r="G57" s="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3">
      <c r="A58" s="1"/>
      <c r="B58" s="1"/>
      <c r="C58" s="1"/>
      <c r="D58" s="1"/>
      <c r="E58" s="1"/>
      <c r="F58" s="1"/>
      <c r="G58" s="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3">
      <c r="A59" s="1"/>
      <c r="B59" s="1"/>
      <c r="C59" s="1"/>
      <c r="D59" s="1"/>
      <c r="E59" s="1"/>
      <c r="F59" s="1"/>
      <c r="G59" s="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3">
      <c r="A60" s="1"/>
      <c r="B60" s="1"/>
      <c r="C60" s="1"/>
      <c r="D60" s="1"/>
      <c r="E60" s="1"/>
      <c r="F60" s="1"/>
      <c r="G60" s="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3">
      <c r="A61" s="1"/>
      <c r="B61" s="1"/>
      <c r="C61" s="1"/>
      <c r="D61" s="1"/>
      <c r="E61" s="1"/>
      <c r="F61" s="1"/>
      <c r="G61" s="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3">
      <c r="A62" s="1"/>
      <c r="B62" s="1"/>
      <c r="C62" s="1"/>
      <c r="D62" s="1"/>
      <c r="E62" s="1"/>
      <c r="F62" s="1"/>
      <c r="G62" s="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3">
      <c r="A63" s="1"/>
      <c r="B63" s="1"/>
      <c r="C63" s="1"/>
      <c r="D63" s="1"/>
      <c r="E63" s="1"/>
      <c r="F63" s="1"/>
      <c r="G63" s="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3">
      <c r="A64" s="1"/>
      <c r="B64" s="1"/>
      <c r="C64" s="1"/>
      <c r="D64" s="1"/>
      <c r="E64" s="1"/>
      <c r="F64" s="1"/>
      <c r="G64" s="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3">
      <c r="A65" s="1"/>
      <c r="B65" s="1"/>
      <c r="C65" s="1"/>
      <c r="D65" s="1"/>
      <c r="E65" s="1"/>
      <c r="F65" s="1"/>
      <c r="G65" s="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3">
      <c r="A66" s="1"/>
      <c r="B66" s="1"/>
      <c r="C66" s="1"/>
      <c r="D66" s="1"/>
      <c r="E66" s="1"/>
      <c r="F66" s="1"/>
      <c r="G66" s="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3">
      <c r="A67" s="1"/>
      <c r="B67" s="1"/>
      <c r="C67" s="1"/>
      <c r="D67" s="1"/>
      <c r="E67" s="1"/>
      <c r="F67" s="1"/>
      <c r="G67" s="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3">
      <c r="A68" s="1"/>
      <c r="B68" s="1"/>
      <c r="C68" s="1"/>
      <c r="D68" s="1"/>
      <c r="E68" s="1"/>
      <c r="F68" s="1"/>
      <c r="G68" s="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3">
      <c r="A69" s="1"/>
      <c r="B69" s="1"/>
      <c r="C69" s="1"/>
      <c r="D69" s="1"/>
      <c r="E69" s="1"/>
      <c r="F69" s="1"/>
      <c r="G69" s="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3">
      <c r="A70" s="1"/>
      <c r="B70" s="1"/>
      <c r="C70" s="1"/>
      <c r="D70" s="1"/>
      <c r="E70" s="1"/>
      <c r="F70" s="1"/>
      <c r="G70" s="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3">
      <c r="A71" s="1"/>
      <c r="B71" s="1"/>
      <c r="C71" s="1"/>
      <c r="D71" s="1"/>
      <c r="E71" s="1"/>
      <c r="F71" s="1"/>
      <c r="G71" s="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3">
      <c r="A72" s="1"/>
      <c r="B72" s="1"/>
      <c r="C72" s="1"/>
      <c r="D72" s="1"/>
      <c r="E72" s="1"/>
      <c r="F72" s="1"/>
      <c r="G72" s="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3">
      <c r="A73" s="1"/>
      <c r="B73" s="1"/>
      <c r="C73" s="1"/>
      <c r="D73" s="1"/>
      <c r="E73" s="1"/>
      <c r="F73" s="1"/>
      <c r="G73" s="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3">
      <c r="A74" s="1"/>
      <c r="B74" s="1"/>
      <c r="C74" s="1"/>
      <c r="D74" s="1"/>
      <c r="E74" s="1"/>
      <c r="F74" s="1"/>
      <c r="G74" s="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3">
      <c r="A75" s="1"/>
      <c r="B75" s="1"/>
      <c r="C75" s="1"/>
      <c r="D75" s="1"/>
      <c r="E75" s="1"/>
      <c r="F75" s="1"/>
      <c r="G75" s="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3">
      <c r="A76" s="1"/>
      <c r="B76" s="1"/>
      <c r="C76" s="1"/>
      <c r="D76" s="1"/>
      <c r="E76" s="1"/>
      <c r="F76" s="1"/>
      <c r="G76" s="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3">
      <c r="A77" s="1"/>
      <c r="B77" s="1"/>
      <c r="C77" s="1"/>
      <c r="D77" s="1"/>
      <c r="E77" s="1"/>
      <c r="F77" s="1"/>
      <c r="G77" s="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3">
      <c r="A78" s="1"/>
      <c r="B78" s="1"/>
      <c r="C78" s="1"/>
      <c r="D78" s="1"/>
      <c r="E78" s="1"/>
      <c r="F78" s="1"/>
      <c r="G78" s="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3">
      <c r="A79" s="1"/>
      <c r="B79" s="1"/>
      <c r="C79" s="1"/>
      <c r="D79" s="1"/>
      <c r="E79" s="1"/>
      <c r="F79" s="1"/>
      <c r="G79" s="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3">
      <c r="A80" s="1"/>
      <c r="B80" s="1"/>
      <c r="C80" s="1"/>
      <c r="D80" s="1"/>
      <c r="E80" s="1"/>
      <c r="F80" s="1"/>
      <c r="G80" s="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3">
      <c r="A81" s="1"/>
      <c r="B81" s="1"/>
      <c r="C81" s="1"/>
      <c r="D81" s="1"/>
      <c r="E81" s="1"/>
      <c r="F81" s="1"/>
      <c r="G81" s="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3">
      <c r="A82" s="1"/>
      <c r="B82" s="1"/>
      <c r="C82" s="1"/>
      <c r="D82" s="1"/>
      <c r="E82" s="1"/>
      <c r="F82" s="1"/>
      <c r="G82" s="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3">
      <c r="A83" s="1"/>
      <c r="B83" s="1"/>
      <c r="C83" s="1"/>
      <c r="D83" s="1"/>
      <c r="E83" s="1"/>
      <c r="F83" s="1"/>
      <c r="G83" s="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3">
      <c r="A84" s="1"/>
      <c r="B84" s="1"/>
      <c r="C84" s="1"/>
      <c r="D84" s="1"/>
      <c r="E84" s="1"/>
      <c r="F84" s="1"/>
      <c r="G84" s="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3">
      <c r="A85" s="1"/>
      <c r="B85" s="1"/>
      <c r="C85" s="1"/>
      <c r="D85" s="1"/>
      <c r="E85" s="1"/>
      <c r="F85" s="1"/>
      <c r="G85" s="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3">
      <c r="A86" s="1"/>
      <c r="B86" s="1"/>
      <c r="C86" s="1"/>
      <c r="D86" s="1"/>
      <c r="E86" s="1"/>
      <c r="F86" s="1"/>
      <c r="G86" s="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3">
      <c r="A87" s="1"/>
      <c r="B87" s="1"/>
      <c r="C87" s="1"/>
      <c r="D87" s="1"/>
      <c r="E87" s="1"/>
      <c r="F87" s="1"/>
      <c r="G87" s="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3">
      <c r="A88" s="1"/>
      <c r="B88" s="1"/>
      <c r="C88" s="1"/>
      <c r="D88" s="1"/>
      <c r="E88" s="1"/>
      <c r="F88" s="1"/>
      <c r="G88" s="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3">
      <c r="A89" s="1"/>
      <c r="B89" s="1"/>
      <c r="C89" s="1"/>
      <c r="D89" s="1"/>
      <c r="E89" s="1"/>
      <c r="F89" s="1"/>
      <c r="G89" s="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3">
      <c r="A90" s="1"/>
      <c r="B90" s="1"/>
      <c r="C90" s="1"/>
      <c r="D90" s="1"/>
      <c r="E90" s="1"/>
      <c r="F90" s="1"/>
      <c r="G90" s="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3">
      <c r="A91" s="1"/>
      <c r="B91" s="1"/>
      <c r="C91" s="1"/>
      <c r="D91" s="1"/>
      <c r="E91" s="1"/>
      <c r="F91" s="1"/>
      <c r="G91" s="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3">
      <c r="A92" s="1"/>
      <c r="B92" s="1"/>
      <c r="C92" s="1"/>
      <c r="D92" s="1"/>
      <c r="E92" s="1"/>
      <c r="F92" s="1"/>
      <c r="G92" s="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3">
      <c r="A93" s="1"/>
      <c r="B93" s="1"/>
      <c r="C93" s="1"/>
      <c r="D93" s="1"/>
      <c r="E93" s="1"/>
      <c r="F93" s="1"/>
      <c r="G93" s="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3">
      <c r="A94" s="1"/>
      <c r="B94" s="1"/>
      <c r="C94" s="1"/>
      <c r="D94" s="1"/>
      <c r="E94" s="1"/>
      <c r="F94" s="1"/>
      <c r="G94" s="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3">
      <c r="A95" s="1"/>
      <c r="B95" s="1"/>
      <c r="C95" s="1"/>
      <c r="D95" s="1"/>
      <c r="E95" s="1"/>
      <c r="F95" s="1"/>
      <c r="G95" s="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3">
      <c r="A96" s="1"/>
      <c r="B96" s="1"/>
      <c r="C96" s="1"/>
      <c r="D96" s="1"/>
      <c r="E96" s="1"/>
      <c r="F96" s="1"/>
      <c r="G96" s="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3">
      <c r="A97" s="1"/>
      <c r="B97" s="1"/>
      <c r="C97" s="1"/>
      <c r="D97" s="1"/>
      <c r="E97" s="1"/>
      <c r="F97" s="1"/>
      <c r="G97" s="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3">
      <c r="A98" s="1"/>
      <c r="B98" s="1"/>
      <c r="C98" s="1"/>
      <c r="D98" s="1"/>
      <c r="E98" s="1"/>
      <c r="F98" s="1"/>
      <c r="G98" s="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3">
      <c r="A99" s="1"/>
      <c r="B99" s="1"/>
      <c r="C99" s="1"/>
      <c r="D99" s="1"/>
      <c r="E99" s="1"/>
      <c r="F99" s="1"/>
      <c r="G99" s="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3">
      <c r="A100" s="1"/>
      <c r="B100" s="1"/>
      <c r="C100" s="1"/>
      <c r="D100" s="1"/>
      <c r="E100" s="1"/>
      <c r="F100" s="1"/>
      <c r="G100" s="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3">
      <c r="A101" s="1"/>
      <c r="B101" s="1"/>
      <c r="C101" s="1"/>
      <c r="D101" s="1"/>
      <c r="E101" s="1"/>
      <c r="F101" s="1"/>
      <c r="G101" s="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3">
      <c r="A102" s="1"/>
      <c r="B102" s="1"/>
      <c r="C102" s="1"/>
      <c r="D102" s="1"/>
      <c r="E102" s="1"/>
      <c r="F102" s="1"/>
      <c r="G102" s="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3">
      <c r="A103" s="1"/>
      <c r="B103" s="1"/>
      <c r="C103" s="1"/>
      <c r="D103" s="1"/>
      <c r="E103" s="1"/>
      <c r="F103" s="1"/>
      <c r="G103" s="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3">
      <c r="A104" s="1"/>
      <c r="B104" s="1"/>
      <c r="C104" s="1"/>
      <c r="D104" s="1"/>
      <c r="E104" s="1"/>
      <c r="F104" s="1"/>
      <c r="G104" s="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3">
      <c r="A105" s="1"/>
      <c r="B105" s="1"/>
      <c r="C105" s="1"/>
      <c r="D105" s="1"/>
      <c r="E105" s="1"/>
      <c r="F105" s="1"/>
      <c r="G105" s="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3">
      <c r="A106" s="1"/>
      <c r="B106" s="1"/>
      <c r="C106" s="1"/>
      <c r="D106" s="1"/>
      <c r="E106" s="1"/>
      <c r="F106" s="1"/>
      <c r="G106" s="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3">
      <c r="A107" s="1"/>
      <c r="B107" s="1"/>
      <c r="C107" s="1"/>
      <c r="D107" s="1"/>
      <c r="E107" s="1"/>
      <c r="F107" s="1"/>
      <c r="G107" s="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3">
      <c r="A108" s="1"/>
      <c r="B108" s="1"/>
      <c r="C108" s="1"/>
      <c r="D108" s="1"/>
      <c r="E108" s="1"/>
      <c r="F108" s="1"/>
      <c r="G108" s="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3">
      <c r="A109" s="1"/>
      <c r="B109" s="1"/>
      <c r="C109" s="1"/>
      <c r="D109" s="1"/>
      <c r="E109" s="1"/>
      <c r="F109" s="1"/>
      <c r="G109" s="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3">
      <c r="A110" s="1"/>
      <c r="B110" s="1"/>
      <c r="C110" s="1"/>
      <c r="D110" s="1"/>
      <c r="E110" s="1"/>
      <c r="F110" s="1"/>
      <c r="G110" s="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3">
      <c r="A111" s="1"/>
      <c r="B111" s="1"/>
      <c r="C111" s="1"/>
      <c r="D111" s="1"/>
      <c r="E111" s="1"/>
      <c r="F111" s="1"/>
      <c r="G111" s="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3">
      <c r="A112" s="1"/>
      <c r="B112" s="1"/>
      <c r="C112" s="1"/>
      <c r="D112" s="1"/>
      <c r="E112" s="1"/>
      <c r="F112" s="1"/>
      <c r="G112" s="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3">
      <c r="A113" s="1"/>
      <c r="B113" s="1"/>
      <c r="C113" s="1"/>
      <c r="D113" s="1"/>
      <c r="E113" s="1"/>
      <c r="F113" s="1"/>
      <c r="G113" s="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3">
      <c r="A114" s="1"/>
      <c r="B114" s="1"/>
      <c r="C114" s="1"/>
      <c r="D114" s="1"/>
      <c r="E114" s="1"/>
      <c r="F114" s="1"/>
      <c r="G114" s="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3">
      <c r="A115" s="1"/>
      <c r="B115" s="1"/>
      <c r="C115" s="1"/>
      <c r="D115" s="1"/>
      <c r="E115" s="1"/>
      <c r="F115" s="1"/>
      <c r="G115" s="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3">
      <c r="A116" s="1"/>
      <c r="B116" s="1"/>
      <c r="C116" s="1"/>
      <c r="D116" s="1"/>
      <c r="E116" s="1"/>
      <c r="F116" s="1"/>
      <c r="G116" s="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3">
      <c r="A117" s="1"/>
      <c r="B117" s="1"/>
      <c r="C117" s="1"/>
      <c r="D117" s="1"/>
      <c r="E117" s="1"/>
      <c r="F117" s="1"/>
      <c r="G117" s="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3">
      <c r="A118" s="1"/>
      <c r="B118" s="1"/>
      <c r="C118" s="1"/>
      <c r="D118" s="1"/>
      <c r="E118" s="1"/>
      <c r="F118" s="1"/>
      <c r="G118" s="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3">
      <c r="A119" s="1"/>
      <c r="B119" s="1"/>
      <c r="C119" s="1"/>
      <c r="D119" s="1"/>
      <c r="E119" s="1"/>
      <c r="F119" s="1"/>
      <c r="G119" s="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3">
      <c r="A120" s="1"/>
      <c r="B120" s="1"/>
      <c r="C120" s="1"/>
      <c r="D120" s="1"/>
      <c r="E120" s="1"/>
      <c r="F120" s="1"/>
      <c r="G120" s="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3">
      <c r="A121" s="1"/>
      <c r="B121" s="1"/>
      <c r="C121" s="1"/>
      <c r="D121" s="1"/>
      <c r="E121" s="1"/>
      <c r="F121" s="1"/>
      <c r="G121" s="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3">
      <c r="A122" s="1"/>
      <c r="B122" s="1"/>
      <c r="C122" s="1"/>
      <c r="D122" s="1"/>
      <c r="E122" s="1"/>
      <c r="F122" s="1"/>
      <c r="G122" s="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3">
      <c r="A123" s="1"/>
      <c r="B123" s="1"/>
      <c r="C123" s="1"/>
      <c r="D123" s="1"/>
      <c r="E123" s="1"/>
      <c r="F123" s="1"/>
      <c r="G123" s="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3">
      <c r="A124" s="1"/>
      <c r="B124" s="1"/>
      <c r="C124" s="1"/>
      <c r="D124" s="1"/>
      <c r="E124" s="1"/>
      <c r="F124" s="1"/>
      <c r="G124" s="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3">
      <c r="A125" s="1"/>
      <c r="B125" s="1"/>
      <c r="C125" s="1"/>
      <c r="D125" s="1"/>
      <c r="E125" s="1"/>
      <c r="F125" s="1"/>
      <c r="G125" s="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3">
      <c r="A126" s="1"/>
      <c r="B126" s="1"/>
      <c r="C126" s="1"/>
      <c r="D126" s="1"/>
      <c r="E126" s="1"/>
      <c r="F126" s="1"/>
      <c r="G126" s="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3">
      <c r="A127" s="1"/>
      <c r="B127" s="1"/>
      <c r="C127" s="1"/>
      <c r="D127" s="1"/>
      <c r="E127" s="1"/>
      <c r="F127" s="1"/>
      <c r="G127" s="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3">
      <c r="A128" s="1"/>
      <c r="B128" s="1"/>
      <c r="C128" s="1"/>
      <c r="D128" s="1"/>
      <c r="E128" s="1"/>
      <c r="F128" s="1"/>
      <c r="G128" s="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3">
      <c r="A129" s="1"/>
      <c r="B129" s="1"/>
      <c r="C129" s="1"/>
      <c r="D129" s="1"/>
      <c r="E129" s="1"/>
      <c r="F129" s="1"/>
      <c r="G129" s="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3">
      <c r="A130" s="1"/>
      <c r="B130" s="1"/>
      <c r="C130" s="1"/>
      <c r="D130" s="1"/>
      <c r="E130" s="1"/>
      <c r="F130" s="1"/>
      <c r="G130" s="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3">
      <c r="A131" s="1"/>
      <c r="B131" s="1"/>
      <c r="C131" s="1"/>
      <c r="D131" s="1"/>
      <c r="E131" s="1"/>
      <c r="F131" s="1"/>
      <c r="G131" s="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3">
      <c r="A132" s="1"/>
      <c r="B132" s="1"/>
      <c r="C132" s="1"/>
      <c r="D132" s="1"/>
      <c r="E132" s="1"/>
      <c r="F132" s="1"/>
      <c r="G132" s="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3">
      <c r="A133" s="1"/>
      <c r="B133" s="1"/>
      <c r="C133" s="1"/>
      <c r="D133" s="1"/>
      <c r="E133" s="1"/>
      <c r="F133" s="1"/>
      <c r="G133" s="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3">
      <c r="A134" s="1"/>
      <c r="B134" s="1"/>
      <c r="C134" s="1"/>
      <c r="D134" s="1"/>
      <c r="E134" s="1"/>
      <c r="F134" s="1"/>
      <c r="G134" s="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3">
      <c r="A135" s="1"/>
      <c r="B135" s="1"/>
      <c r="C135" s="1"/>
      <c r="D135" s="1"/>
      <c r="E135" s="1"/>
      <c r="F135" s="1"/>
      <c r="G135" s="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3">
      <c r="A136" s="1"/>
      <c r="B136" s="1"/>
      <c r="C136" s="1"/>
      <c r="D136" s="1"/>
      <c r="E136" s="1"/>
      <c r="F136" s="1"/>
      <c r="G136" s="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3">
      <c r="A137" s="1"/>
      <c r="B137" s="1"/>
      <c r="C137" s="1"/>
      <c r="D137" s="1"/>
      <c r="E137" s="1"/>
      <c r="F137" s="1"/>
      <c r="G137" s="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3">
      <c r="A138" s="1"/>
      <c r="B138" s="1"/>
      <c r="C138" s="1"/>
      <c r="D138" s="1"/>
      <c r="E138" s="1"/>
      <c r="F138" s="1"/>
      <c r="G138" s="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3">
      <c r="A139" s="1"/>
      <c r="B139" s="1"/>
      <c r="C139" s="1"/>
      <c r="D139" s="1"/>
      <c r="E139" s="1"/>
      <c r="F139" s="1"/>
      <c r="G139" s="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3">
      <c r="A140" s="1"/>
      <c r="B140" s="1"/>
      <c r="C140" s="1"/>
      <c r="D140" s="1"/>
      <c r="E140" s="1"/>
      <c r="F140" s="1"/>
      <c r="G140" s="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3">
      <c r="A141" s="1"/>
      <c r="B141" s="1"/>
      <c r="C141" s="1"/>
      <c r="D141" s="1"/>
      <c r="E141" s="1"/>
      <c r="F141" s="1"/>
      <c r="G141" s="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3">
      <c r="A142" s="1"/>
      <c r="B142" s="1"/>
      <c r="C142" s="1"/>
      <c r="D142" s="1"/>
      <c r="E142" s="1"/>
      <c r="F142" s="1"/>
      <c r="G142" s="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3">
      <c r="A143" s="1"/>
      <c r="B143" s="1"/>
      <c r="C143" s="1"/>
      <c r="D143" s="1"/>
      <c r="E143" s="1"/>
      <c r="F143" s="1"/>
      <c r="G143" s="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3">
      <c r="A144" s="1"/>
      <c r="B144" s="1"/>
      <c r="C144" s="1"/>
      <c r="D144" s="1"/>
      <c r="E144" s="1"/>
      <c r="F144" s="1"/>
      <c r="G144" s="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3">
      <c r="A145" s="1"/>
      <c r="B145" s="1"/>
      <c r="C145" s="1"/>
      <c r="D145" s="1"/>
      <c r="E145" s="1"/>
      <c r="F145" s="1"/>
      <c r="G145" s="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3">
      <c r="A146" s="1"/>
      <c r="B146" s="1"/>
      <c r="C146" s="1"/>
      <c r="D146" s="1"/>
      <c r="E146" s="1"/>
      <c r="F146" s="1"/>
      <c r="G146" s="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3">
      <c r="A147" s="1"/>
      <c r="B147" s="1"/>
      <c r="C147" s="1"/>
      <c r="D147" s="1"/>
      <c r="E147" s="1"/>
      <c r="F147" s="1"/>
      <c r="G147" s="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3">
      <c r="A148" s="1"/>
      <c r="B148" s="1"/>
      <c r="C148" s="1"/>
      <c r="D148" s="1"/>
      <c r="E148" s="1"/>
      <c r="F148" s="1"/>
      <c r="G148" s="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3">
      <c r="A149" s="1"/>
      <c r="B149" s="1"/>
      <c r="C149" s="1"/>
      <c r="D149" s="1"/>
      <c r="E149" s="1"/>
      <c r="F149" s="1"/>
      <c r="G149" s="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3">
      <c r="A150" s="1"/>
      <c r="B150" s="1"/>
      <c r="C150" s="1"/>
      <c r="D150" s="1"/>
      <c r="E150" s="1"/>
      <c r="F150" s="1"/>
      <c r="G150" s="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3">
      <c r="A151" s="1"/>
      <c r="B151" s="1"/>
      <c r="C151" s="1"/>
      <c r="D151" s="1"/>
      <c r="E151" s="1"/>
      <c r="F151" s="1"/>
      <c r="G151" s="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3">
      <c r="A152" s="1"/>
      <c r="B152" s="1"/>
      <c r="C152" s="1"/>
      <c r="D152" s="1"/>
      <c r="E152" s="1"/>
      <c r="F152" s="1"/>
      <c r="G152" s="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3">
      <c r="A153" s="1"/>
      <c r="B153" s="1"/>
      <c r="C153" s="1"/>
      <c r="D153" s="1"/>
      <c r="E153" s="1"/>
      <c r="F153" s="1"/>
      <c r="G153" s="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3">
      <c r="A154" s="1"/>
      <c r="B154" s="1"/>
      <c r="C154" s="1"/>
      <c r="D154" s="1"/>
      <c r="E154" s="1"/>
      <c r="F154" s="1"/>
      <c r="G154" s="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3">
      <c r="A155" s="1"/>
      <c r="B155" s="1"/>
      <c r="C155" s="1"/>
      <c r="D155" s="1"/>
      <c r="E155" s="1"/>
      <c r="F155" s="1"/>
      <c r="G155" s="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3">
      <c r="A156" s="1"/>
      <c r="B156" s="1"/>
      <c r="C156" s="1"/>
      <c r="D156" s="1"/>
      <c r="E156" s="1"/>
      <c r="F156" s="1"/>
      <c r="G156" s="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3">
      <c r="A157" s="1"/>
      <c r="B157" s="1"/>
      <c r="C157" s="1"/>
      <c r="D157" s="1"/>
      <c r="E157" s="1"/>
      <c r="F157" s="1"/>
      <c r="G157" s="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3">
      <c r="A158" s="1"/>
      <c r="B158" s="1"/>
      <c r="C158" s="1"/>
      <c r="D158" s="1"/>
      <c r="E158" s="1"/>
      <c r="F158" s="1"/>
      <c r="G158" s="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3">
      <c r="A159" s="1"/>
      <c r="B159" s="1"/>
      <c r="C159" s="1"/>
      <c r="D159" s="1"/>
      <c r="E159" s="1"/>
      <c r="F159" s="1"/>
      <c r="G159" s="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3">
      <c r="A160" s="1"/>
      <c r="B160" s="1"/>
      <c r="C160" s="1"/>
      <c r="D160" s="1"/>
      <c r="E160" s="1"/>
      <c r="F160" s="1"/>
      <c r="G160" s="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3">
      <c r="A161" s="1"/>
      <c r="B161" s="1"/>
      <c r="C161" s="1"/>
      <c r="D161" s="1"/>
      <c r="E161" s="1"/>
      <c r="F161" s="1"/>
      <c r="G161" s="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3">
      <c r="A162" s="1"/>
      <c r="B162" s="1"/>
      <c r="C162" s="1"/>
      <c r="D162" s="1"/>
      <c r="E162" s="1"/>
      <c r="F162" s="1"/>
      <c r="G162" s="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3">
      <c r="A163" s="1"/>
      <c r="B163" s="1"/>
      <c r="C163" s="1"/>
      <c r="D163" s="1"/>
      <c r="E163" s="1"/>
      <c r="F163" s="1"/>
      <c r="G163" s="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3">
      <c r="A164" s="1"/>
      <c r="B164" s="1"/>
      <c r="C164" s="1"/>
      <c r="D164" s="1"/>
      <c r="E164" s="1"/>
      <c r="F164" s="1"/>
      <c r="G164" s="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3">
      <c r="A165" s="1"/>
      <c r="B165" s="1"/>
      <c r="C165" s="1"/>
      <c r="D165" s="1"/>
      <c r="E165" s="1"/>
      <c r="F165" s="1"/>
      <c r="G165" s="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3">
      <c r="A166" s="1"/>
      <c r="B166" s="1"/>
      <c r="C166" s="1"/>
      <c r="D166" s="1"/>
      <c r="E166" s="1"/>
      <c r="F166" s="1"/>
      <c r="G166" s="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3">
      <c r="A167" s="1"/>
      <c r="B167" s="1"/>
      <c r="C167" s="1"/>
      <c r="D167" s="1"/>
      <c r="E167" s="1"/>
      <c r="F167" s="1"/>
      <c r="G167" s="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3">
      <c r="A168" s="1"/>
      <c r="B168" s="1"/>
      <c r="C168" s="1"/>
      <c r="D168" s="1"/>
      <c r="E168" s="1"/>
      <c r="F168" s="1"/>
      <c r="G168" s="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3">
      <c r="A169" s="1"/>
      <c r="B169" s="1"/>
      <c r="C169" s="1"/>
      <c r="D169" s="1"/>
      <c r="E169" s="1"/>
      <c r="F169" s="1"/>
      <c r="G169" s="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3">
      <c r="A170" s="1"/>
      <c r="B170" s="1"/>
      <c r="C170" s="1"/>
      <c r="D170" s="1"/>
      <c r="E170" s="1"/>
      <c r="F170" s="1"/>
      <c r="G170" s="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3">
      <c r="A171" s="1"/>
      <c r="B171" s="1"/>
      <c r="C171" s="1"/>
      <c r="D171" s="1"/>
      <c r="E171" s="1"/>
      <c r="F171" s="1"/>
      <c r="G171" s="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3">
      <c r="A172" s="1"/>
      <c r="B172" s="1"/>
      <c r="C172" s="1"/>
      <c r="D172" s="1"/>
      <c r="E172" s="1"/>
      <c r="F172" s="1"/>
      <c r="G172" s="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3">
      <c r="A173" s="1"/>
      <c r="B173" s="1"/>
      <c r="C173" s="1"/>
      <c r="D173" s="1"/>
      <c r="E173" s="1"/>
      <c r="F173" s="1"/>
      <c r="G173" s="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3">
      <c r="A174" s="1"/>
      <c r="B174" s="1"/>
      <c r="C174" s="1"/>
      <c r="D174" s="1"/>
      <c r="E174" s="1"/>
      <c r="F174" s="1"/>
      <c r="G174" s="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3">
      <c r="A175" s="1"/>
      <c r="B175" s="1"/>
      <c r="C175" s="1"/>
      <c r="D175" s="1"/>
      <c r="E175" s="1"/>
      <c r="F175" s="1"/>
      <c r="G175" s="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3">
      <c r="A176" s="1"/>
      <c r="B176" s="1"/>
      <c r="C176" s="1"/>
      <c r="D176" s="1"/>
      <c r="E176" s="1"/>
      <c r="F176" s="1"/>
      <c r="G176" s="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3">
      <c r="A177" s="1"/>
      <c r="B177" s="1"/>
      <c r="C177" s="1"/>
      <c r="D177" s="1"/>
      <c r="E177" s="1"/>
      <c r="F177" s="1"/>
      <c r="G177" s="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3">
      <c r="A178" s="1"/>
      <c r="B178" s="1"/>
      <c r="C178" s="1"/>
      <c r="D178" s="1"/>
      <c r="E178" s="1"/>
      <c r="F178" s="1"/>
      <c r="G178" s="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3">
      <c r="A179" s="1"/>
      <c r="B179" s="1"/>
      <c r="C179" s="1"/>
      <c r="D179" s="1"/>
      <c r="E179" s="1"/>
      <c r="F179" s="1"/>
      <c r="G179" s="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3">
      <c r="A180" s="1"/>
      <c r="B180" s="1"/>
      <c r="C180" s="1"/>
      <c r="D180" s="1"/>
      <c r="E180" s="1"/>
      <c r="F180" s="1"/>
      <c r="G180" s="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3">
      <c r="A181" s="1"/>
      <c r="B181" s="1"/>
      <c r="C181" s="1"/>
      <c r="D181" s="1"/>
      <c r="E181" s="1"/>
      <c r="F181" s="1"/>
      <c r="G181" s="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3">
      <c r="A182" s="1"/>
      <c r="B182" s="1"/>
      <c r="C182" s="1"/>
      <c r="D182" s="1"/>
      <c r="E182" s="1"/>
      <c r="F182" s="1"/>
      <c r="G182" s="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3">
      <c r="A183" s="1"/>
      <c r="B183" s="1"/>
      <c r="C183" s="1"/>
      <c r="D183" s="1"/>
      <c r="E183" s="1"/>
      <c r="F183" s="1"/>
      <c r="G183" s="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3">
      <c r="A184" s="1"/>
      <c r="B184" s="1"/>
      <c r="C184" s="1"/>
      <c r="D184" s="1"/>
      <c r="E184" s="1"/>
      <c r="F184" s="1"/>
      <c r="G184" s="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3">
      <c r="A185" s="1"/>
      <c r="B185" s="1"/>
      <c r="C185" s="1"/>
      <c r="D185" s="1"/>
      <c r="E185" s="1"/>
      <c r="F185" s="1"/>
      <c r="G185" s="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3">
      <c r="A186" s="1"/>
      <c r="B186" s="1"/>
      <c r="C186" s="1"/>
      <c r="D186" s="1"/>
      <c r="E186" s="1"/>
      <c r="F186" s="1"/>
      <c r="G186" s="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3">
      <c r="A187" s="1"/>
      <c r="B187" s="1"/>
      <c r="C187" s="1"/>
      <c r="D187" s="1"/>
      <c r="E187" s="1"/>
      <c r="F187" s="1"/>
      <c r="G187" s="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3">
      <c r="A188" s="1"/>
      <c r="B188" s="1"/>
      <c r="C188" s="1"/>
      <c r="D188" s="1"/>
      <c r="E188" s="1"/>
      <c r="F188" s="1"/>
      <c r="G188" s="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3">
      <c r="A189" s="1"/>
      <c r="B189" s="1"/>
      <c r="C189" s="1"/>
      <c r="D189" s="1"/>
      <c r="E189" s="1"/>
      <c r="F189" s="1"/>
      <c r="G189" s="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3">
      <c r="A190" s="1"/>
      <c r="B190" s="1"/>
      <c r="C190" s="1"/>
      <c r="D190" s="1"/>
      <c r="E190" s="1"/>
      <c r="F190" s="1"/>
      <c r="G190" s="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3">
      <c r="A191" s="1"/>
      <c r="B191" s="1"/>
      <c r="C191" s="1"/>
      <c r="D191" s="1"/>
      <c r="E191" s="1"/>
      <c r="F191" s="1"/>
      <c r="G191" s="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3">
      <c r="A192" s="1"/>
      <c r="B192" s="1"/>
      <c r="C192" s="1"/>
      <c r="D192" s="1"/>
      <c r="E192" s="1"/>
      <c r="F192" s="1"/>
      <c r="G192" s="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3">
      <c r="A193" s="1"/>
      <c r="B193" s="1"/>
      <c r="C193" s="1"/>
      <c r="D193" s="1"/>
      <c r="E193" s="1"/>
      <c r="F193" s="1"/>
      <c r="G193" s="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3">
      <c r="A194" s="1"/>
      <c r="B194" s="1"/>
      <c r="C194" s="1"/>
      <c r="D194" s="1"/>
      <c r="E194" s="1"/>
      <c r="F194" s="1"/>
      <c r="G194" s="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3">
      <c r="A195" s="1"/>
      <c r="B195" s="1"/>
      <c r="C195" s="1"/>
      <c r="D195" s="1"/>
      <c r="E195" s="1"/>
      <c r="F195" s="1"/>
      <c r="G195" s="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3">
      <c r="A196" s="1"/>
      <c r="B196" s="1"/>
      <c r="C196" s="1"/>
      <c r="D196" s="1"/>
      <c r="E196" s="1"/>
      <c r="F196" s="1"/>
      <c r="G196" s="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3">
      <c r="A197" s="1"/>
      <c r="B197" s="1"/>
      <c r="C197" s="1"/>
      <c r="D197" s="1"/>
      <c r="E197" s="1"/>
      <c r="F197" s="1"/>
      <c r="G197" s="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3">
      <c r="A198" s="1"/>
      <c r="B198" s="1"/>
      <c r="C198" s="1"/>
      <c r="D198" s="1"/>
      <c r="E198" s="1"/>
      <c r="F198" s="1"/>
      <c r="G198" s="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3">
      <c r="A199" s="1"/>
      <c r="B199" s="1"/>
      <c r="C199" s="1"/>
      <c r="D199" s="1"/>
      <c r="E199" s="1"/>
      <c r="F199" s="1"/>
      <c r="G199" s="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3">
      <c r="A200" s="1"/>
      <c r="B200" s="1"/>
      <c r="C200" s="1"/>
      <c r="D200" s="1"/>
      <c r="E200" s="1"/>
      <c r="F200" s="1"/>
      <c r="G200" s="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3">
      <c r="A201" s="1"/>
      <c r="B201" s="1"/>
      <c r="C201" s="1"/>
      <c r="D201" s="1"/>
      <c r="E201" s="1"/>
      <c r="F201" s="1"/>
      <c r="G201" s="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3">
      <c r="A202" s="1"/>
      <c r="B202" s="1"/>
      <c r="C202" s="1"/>
      <c r="D202" s="1"/>
      <c r="E202" s="1"/>
      <c r="F202" s="1"/>
      <c r="G202" s="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3">
      <c r="A203" s="1"/>
      <c r="B203" s="1"/>
      <c r="C203" s="1"/>
      <c r="D203" s="1"/>
      <c r="E203" s="1"/>
      <c r="F203" s="1"/>
      <c r="G203" s="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3">
      <c r="A204" s="1"/>
      <c r="B204" s="1"/>
      <c r="C204" s="1"/>
      <c r="D204" s="1"/>
      <c r="E204" s="1"/>
      <c r="F204" s="1"/>
      <c r="G204" s="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3">
      <c r="A205" s="1"/>
      <c r="B205" s="1"/>
      <c r="C205" s="1"/>
      <c r="D205" s="1"/>
      <c r="E205" s="1"/>
      <c r="F205" s="1"/>
      <c r="G205" s="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3">
      <c r="A206" s="1"/>
      <c r="B206" s="1"/>
      <c r="C206" s="1"/>
      <c r="D206" s="1"/>
      <c r="E206" s="1"/>
      <c r="F206" s="1"/>
      <c r="G206" s="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3">
      <c r="A207" s="1"/>
      <c r="B207" s="1"/>
      <c r="C207" s="1"/>
      <c r="D207" s="1"/>
      <c r="E207" s="1"/>
      <c r="F207" s="1"/>
      <c r="G207" s="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3">
      <c r="A208" s="1"/>
      <c r="B208" s="1"/>
      <c r="C208" s="1"/>
      <c r="D208" s="1"/>
      <c r="E208" s="1"/>
      <c r="F208" s="1"/>
      <c r="G208" s="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3">
      <c r="A209" s="1"/>
      <c r="B209" s="1"/>
      <c r="C209" s="1"/>
      <c r="D209" s="1"/>
      <c r="E209" s="1"/>
      <c r="F209" s="1"/>
      <c r="G209" s="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3">
      <c r="A210" s="1"/>
      <c r="B210" s="1"/>
      <c r="C210" s="1"/>
      <c r="D210" s="1"/>
      <c r="E210" s="1"/>
      <c r="F210" s="1"/>
      <c r="G210" s="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3">
      <c r="A211" s="1"/>
      <c r="B211" s="1"/>
      <c r="C211" s="1"/>
      <c r="D211" s="1"/>
      <c r="E211" s="1"/>
      <c r="F211" s="1"/>
      <c r="G211" s="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3">
      <c r="A212" s="1"/>
      <c r="B212" s="1"/>
      <c r="C212" s="1"/>
      <c r="D212" s="1"/>
      <c r="E212" s="1"/>
      <c r="F212" s="1"/>
      <c r="G212" s="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3">
      <c r="A213" s="1"/>
      <c r="B213" s="1"/>
      <c r="C213" s="1"/>
      <c r="D213" s="1"/>
      <c r="E213" s="1"/>
      <c r="F213" s="1"/>
      <c r="G213" s="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3">
      <c r="A214" s="1"/>
      <c r="B214" s="1"/>
      <c r="C214" s="1"/>
      <c r="D214" s="1"/>
      <c r="E214" s="1"/>
      <c r="F214" s="1"/>
      <c r="G214" s="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3">
      <c r="A215" s="1"/>
      <c r="B215" s="1"/>
      <c r="C215" s="1"/>
      <c r="D215" s="1"/>
      <c r="E215" s="1"/>
      <c r="F215" s="1"/>
      <c r="G215" s="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3">
      <c r="A216" s="1"/>
      <c r="B216" s="1"/>
      <c r="C216" s="1"/>
      <c r="D216" s="1"/>
      <c r="E216" s="1"/>
      <c r="F216" s="1"/>
      <c r="G216" s="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3">
      <c r="A217" s="1"/>
      <c r="B217" s="1"/>
      <c r="C217" s="1"/>
      <c r="D217" s="1"/>
      <c r="E217" s="1"/>
      <c r="F217" s="1"/>
      <c r="G217" s="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3">
      <c r="A218" s="1"/>
      <c r="B218" s="1"/>
      <c r="C218" s="1"/>
      <c r="D218" s="1"/>
      <c r="E218" s="1"/>
      <c r="F218" s="1"/>
      <c r="G218" s="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3">
      <c r="A219" s="1"/>
      <c r="B219" s="1"/>
      <c r="C219" s="1"/>
      <c r="D219" s="1"/>
      <c r="E219" s="1"/>
      <c r="F219" s="1"/>
      <c r="G219" s="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3">
      <c r="A220" s="1"/>
      <c r="B220" s="1"/>
      <c r="C220" s="1"/>
      <c r="D220" s="1"/>
      <c r="E220" s="1"/>
      <c r="F220" s="1"/>
      <c r="G220" s="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3">
      <c r="A221" s="1"/>
      <c r="B221" s="1"/>
      <c r="C221" s="1"/>
      <c r="D221" s="1"/>
      <c r="E221" s="1"/>
      <c r="F221" s="1"/>
      <c r="G221" s="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3">
      <c r="A222" s="1"/>
      <c r="B222" s="1"/>
      <c r="C222" s="1"/>
      <c r="D222" s="1"/>
      <c r="E222" s="1"/>
      <c r="F222" s="1"/>
      <c r="G222" s="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3">
      <c r="A223" s="1"/>
      <c r="B223" s="1"/>
      <c r="C223" s="1"/>
      <c r="D223" s="1"/>
      <c r="E223" s="1"/>
      <c r="F223" s="1"/>
      <c r="G223" s="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3">
      <c r="A224" s="1"/>
      <c r="B224" s="1"/>
      <c r="C224" s="1"/>
      <c r="D224" s="1"/>
      <c r="E224" s="1"/>
      <c r="F224" s="1"/>
      <c r="G224" s="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3">
      <c r="A225" s="1"/>
      <c r="B225" s="1"/>
      <c r="C225" s="1"/>
      <c r="D225" s="1"/>
      <c r="E225" s="1"/>
      <c r="F225" s="1"/>
      <c r="G225" s="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3">
      <c r="A226" s="1"/>
      <c r="B226" s="1"/>
      <c r="C226" s="1"/>
      <c r="D226" s="1"/>
      <c r="E226" s="1"/>
      <c r="F226" s="1"/>
      <c r="G226" s="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3">
      <c r="A227" s="1"/>
      <c r="B227" s="1"/>
      <c r="C227" s="1"/>
      <c r="D227" s="1"/>
      <c r="E227" s="1"/>
      <c r="F227" s="1"/>
      <c r="G227" s="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3">
      <c r="A228" s="1"/>
      <c r="B228" s="1"/>
      <c r="C228" s="1"/>
      <c r="D228" s="1"/>
      <c r="E228" s="1"/>
      <c r="F228" s="1"/>
      <c r="G228" s="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3">
      <c r="A229" s="1"/>
      <c r="B229" s="1"/>
      <c r="C229" s="1"/>
      <c r="D229" s="1"/>
      <c r="E229" s="1"/>
      <c r="F229" s="1"/>
      <c r="G229" s="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3">
      <c r="A230" s="1"/>
      <c r="B230" s="1"/>
      <c r="C230" s="1"/>
      <c r="D230" s="1"/>
      <c r="E230" s="1"/>
      <c r="F230" s="1"/>
      <c r="G230" s="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3">
      <c r="A231" s="1"/>
      <c r="B231" s="1"/>
      <c r="C231" s="1"/>
      <c r="D231" s="1"/>
      <c r="E231" s="1"/>
      <c r="F231" s="1"/>
      <c r="G231" s="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3">
      <c r="A232" s="1"/>
      <c r="B232" s="1"/>
      <c r="C232" s="1"/>
      <c r="D232" s="1"/>
      <c r="E232" s="1"/>
      <c r="F232" s="1"/>
      <c r="G232" s="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3">
      <c r="A233" s="1"/>
      <c r="B233" s="1"/>
      <c r="C233" s="1"/>
      <c r="D233" s="1"/>
      <c r="E233" s="1"/>
      <c r="F233" s="1"/>
      <c r="G233" s="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3">
      <c r="A234" s="1"/>
      <c r="B234" s="1"/>
      <c r="C234" s="1"/>
      <c r="D234" s="1"/>
      <c r="E234" s="1"/>
      <c r="F234" s="1"/>
      <c r="G234" s="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3">
      <c r="A235" s="1"/>
      <c r="B235" s="1"/>
      <c r="C235" s="1"/>
      <c r="D235" s="1"/>
      <c r="E235" s="1"/>
      <c r="F235" s="1"/>
      <c r="G235" s="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3">
      <c r="A236" s="1"/>
      <c r="B236" s="1"/>
      <c r="C236" s="1"/>
      <c r="D236" s="1"/>
      <c r="E236" s="1"/>
      <c r="F236" s="1"/>
      <c r="G236" s="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3">
      <c r="A237" s="1"/>
      <c r="B237" s="1"/>
      <c r="C237" s="1"/>
      <c r="D237" s="1"/>
      <c r="E237" s="1"/>
      <c r="F237" s="1"/>
      <c r="G237" s="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3">
      <c r="A238" s="1"/>
      <c r="B238" s="1"/>
      <c r="C238" s="1"/>
      <c r="D238" s="1"/>
      <c r="E238" s="1"/>
      <c r="F238" s="1"/>
      <c r="G238" s="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3">
      <c r="A239" s="1"/>
      <c r="B239" s="1"/>
      <c r="C239" s="1"/>
      <c r="D239" s="1"/>
      <c r="E239" s="1"/>
      <c r="F239" s="1"/>
      <c r="G239" s="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3">
      <c r="A240" s="1"/>
      <c r="B240" s="1"/>
      <c r="C240" s="1"/>
      <c r="D240" s="1"/>
      <c r="E240" s="1"/>
      <c r="F240" s="1"/>
      <c r="G240" s="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3">
      <c r="A241" s="1"/>
      <c r="B241" s="1"/>
      <c r="C241" s="1"/>
      <c r="D241" s="1"/>
      <c r="E241" s="1"/>
      <c r="F241" s="1"/>
      <c r="G241" s="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3">
      <c r="A242" s="1"/>
      <c r="B242" s="1"/>
      <c r="C242" s="1"/>
      <c r="D242" s="1"/>
      <c r="E242" s="1"/>
      <c r="F242" s="1"/>
      <c r="G242" s="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3">
      <c r="A243" s="1"/>
      <c r="B243" s="1"/>
      <c r="C243" s="1"/>
      <c r="D243" s="1"/>
      <c r="E243" s="1"/>
      <c r="F243" s="1"/>
      <c r="G243" s="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3">
      <c r="A244" s="1"/>
      <c r="B244" s="1"/>
      <c r="C244" s="1"/>
      <c r="D244" s="1"/>
      <c r="E244" s="1"/>
      <c r="F244" s="1"/>
      <c r="G244" s="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3">
      <c r="A245" s="1"/>
      <c r="B245" s="1"/>
      <c r="C245" s="1"/>
      <c r="D245" s="1"/>
      <c r="E245" s="1"/>
      <c r="F245" s="1"/>
      <c r="G245" s="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3">
      <c r="A246" s="1"/>
      <c r="B246" s="1"/>
      <c r="C246" s="1"/>
      <c r="D246" s="1"/>
      <c r="E246" s="1"/>
      <c r="F246" s="1"/>
      <c r="G246" s="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3">
      <c r="A247" s="1"/>
      <c r="B247" s="1"/>
      <c r="C247" s="1"/>
      <c r="D247" s="1"/>
      <c r="E247" s="1"/>
      <c r="F247" s="1"/>
      <c r="G247" s="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3">
      <c r="A248" s="1"/>
      <c r="B248" s="1"/>
      <c r="C248" s="1"/>
      <c r="D248" s="1"/>
      <c r="E248" s="1"/>
      <c r="F248" s="1"/>
      <c r="G248" s="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3">
      <c r="A249" s="1"/>
      <c r="B249" s="1"/>
      <c r="C249" s="1"/>
      <c r="D249" s="1"/>
      <c r="E249" s="1"/>
      <c r="F249" s="1"/>
      <c r="G249" s="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3">
      <c r="A250" s="1"/>
      <c r="B250" s="1"/>
      <c r="C250" s="1"/>
      <c r="D250" s="1"/>
      <c r="E250" s="1"/>
      <c r="F250" s="1"/>
      <c r="G250" s="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3">
      <c r="A251" s="1"/>
      <c r="B251" s="1"/>
      <c r="C251" s="1"/>
      <c r="D251" s="1"/>
      <c r="E251" s="1"/>
      <c r="F251" s="1"/>
      <c r="G251" s="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3">
      <c r="A252" s="1"/>
      <c r="B252" s="1"/>
      <c r="C252" s="1"/>
      <c r="D252" s="1"/>
      <c r="E252" s="1"/>
      <c r="F252" s="1"/>
      <c r="G252" s="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3">
      <c r="A253" s="1"/>
      <c r="B253" s="1"/>
      <c r="C253" s="1"/>
      <c r="D253" s="1"/>
      <c r="E253" s="1"/>
      <c r="F253" s="1"/>
      <c r="G253" s="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3">
      <c r="A254" s="1"/>
      <c r="B254" s="1"/>
      <c r="C254" s="1"/>
      <c r="D254" s="1"/>
      <c r="E254" s="1"/>
      <c r="F254" s="1"/>
      <c r="G254" s="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3">
      <c r="A255" s="1"/>
      <c r="B255" s="1"/>
      <c r="C255" s="1"/>
      <c r="D255" s="1"/>
      <c r="E255" s="1"/>
      <c r="F255" s="1"/>
      <c r="G255" s="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3">
      <c r="A256" s="1"/>
      <c r="B256" s="1"/>
      <c r="C256" s="1"/>
      <c r="D256" s="1"/>
      <c r="E256" s="1"/>
      <c r="F256" s="1"/>
      <c r="G256" s="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3">
      <c r="A257" s="1"/>
      <c r="B257" s="1"/>
      <c r="C257" s="1"/>
      <c r="D257" s="1"/>
      <c r="E257" s="1"/>
      <c r="F257" s="1"/>
      <c r="G257" s="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3">
      <c r="A258" s="1"/>
      <c r="B258" s="1"/>
      <c r="C258" s="1"/>
      <c r="D258" s="1"/>
      <c r="E258" s="1"/>
      <c r="F258" s="1"/>
      <c r="G258" s="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3">
      <c r="A259" s="1"/>
      <c r="B259" s="1"/>
      <c r="C259" s="1"/>
      <c r="D259" s="1"/>
      <c r="E259" s="1"/>
      <c r="F259" s="1"/>
      <c r="G259" s="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3">
      <c r="A260" s="1"/>
      <c r="B260" s="1"/>
      <c r="C260" s="1"/>
      <c r="D260" s="1"/>
      <c r="E260" s="1"/>
      <c r="F260" s="1"/>
      <c r="G260" s="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3">
      <c r="A261" s="1"/>
      <c r="B261" s="1"/>
      <c r="C261" s="1"/>
      <c r="D261" s="1"/>
      <c r="E261" s="1"/>
      <c r="F261" s="1"/>
      <c r="G261" s="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3">
      <c r="A262" s="1"/>
      <c r="B262" s="1"/>
      <c r="C262" s="1"/>
      <c r="D262" s="1"/>
      <c r="E262" s="1"/>
      <c r="F262" s="1"/>
      <c r="G262" s="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3">
      <c r="A263" s="1"/>
      <c r="B263" s="1"/>
      <c r="C263" s="1"/>
      <c r="D263" s="1"/>
      <c r="E263" s="1"/>
      <c r="F263" s="1"/>
      <c r="G263" s="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3">
      <c r="A264" s="1"/>
      <c r="B264" s="1"/>
      <c r="C264" s="1"/>
      <c r="D264" s="1"/>
      <c r="E264" s="1"/>
      <c r="F264" s="1"/>
      <c r="G264" s="1"/>
      <c r="H264" s="1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3">
      <c r="A265" s="1"/>
      <c r="B265" s="1"/>
      <c r="C265" s="1"/>
      <c r="D265" s="1"/>
      <c r="E265" s="1"/>
      <c r="F265" s="1"/>
      <c r="G265" s="1"/>
      <c r="H265" s="1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3">
      <c r="A266" s="1"/>
      <c r="B266" s="1"/>
      <c r="C266" s="1"/>
      <c r="D266" s="1"/>
      <c r="E266" s="1"/>
      <c r="F266" s="1"/>
      <c r="G266" s="1"/>
      <c r="H266" s="1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3">
      <c r="A267" s="1"/>
      <c r="B267" s="1"/>
      <c r="C267" s="1"/>
      <c r="D267" s="1"/>
      <c r="E267" s="1"/>
      <c r="F267" s="1"/>
      <c r="G267" s="1"/>
      <c r="H267" s="1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3">
      <c r="A268" s="1"/>
      <c r="B268" s="1"/>
      <c r="C268" s="1"/>
      <c r="D268" s="1"/>
      <c r="E268" s="1"/>
      <c r="F268" s="1"/>
      <c r="G268" s="1"/>
      <c r="H268" s="1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3">
      <c r="A269" s="1"/>
      <c r="B269" s="1"/>
      <c r="C269" s="1"/>
      <c r="D269" s="1"/>
      <c r="E269" s="1"/>
      <c r="F269" s="1"/>
      <c r="G269" s="1"/>
      <c r="H269" s="1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3">
      <c r="A270" s="1"/>
      <c r="B270" s="1"/>
      <c r="C270" s="1"/>
      <c r="D270" s="1"/>
      <c r="E270" s="1"/>
      <c r="F270" s="1"/>
      <c r="G270" s="1"/>
      <c r="H270" s="1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3">
      <c r="A271" s="1"/>
      <c r="B271" s="1"/>
      <c r="C271" s="1"/>
      <c r="D271" s="1"/>
      <c r="E271" s="1"/>
      <c r="F271" s="1"/>
      <c r="G271" s="1"/>
      <c r="H271" s="1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3">
      <c r="A272" s="1"/>
      <c r="B272" s="1"/>
      <c r="C272" s="1"/>
      <c r="D272" s="1"/>
      <c r="E272" s="1"/>
      <c r="F272" s="1"/>
      <c r="G272" s="1"/>
      <c r="H272" s="1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3">
      <c r="A273" s="1"/>
      <c r="B273" s="1"/>
      <c r="C273" s="1"/>
      <c r="D273" s="1"/>
      <c r="E273" s="1"/>
      <c r="F273" s="1"/>
      <c r="G273" s="1"/>
      <c r="H273" s="1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3">
      <c r="A274" s="1"/>
      <c r="B274" s="1"/>
      <c r="C274" s="1"/>
      <c r="D274" s="1"/>
      <c r="E274" s="1"/>
      <c r="F274" s="1"/>
      <c r="G274" s="1"/>
      <c r="H274" s="1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3">
      <c r="A275" s="1"/>
      <c r="B275" s="1"/>
      <c r="C275" s="1"/>
      <c r="D275" s="1"/>
      <c r="E275" s="1"/>
      <c r="F275" s="1"/>
      <c r="G275" s="1"/>
      <c r="H275" s="1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3">
      <c r="A276" s="1"/>
      <c r="B276" s="1"/>
      <c r="C276" s="1"/>
      <c r="D276" s="1"/>
      <c r="E276" s="1"/>
      <c r="F276" s="1"/>
      <c r="G276" s="1"/>
      <c r="H276" s="1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3">
      <c r="A277" s="1"/>
      <c r="B277" s="1"/>
      <c r="C277" s="1"/>
      <c r="D277" s="1"/>
      <c r="E277" s="1"/>
      <c r="F277" s="1"/>
      <c r="G277" s="1"/>
      <c r="H277" s="1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3">
      <c r="A278" s="1"/>
      <c r="B278" s="1"/>
      <c r="C278" s="1"/>
      <c r="D278" s="1"/>
      <c r="E278" s="1"/>
      <c r="F278" s="1"/>
      <c r="G278" s="1"/>
      <c r="H278" s="1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3">
      <c r="A279" s="1"/>
      <c r="B279" s="1"/>
      <c r="C279" s="1"/>
      <c r="D279" s="1"/>
      <c r="E279" s="1"/>
      <c r="F279" s="1"/>
      <c r="G279" s="1"/>
      <c r="H279" s="1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3">
      <c r="A280" s="1"/>
      <c r="B280" s="1"/>
      <c r="C280" s="1"/>
      <c r="D280" s="1"/>
      <c r="E280" s="1"/>
      <c r="F280" s="1"/>
      <c r="G280" s="1"/>
      <c r="H280" s="1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3">
      <c r="A281" s="1"/>
      <c r="B281" s="1"/>
      <c r="C281" s="1"/>
      <c r="D281" s="1"/>
      <c r="E281" s="1"/>
      <c r="F281" s="1"/>
      <c r="G281" s="1"/>
      <c r="H281" s="1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3">
      <c r="A282" s="1"/>
      <c r="B282" s="1"/>
      <c r="C282" s="1"/>
      <c r="D282" s="1"/>
      <c r="E282" s="1"/>
      <c r="F282" s="1"/>
      <c r="G282" s="1"/>
      <c r="H282" s="1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3">
      <c r="A283" s="1"/>
      <c r="B283" s="1"/>
      <c r="C283" s="1"/>
      <c r="D283" s="1"/>
      <c r="E283" s="1"/>
      <c r="F283" s="1"/>
      <c r="G283" s="1"/>
      <c r="H283" s="1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3">
      <c r="A284" s="1"/>
      <c r="B284" s="1"/>
      <c r="C284" s="1"/>
      <c r="D284" s="1"/>
      <c r="E284" s="1"/>
      <c r="F284" s="1"/>
      <c r="G284" s="1"/>
      <c r="H284" s="1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3">
      <c r="A285" s="1"/>
      <c r="B285" s="1"/>
      <c r="C285" s="1"/>
      <c r="D285" s="1"/>
      <c r="E285" s="1"/>
      <c r="F285" s="1"/>
      <c r="G285" s="1"/>
      <c r="H285" s="1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3">
      <c r="A286" s="1"/>
      <c r="B286" s="1"/>
      <c r="C286" s="1"/>
      <c r="D286" s="1"/>
      <c r="E286" s="1"/>
      <c r="F286" s="1"/>
      <c r="G286" s="1"/>
      <c r="H286" s="1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3">
      <c r="A287" s="1"/>
      <c r="B287" s="1"/>
      <c r="C287" s="1"/>
      <c r="D287" s="1"/>
      <c r="E287" s="1"/>
      <c r="F287" s="1"/>
      <c r="G287" s="1"/>
      <c r="H287" s="1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3">
      <c r="A288" s="1"/>
      <c r="B288" s="1"/>
      <c r="C288" s="1"/>
      <c r="D288" s="1"/>
      <c r="E288" s="1"/>
      <c r="F288" s="1"/>
      <c r="G288" s="1"/>
      <c r="H288" s="1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3">
      <c r="A289" s="1"/>
      <c r="B289" s="1"/>
      <c r="C289" s="1"/>
      <c r="D289" s="1"/>
      <c r="E289" s="1"/>
      <c r="F289" s="1"/>
      <c r="G289" s="1"/>
      <c r="H289" s="1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3">
      <c r="A290" s="1"/>
      <c r="B290" s="1"/>
      <c r="C290" s="1"/>
      <c r="D290" s="1"/>
      <c r="E290" s="1"/>
      <c r="F290" s="1"/>
      <c r="G290" s="1"/>
      <c r="H290" s="1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3">
      <c r="A291" s="1"/>
      <c r="B291" s="1"/>
      <c r="C291" s="1"/>
      <c r="D291" s="1"/>
      <c r="E291" s="1"/>
      <c r="F291" s="1"/>
      <c r="G291" s="1"/>
      <c r="H291" s="1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3">
      <c r="A292" s="1"/>
      <c r="B292" s="1"/>
      <c r="C292" s="1"/>
      <c r="D292" s="1"/>
      <c r="E292" s="1"/>
      <c r="F292" s="1"/>
      <c r="G292" s="1"/>
      <c r="H292" s="1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3">
      <c r="A293" s="1"/>
      <c r="B293" s="1"/>
      <c r="C293" s="1"/>
      <c r="D293" s="1"/>
      <c r="E293" s="1"/>
      <c r="F293" s="1"/>
      <c r="G293" s="1"/>
      <c r="H293" s="1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3">
      <c r="A294" s="1"/>
      <c r="B294" s="1"/>
      <c r="C294" s="1"/>
      <c r="D294" s="1"/>
      <c r="E294" s="1"/>
      <c r="F294" s="1"/>
      <c r="G294" s="1"/>
      <c r="H294" s="1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3">
      <c r="A295" s="1"/>
      <c r="B295" s="1"/>
      <c r="C295" s="1"/>
      <c r="D295" s="1"/>
      <c r="E295" s="1"/>
      <c r="F295" s="1"/>
      <c r="G295" s="1"/>
      <c r="H295" s="1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3">
      <c r="A296" s="1"/>
      <c r="B296" s="1"/>
      <c r="C296" s="1"/>
      <c r="D296" s="1"/>
      <c r="E296" s="1"/>
      <c r="F296" s="1"/>
      <c r="G296" s="1"/>
      <c r="H296" s="1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3">
      <c r="A297" s="1"/>
      <c r="B297" s="1"/>
      <c r="C297" s="1"/>
      <c r="D297" s="1"/>
      <c r="E297" s="1"/>
      <c r="F297" s="1"/>
      <c r="G297" s="1"/>
      <c r="H297" s="1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3">
      <c r="A298" s="1"/>
      <c r="B298" s="1"/>
      <c r="C298" s="1"/>
      <c r="D298" s="1"/>
      <c r="E298" s="1"/>
      <c r="F298" s="1"/>
      <c r="G298" s="1"/>
      <c r="H298" s="1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3">
      <c r="A299" s="1"/>
      <c r="B299" s="1"/>
      <c r="C299" s="1"/>
      <c r="D299" s="1"/>
      <c r="E299" s="1"/>
      <c r="F299" s="1"/>
      <c r="G299" s="1"/>
      <c r="H299" s="1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3">
      <c r="A300" s="1"/>
      <c r="B300" s="1"/>
      <c r="C300" s="1"/>
      <c r="D300" s="1"/>
      <c r="E300" s="1"/>
      <c r="F300" s="1"/>
      <c r="G300" s="1"/>
      <c r="H300" s="1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3">
      <c r="A301" s="1"/>
      <c r="B301" s="1"/>
      <c r="C301" s="1"/>
      <c r="D301" s="1"/>
      <c r="E301" s="1"/>
      <c r="F301" s="1"/>
      <c r="G301" s="1"/>
      <c r="H301" s="1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3">
      <c r="A302" s="1"/>
      <c r="B302" s="1"/>
      <c r="C302" s="1"/>
      <c r="D302" s="1"/>
      <c r="E302" s="1"/>
      <c r="F302" s="1"/>
      <c r="G302" s="1"/>
      <c r="H302" s="1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3">
      <c r="A303" s="1"/>
      <c r="B303" s="1"/>
      <c r="C303" s="1"/>
      <c r="D303" s="1"/>
      <c r="E303" s="1"/>
      <c r="F303" s="1"/>
      <c r="G303" s="1"/>
      <c r="H303" s="1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3">
      <c r="A304" s="1"/>
      <c r="B304" s="1"/>
      <c r="C304" s="1"/>
      <c r="D304" s="1"/>
      <c r="E304" s="1"/>
      <c r="F304" s="1"/>
      <c r="G304" s="1"/>
      <c r="H304" s="1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3">
      <c r="A305" s="1"/>
      <c r="B305" s="1"/>
      <c r="C305" s="1"/>
      <c r="D305" s="1"/>
      <c r="E305" s="1"/>
      <c r="F305" s="1"/>
      <c r="G305" s="1"/>
      <c r="H305" s="1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3">
      <c r="A306" s="1"/>
      <c r="B306" s="1"/>
      <c r="C306" s="1"/>
      <c r="D306" s="1"/>
      <c r="E306" s="1"/>
      <c r="F306" s="1"/>
      <c r="G306" s="1"/>
      <c r="H306" s="1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3">
      <c r="A307" s="1"/>
      <c r="B307" s="1"/>
      <c r="C307" s="1"/>
      <c r="D307" s="1"/>
      <c r="E307" s="1"/>
      <c r="F307" s="1"/>
      <c r="G307" s="1"/>
      <c r="H307" s="1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3">
      <c r="A308" s="1"/>
      <c r="B308" s="1"/>
      <c r="C308" s="1"/>
      <c r="D308" s="1"/>
      <c r="E308" s="1"/>
      <c r="F308" s="1"/>
      <c r="G308" s="1"/>
      <c r="H308" s="1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3">
      <c r="A309" s="1"/>
      <c r="B309" s="1"/>
      <c r="C309" s="1"/>
      <c r="D309" s="1"/>
      <c r="E309" s="1"/>
      <c r="F309" s="1"/>
      <c r="G309" s="1"/>
      <c r="H309" s="1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3">
      <c r="A310" s="1"/>
      <c r="B310" s="1"/>
      <c r="C310" s="1"/>
      <c r="D310" s="1"/>
      <c r="E310" s="1"/>
      <c r="F310" s="1"/>
      <c r="G310" s="1"/>
      <c r="H310" s="1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3">
      <c r="A311" s="1"/>
      <c r="B311" s="1"/>
      <c r="C311" s="1"/>
      <c r="D311" s="1"/>
      <c r="E311" s="1"/>
      <c r="F311" s="1"/>
      <c r="G311" s="1"/>
      <c r="H311" s="1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3">
      <c r="A312" s="1"/>
      <c r="B312" s="1"/>
      <c r="C312" s="1"/>
      <c r="D312" s="1"/>
      <c r="E312" s="1"/>
      <c r="F312" s="1"/>
      <c r="G312" s="1"/>
      <c r="H312" s="1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3">
      <c r="A313" s="1"/>
      <c r="B313" s="1"/>
      <c r="C313" s="1"/>
      <c r="D313" s="1"/>
      <c r="E313" s="1"/>
      <c r="F313" s="1"/>
      <c r="G313" s="1"/>
      <c r="H313" s="1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3">
      <c r="A314" s="1"/>
      <c r="B314" s="1"/>
      <c r="C314" s="1"/>
      <c r="D314" s="1"/>
      <c r="E314" s="1"/>
      <c r="F314" s="1"/>
      <c r="G314" s="1"/>
      <c r="H314" s="1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3">
      <c r="A315" s="1"/>
      <c r="B315" s="1"/>
      <c r="C315" s="1"/>
      <c r="D315" s="1"/>
      <c r="E315" s="1"/>
      <c r="F315" s="1"/>
      <c r="G315" s="1"/>
      <c r="H315" s="1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3">
      <c r="A316" s="1"/>
      <c r="B316" s="1"/>
      <c r="C316" s="1"/>
      <c r="D316" s="1"/>
      <c r="E316" s="1"/>
      <c r="F316" s="1"/>
      <c r="G316" s="1"/>
      <c r="H316" s="1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3">
      <c r="A317" s="1"/>
      <c r="B317" s="1"/>
      <c r="C317" s="1"/>
      <c r="D317" s="1"/>
      <c r="E317" s="1"/>
      <c r="F317" s="1"/>
      <c r="G317" s="1"/>
      <c r="H317" s="1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3">
      <c r="A318" s="1"/>
      <c r="B318" s="1"/>
      <c r="C318" s="1"/>
      <c r="D318" s="1"/>
      <c r="E318" s="1"/>
      <c r="F318" s="1"/>
      <c r="G318" s="1"/>
      <c r="H318" s="1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3">
      <c r="A319" s="1"/>
      <c r="B319" s="1"/>
      <c r="C319" s="1"/>
      <c r="D319" s="1"/>
      <c r="E319" s="1"/>
      <c r="F319" s="1"/>
      <c r="G319" s="1"/>
      <c r="H319" s="1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3">
      <c r="A320" s="1"/>
      <c r="B320" s="1"/>
      <c r="C320" s="1"/>
      <c r="D320" s="1"/>
      <c r="E320" s="1"/>
      <c r="F320" s="1"/>
      <c r="G320" s="1"/>
      <c r="H320" s="1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3">
      <c r="A321" s="1"/>
      <c r="B321" s="1"/>
      <c r="C321" s="1"/>
      <c r="D321" s="1"/>
      <c r="E321" s="1"/>
      <c r="F321" s="1"/>
      <c r="G321" s="1"/>
      <c r="H321" s="1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3">
      <c r="A322" s="1"/>
      <c r="B322" s="1"/>
      <c r="C322" s="1"/>
      <c r="D322" s="1"/>
      <c r="E322" s="1"/>
      <c r="F322" s="1"/>
      <c r="G322" s="1"/>
      <c r="H322" s="1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3">
      <c r="A323" s="1"/>
      <c r="B323" s="1"/>
      <c r="C323" s="1"/>
      <c r="D323" s="1"/>
      <c r="E323" s="1"/>
      <c r="F323" s="1"/>
      <c r="G323" s="1"/>
      <c r="H323" s="1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3">
      <c r="A324" s="1"/>
      <c r="B324" s="1"/>
      <c r="C324" s="1"/>
      <c r="D324" s="1"/>
      <c r="E324" s="1"/>
      <c r="F324" s="1"/>
      <c r="G324" s="1"/>
      <c r="H324" s="1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3">
      <c r="A325" s="1"/>
      <c r="B325" s="1"/>
      <c r="C325" s="1"/>
      <c r="D325" s="1"/>
      <c r="E325" s="1"/>
      <c r="F325" s="1"/>
      <c r="G325" s="1"/>
      <c r="H325" s="1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3">
      <c r="A326" s="1"/>
      <c r="B326" s="1"/>
      <c r="C326" s="1"/>
      <c r="D326" s="1"/>
      <c r="E326" s="1"/>
      <c r="F326" s="1"/>
      <c r="G326" s="1"/>
      <c r="H326" s="1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3">
      <c r="A327" s="1"/>
      <c r="B327" s="1"/>
      <c r="C327" s="1"/>
      <c r="D327" s="1"/>
      <c r="E327" s="1"/>
      <c r="F327" s="1"/>
      <c r="G327" s="1"/>
      <c r="H327" s="1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3">
      <c r="A328" s="1"/>
      <c r="B328" s="1"/>
      <c r="C328" s="1"/>
      <c r="D328" s="1"/>
      <c r="E328" s="1"/>
      <c r="F328" s="1"/>
      <c r="G328" s="1"/>
      <c r="H328" s="1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3">
      <c r="A329" s="1"/>
      <c r="B329" s="1"/>
      <c r="C329" s="1"/>
      <c r="D329" s="1"/>
      <c r="E329" s="1"/>
      <c r="F329" s="1"/>
      <c r="G329" s="1"/>
      <c r="H329" s="1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3">
      <c r="A330" s="1"/>
      <c r="B330" s="1"/>
      <c r="C330" s="1"/>
      <c r="D330" s="1"/>
      <c r="E330" s="1"/>
      <c r="F330" s="1"/>
      <c r="G330" s="1"/>
      <c r="H330" s="1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3">
      <c r="A331" s="1"/>
      <c r="B331" s="1"/>
      <c r="C331" s="1"/>
      <c r="D331" s="1"/>
      <c r="E331" s="1"/>
      <c r="F331" s="1"/>
      <c r="G331" s="1"/>
      <c r="H331" s="1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3">
      <c r="A332" s="1"/>
      <c r="B332" s="1"/>
      <c r="C332" s="1"/>
      <c r="D332" s="1"/>
      <c r="E332" s="1"/>
      <c r="F332" s="1"/>
      <c r="G332" s="1"/>
      <c r="H332" s="1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3">
      <c r="A333" s="1"/>
      <c r="B333" s="1"/>
      <c r="C333" s="1"/>
      <c r="D333" s="1"/>
      <c r="E333" s="1"/>
      <c r="F333" s="1"/>
      <c r="G333" s="1"/>
      <c r="H333" s="1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3">
      <c r="A334" s="1"/>
      <c r="B334" s="1"/>
      <c r="C334" s="1"/>
      <c r="D334" s="1"/>
      <c r="E334" s="1"/>
      <c r="F334" s="1"/>
      <c r="G334" s="1"/>
      <c r="H334" s="1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3">
      <c r="A335" s="1"/>
      <c r="B335" s="1"/>
      <c r="C335" s="1"/>
      <c r="D335" s="1"/>
      <c r="E335" s="1"/>
      <c r="F335" s="1"/>
      <c r="G335" s="1"/>
      <c r="H335" s="1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3">
      <c r="A336" s="1"/>
      <c r="B336" s="1"/>
      <c r="C336" s="1"/>
      <c r="D336" s="1"/>
      <c r="E336" s="1"/>
      <c r="F336" s="1"/>
      <c r="G336" s="1"/>
      <c r="H336" s="1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3">
      <c r="A337" s="1"/>
      <c r="B337" s="1"/>
      <c r="C337" s="1"/>
      <c r="D337" s="1"/>
      <c r="E337" s="1"/>
      <c r="F337" s="1"/>
      <c r="G337" s="1"/>
      <c r="H337" s="1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3">
      <c r="A338" s="1"/>
      <c r="B338" s="1"/>
      <c r="C338" s="1"/>
      <c r="D338" s="1"/>
      <c r="E338" s="1"/>
      <c r="F338" s="1"/>
      <c r="G338" s="1"/>
      <c r="H338" s="1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3">
      <c r="A339" s="1"/>
      <c r="B339" s="1"/>
      <c r="C339" s="1"/>
      <c r="D339" s="1"/>
      <c r="E339" s="1"/>
      <c r="F339" s="1"/>
      <c r="G339" s="1"/>
      <c r="H339" s="1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3">
      <c r="A340" s="1"/>
      <c r="B340" s="1"/>
      <c r="C340" s="1"/>
      <c r="D340" s="1"/>
      <c r="E340" s="1"/>
      <c r="F340" s="1"/>
      <c r="G340" s="1"/>
      <c r="H340" s="1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3">
      <c r="A341" s="1"/>
      <c r="B341" s="1"/>
      <c r="C341" s="1"/>
      <c r="D341" s="1"/>
      <c r="E341" s="1"/>
      <c r="F341" s="1"/>
      <c r="G341" s="1"/>
      <c r="H341" s="1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3">
      <c r="A342" s="1"/>
      <c r="B342" s="1"/>
      <c r="C342" s="1"/>
      <c r="D342" s="1"/>
      <c r="E342" s="1"/>
      <c r="F342" s="1"/>
      <c r="G342" s="1"/>
      <c r="H342" s="1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3">
      <c r="A343" s="1"/>
      <c r="B343" s="1"/>
      <c r="C343" s="1"/>
      <c r="D343" s="1"/>
      <c r="E343" s="1"/>
      <c r="F343" s="1"/>
      <c r="G343" s="1"/>
      <c r="H343" s="1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3">
      <c r="A344" s="1"/>
      <c r="B344" s="1"/>
      <c r="C344" s="1"/>
      <c r="D344" s="1"/>
      <c r="E344" s="1"/>
      <c r="F344" s="1"/>
      <c r="G344" s="1"/>
      <c r="H344" s="1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3">
      <c r="A345" s="1"/>
      <c r="B345" s="1"/>
      <c r="C345" s="1"/>
      <c r="D345" s="1"/>
      <c r="E345" s="1"/>
      <c r="F345" s="1"/>
      <c r="G345" s="1"/>
      <c r="H345" s="1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3">
      <c r="A346" s="1"/>
      <c r="B346" s="1"/>
      <c r="C346" s="1"/>
      <c r="D346" s="1"/>
      <c r="E346" s="1"/>
      <c r="F346" s="1"/>
      <c r="G346" s="1"/>
      <c r="H346" s="1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3">
      <c r="A347" s="1"/>
      <c r="B347" s="1"/>
      <c r="C347" s="1"/>
      <c r="D347" s="1"/>
      <c r="E347" s="1"/>
      <c r="F347" s="1"/>
      <c r="G347" s="1"/>
      <c r="H347" s="1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3">
      <c r="A348" s="1"/>
      <c r="B348" s="1"/>
      <c r="C348" s="1"/>
      <c r="D348" s="1"/>
      <c r="E348" s="1"/>
      <c r="F348" s="1"/>
      <c r="G348" s="1"/>
      <c r="H348" s="1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3">
      <c r="A349" s="1"/>
      <c r="B349" s="1"/>
      <c r="C349" s="1"/>
      <c r="D349" s="1"/>
      <c r="E349" s="1"/>
      <c r="F349" s="1"/>
      <c r="G349" s="1"/>
      <c r="H349" s="1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3">
      <c r="A350" s="1"/>
      <c r="B350" s="1"/>
      <c r="C350" s="1"/>
      <c r="D350" s="1"/>
      <c r="E350" s="1"/>
      <c r="F350" s="1"/>
      <c r="G350" s="1"/>
      <c r="H350" s="1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3">
      <c r="A351" s="1"/>
      <c r="B351" s="1"/>
      <c r="C351" s="1"/>
      <c r="D351" s="1"/>
      <c r="E351" s="1"/>
      <c r="F351" s="1"/>
      <c r="G351" s="1"/>
      <c r="H351" s="1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3">
      <c r="A352" s="1"/>
      <c r="B352" s="1"/>
      <c r="C352" s="1"/>
      <c r="D352" s="1"/>
      <c r="E352" s="1"/>
      <c r="F352" s="1"/>
      <c r="G352" s="1"/>
      <c r="H352" s="1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3">
      <c r="A353" s="1"/>
      <c r="B353" s="1"/>
      <c r="C353" s="1"/>
      <c r="D353" s="1"/>
      <c r="E353" s="1"/>
      <c r="F353" s="1"/>
      <c r="G353" s="1"/>
      <c r="H353" s="1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3">
      <c r="A354" s="1"/>
      <c r="B354" s="1"/>
      <c r="C354" s="1"/>
      <c r="D354" s="1"/>
      <c r="E354" s="1"/>
      <c r="F354" s="1"/>
      <c r="G354" s="1"/>
      <c r="H354" s="1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3">
      <c r="A355" s="1"/>
      <c r="B355" s="1"/>
      <c r="C355" s="1"/>
      <c r="D355" s="1"/>
      <c r="E355" s="1"/>
      <c r="F355" s="1"/>
      <c r="G355" s="1"/>
      <c r="H355" s="1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3">
      <c r="A356" s="1"/>
      <c r="B356" s="1"/>
      <c r="C356" s="1"/>
      <c r="D356" s="1"/>
      <c r="E356" s="1"/>
      <c r="F356" s="1"/>
      <c r="G356" s="1"/>
      <c r="H356" s="1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3">
      <c r="A357" s="1"/>
      <c r="B357" s="1"/>
      <c r="C357" s="1"/>
      <c r="D357" s="1"/>
      <c r="E357" s="1"/>
      <c r="F357" s="1"/>
      <c r="G357" s="1"/>
      <c r="H357" s="1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3">
      <c r="A358" s="1"/>
      <c r="B358" s="1"/>
      <c r="C358" s="1"/>
      <c r="D358" s="1"/>
      <c r="E358" s="1"/>
      <c r="F358" s="1"/>
      <c r="G358" s="1"/>
      <c r="H358" s="1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3">
      <c r="A359" s="1"/>
      <c r="B359" s="1"/>
      <c r="C359" s="1"/>
      <c r="D359" s="1"/>
      <c r="E359" s="1"/>
      <c r="F359" s="1"/>
      <c r="G359" s="1"/>
      <c r="H359" s="1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3">
      <c r="A360" s="1"/>
      <c r="B360" s="1"/>
      <c r="C360" s="1"/>
      <c r="D360" s="1"/>
      <c r="E360" s="1"/>
      <c r="F360" s="1"/>
      <c r="G360" s="1"/>
      <c r="H360" s="1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3">
      <c r="A361" s="1"/>
      <c r="B361" s="1"/>
      <c r="C361" s="1"/>
      <c r="D361" s="1"/>
      <c r="E361" s="1"/>
      <c r="F361" s="1"/>
      <c r="G361" s="1"/>
      <c r="H361" s="1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3">
      <c r="A362" s="1"/>
      <c r="B362" s="1"/>
      <c r="C362" s="1"/>
      <c r="D362" s="1"/>
      <c r="E362" s="1"/>
      <c r="F362" s="1"/>
      <c r="G362" s="1"/>
      <c r="H362" s="1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3">
      <c r="A363" s="1"/>
      <c r="B363" s="1"/>
      <c r="C363" s="1"/>
      <c r="D363" s="1"/>
      <c r="E363" s="1"/>
      <c r="F363" s="1"/>
      <c r="G363" s="1"/>
      <c r="H363" s="1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3">
      <c r="A364" s="1"/>
      <c r="B364" s="1"/>
      <c r="C364" s="1"/>
      <c r="D364" s="1"/>
      <c r="E364" s="1"/>
      <c r="F364" s="1"/>
      <c r="G364" s="1"/>
      <c r="H364" s="1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3">
      <c r="A365" s="1"/>
      <c r="B365" s="1"/>
      <c r="C365" s="1"/>
      <c r="D365" s="1"/>
      <c r="E365" s="1"/>
      <c r="F365" s="1"/>
      <c r="G365" s="1"/>
      <c r="H365" s="1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3">
      <c r="A366" s="1"/>
      <c r="B366" s="1"/>
      <c r="C366" s="1"/>
      <c r="D366" s="1"/>
      <c r="E366" s="1"/>
      <c r="F366" s="1"/>
      <c r="G366" s="1"/>
      <c r="H366" s="1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3">
      <c r="A367" s="1"/>
      <c r="B367" s="1"/>
      <c r="C367" s="1"/>
      <c r="D367" s="1"/>
      <c r="E367" s="1"/>
      <c r="F367" s="1"/>
      <c r="G367" s="1"/>
      <c r="H367" s="1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3">
      <c r="A368" s="1"/>
      <c r="B368" s="1"/>
      <c r="C368" s="1"/>
      <c r="D368" s="1"/>
      <c r="E368" s="1"/>
      <c r="F368" s="1"/>
      <c r="G368" s="1"/>
      <c r="H368" s="1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3">
      <c r="A369" s="1"/>
      <c r="B369" s="1"/>
      <c r="C369" s="1"/>
      <c r="D369" s="1"/>
      <c r="E369" s="1"/>
      <c r="F369" s="1"/>
      <c r="G369" s="1"/>
      <c r="H369" s="1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3">
      <c r="A370" s="1"/>
      <c r="B370" s="1"/>
      <c r="C370" s="1"/>
      <c r="D370" s="1"/>
      <c r="E370" s="1"/>
      <c r="F370" s="1"/>
      <c r="G370" s="1"/>
      <c r="H370" s="1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3">
      <c r="A371" s="1"/>
      <c r="B371" s="1"/>
      <c r="C371" s="1"/>
      <c r="D371" s="1"/>
      <c r="E371" s="1"/>
      <c r="F371" s="1"/>
      <c r="G371" s="1"/>
      <c r="H371" s="1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3">
      <c r="A372" s="1"/>
      <c r="B372" s="1"/>
      <c r="C372" s="1"/>
      <c r="D372" s="1"/>
      <c r="E372" s="1"/>
      <c r="F372" s="1"/>
      <c r="G372" s="1"/>
      <c r="H372" s="1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3">
      <c r="A373" s="1"/>
      <c r="B373" s="1"/>
      <c r="C373" s="1"/>
      <c r="D373" s="1"/>
      <c r="E373" s="1"/>
      <c r="F373" s="1"/>
      <c r="G373" s="1"/>
      <c r="H373" s="1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3">
      <c r="A374" s="1"/>
      <c r="B374" s="1"/>
      <c r="C374" s="1"/>
      <c r="D374" s="1"/>
      <c r="E374" s="1"/>
      <c r="F374" s="1"/>
      <c r="G374" s="1"/>
      <c r="H374" s="1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3">
      <c r="A375" s="1"/>
      <c r="B375" s="1"/>
      <c r="C375" s="1"/>
      <c r="D375" s="1"/>
      <c r="E375" s="1"/>
      <c r="F375" s="1"/>
      <c r="G375" s="1"/>
      <c r="H375" s="1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3">
      <c r="A376" s="1"/>
      <c r="B376" s="1"/>
      <c r="C376" s="1"/>
      <c r="D376" s="1"/>
      <c r="E376" s="1"/>
      <c r="F376" s="1"/>
      <c r="G376" s="1"/>
      <c r="H376" s="1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3">
      <c r="A377" s="1"/>
      <c r="B377" s="1"/>
      <c r="C377" s="1"/>
      <c r="D377" s="1"/>
      <c r="E377" s="1"/>
      <c r="F377" s="1"/>
      <c r="G377" s="1"/>
      <c r="H377" s="1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3">
      <c r="A378" s="1"/>
      <c r="B378" s="1"/>
      <c r="C378" s="1"/>
      <c r="D378" s="1"/>
      <c r="E378" s="1"/>
      <c r="F378" s="1"/>
      <c r="G378" s="1"/>
      <c r="H378" s="1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3">
      <c r="A379" s="1"/>
      <c r="B379" s="1"/>
      <c r="C379" s="1"/>
      <c r="D379" s="1"/>
      <c r="E379" s="1"/>
      <c r="F379" s="1"/>
      <c r="G379" s="1"/>
      <c r="H379" s="1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3">
      <c r="A380" s="1"/>
      <c r="B380" s="1"/>
      <c r="C380" s="1"/>
      <c r="D380" s="1"/>
      <c r="E380" s="1"/>
      <c r="F380" s="1"/>
      <c r="G380" s="1"/>
      <c r="H380" s="1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3">
      <c r="A381" s="1"/>
      <c r="B381" s="1"/>
      <c r="C381" s="1"/>
      <c r="D381" s="1"/>
      <c r="E381" s="1"/>
      <c r="F381" s="1"/>
      <c r="G381" s="1"/>
      <c r="H381" s="1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3">
      <c r="A382" s="1"/>
      <c r="B382" s="1"/>
      <c r="C382" s="1"/>
      <c r="D382" s="1"/>
      <c r="E382" s="1"/>
      <c r="F382" s="1"/>
      <c r="G382" s="1"/>
      <c r="H382" s="1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3">
      <c r="A383" s="1"/>
      <c r="B383" s="1"/>
      <c r="C383" s="1"/>
      <c r="D383" s="1"/>
      <c r="E383" s="1"/>
      <c r="F383" s="1"/>
      <c r="G383" s="1"/>
      <c r="H383" s="1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3">
      <c r="A384" s="1"/>
      <c r="B384" s="1"/>
      <c r="C384" s="1"/>
      <c r="D384" s="1"/>
      <c r="E384" s="1"/>
      <c r="F384" s="1"/>
      <c r="G384" s="1"/>
      <c r="H384" s="1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3">
      <c r="A385" s="1"/>
      <c r="B385" s="1"/>
      <c r="C385" s="1"/>
      <c r="D385" s="1"/>
      <c r="E385" s="1"/>
      <c r="F385" s="1"/>
      <c r="G385" s="1"/>
      <c r="H385" s="1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3">
      <c r="A386" s="1"/>
      <c r="B386" s="1"/>
      <c r="C386" s="1"/>
      <c r="D386" s="1"/>
      <c r="E386" s="1"/>
      <c r="F386" s="1"/>
      <c r="G386" s="1"/>
      <c r="H386" s="1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3">
      <c r="A387" s="1"/>
      <c r="B387" s="1"/>
      <c r="C387" s="1"/>
      <c r="D387" s="1"/>
      <c r="E387" s="1"/>
      <c r="F387" s="1"/>
      <c r="G387" s="1"/>
      <c r="H387" s="1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3">
      <c r="A388" s="1"/>
      <c r="B388" s="1"/>
      <c r="C388" s="1"/>
      <c r="D388" s="1"/>
      <c r="E388" s="1"/>
      <c r="F388" s="1"/>
      <c r="G388" s="1"/>
      <c r="H388" s="1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3">
      <c r="A389" s="1"/>
      <c r="B389" s="1"/>
      <c r="C389" s="1"/>
      <c r="D389" s="1"/>
      <c r="E389" s="1"/>
      <c r="F389" s="1"/>
      <c r="G389" s="1"/>
      <c r="H389" s="1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3">
      <c r="A390" s="1"/>
      <c r="B390" s="1"/>
      <c r="C390" s="1"/>
      <c r="D390" s="1"/>
      <c r="E390" s="1"/>
      <c r="F390" s="1"/>
      <c r="G390" s="1"/>
      <c r="H390" s="1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3">
      <c r="A391" s="1"/>
      <c r="B391" s="1"/>
      <c r="C391" s="1"/>
      <c r="D391" s="1"/>
      <c r="E391" s="1"/>
      <c r="F391" s="1"/>
      <c r="G391" s="1"/>
      <c r="H391" s="1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3">
      <c r="A392" s="1"/>
      <c r="B392" s="1"/>
      <c r="C392" s="1"/>
      <c r="D392" s="1"/>
      <c r="E392" s="1"/>
      <c r="F392" s="1"/>
      <c r="G392" s="1"/>
      <c r="H392" s="1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3">
      <c r="A393" s="1"/>
      <c r="B393" s="1"/>
      <c r="C393" s="1"/>
      <c r="D393" s="1"/>
      <c r="E393" s="1"/>
      <c r="F393" s="1"/>
      <c r="G393" s="1"/>
      <c r="H393" s="1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3">
      <c r="A394" s="1"/>
      <c r="B394" s="1"/>
      <c r="C394" s="1"/>
      <c r="D394" s="1"/>
      <c r="E394" s="1"/>
      <c r="F394" s="1"/>
      <c r="G394" s="1"/>
      <c r="H394" s="1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3">
      <c r="A395" s="1"/>
      <c r="B395" s="1"/>
      <c r="C395" s="1"/>
      <c r="D395" s="1"/>
      <c r="E395" s="1"/>
      <c r="F395" s="1"/>
      <c r="G395" s="1"/>
      <c r="H395" s="1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3">
      <c r="A396" s="1"/>
      <c r="B396" s="1"/>
      <c r="C396" s="1"/>
      <c r="D396" s="1"/>
      <c r="E396" s="1"/>
      <c r="F396" s="1"/>
      <c r="G396" s="1"/>
      <c r="H396" s="1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3">
      <c r="A397" s="1"/>
      <c r="B397" s="1"/>
      <c r="C397" s="1"/>
      <c r="D397" s="1"/>
      <c r="E397" s="1"/>
      <c r="F397" s="1"/>
      <c r="G397" s="1"/>
      <c r="H397" s="1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3">
      <c r="A398" s="1"/>
      <c r="B398" s="1"/>
      <c r="C398" s="1"/>
      <c r="D398" s="1"/>
      <c r="E398" s="1"/>
      <c r="F398" s="1"/>
      <c r="G398" s="1"/>
      <c r="H398" s="1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3">
      <c r="A399" s="1"/>
      <c r="B399" s="1"/>
      <c r="C399" s="1"/>
      <c r="D399" s="1"/>
      <c r="E399" s="1"/>
      <c r="F399" s="1"/>
      <c r="G399" s="1"/>
      <c r="H399" s="1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3">
      <c r="A400" s="1"/>
      <c r="B400" s="1"/>
      <c r="C400" s="1"/>
      <c r="D400" s="1"/>
      <c r="E400" s="1"/>
      <c r="F400" s="1"/>
      <c r="G400" s="1"/>
      <c r="H400" s="1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3">
      <c r="A401" s="1"/>
      <c r="B401" s="1"/>
      <c r="C401" s="1"/>
      <c r="D401" s="1"/>
      <c r="E401" s="1"/>
      <c r="F401" s="1"/>
      <c r="G401" s="1"/>
      <c r="H401" s="1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3">
      <c r="A402" s="1"/>
      <c r="B402" s="1"/>
      <c r="C402" s="1"/>
      <c r="D402" s="1"/>
      <c r="E402" s="1"/>
      <c r="F402" s="1"/>
      <c r="G402" s="1"/>
      <c r="H402" s="1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3">
      <c r="A403" s="1"/>
      <c r="B403" s="1"/>
      <c r="C403" s="1"/>
      <c r="D403" s="1"/>
      <c r="E403" s="1"/>
      <c r="F403" s="1"/>
      <c r="G403" s="1"/>
      <c r="H403" s="1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3">
      <c r="A404" s="1"/>
      <c r="B404" s="1"/>
      <c r="C404" s="1"/>
      <c r="D404" s="1"/>
      <c r="E404" s="1"/>
      <c r="F404" s="1"/>
      <c r="G404" s="1"/>
      <c r="H404" s="1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3">
      <c r="A405" s="1"/>
      <c r="B405" s="1"/>
      <c r="C405" s="1"/>
      <c r="D405" s="1"/>
      <c r="E405" s="1"/>
      <c r="F405" s="1"/>
      <c r="G405" s="1"/>
      <c r="H405" s="1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3">
      <c r="A406" s="1"/>
      <c r="B406" s="1"/>
      <c r="C406" s="1"/>
      <c r="D406" s="1"/>
      <c r="E406" s="1"/>
      <c r="F406" s="1"/>
      <c r="G406" s="1"/>
      <c r="H406" s="1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3">
      <c r="A407" s="1"/>
      <c r="B407" s="1"/>
      <c r="C407" s="1"/>
      <c r="D407" s="1"/>
      <c r="E407" s="1"/>
      <c r="F407" s="1"/>
      <c r="G407" s="1"/>
      <c r="H407" s="1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3">
      <c r="A408" s="1"/>
      <c r="B408" s="1"/>
      <c r="C408" s="1"/>
      <c r="D408" s="1"/>
      <c r="E408" s="1"/>
      <c r="F408" s="1"/>
      <c r="G408" s="1"/>
      <c r="H408" s="1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3">
      <c r="A409" s="1"/>
      <c r="B409" s="1"/>
      <c r="C409" s="1"/>
      <c r="D409" s="1"/>
      <c r="E409" s="1"/>
      <c r="F409" s="1"/>
      <c r="G409" s="1"/>
      <c r="H409" s="1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3">
      <c r="A410" s="1"/>
      <c r="B410" s="1"/>
      <c r="C410" s="1"/>
      <c r="D410" s="1"/>
      <c r="E410" s="1"/>
      <c r="F410" s="1"/>
      <c r="G410" s="1"/>
      <c r="H410" s="1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3">
      <c r="A411" s="1"/>
      <c r="B411" s="1"/>
      <c r="C411" s="1"/>
      <c r="D411" s="1"/>
      <c r="E411" s="1"/>
      <c r="F411" s="1"/>
      <c r="G411" s="1"/>
      <c r="H411" s="1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3">
      <c r="A412" s="1"/>
      <c r="B412" s="1"/>
      <c r="C412" s="1"/>
      <c r="D412" s="1"/>
      <c r="E412" s="1"/>
      <c r="F412" s="1"/>
      <c r="G412" s="1"/>
      <c r="H412" s="1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3">
      <c r="A413" s="1"/>
      <c r="B413" s="1"/>
      <c r="C413" s="1"/>
      <c r="D413" s="1"/>
      <c r="E413" s="1"/>
      <c r="F413" s="1"/>
      <c r="G413" s="1"/>
      <c r="H413" s="1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3">
      <c r="A414" s="1"/>
      <c r="B414" s="1"/>
      <c r="C414" s="1"/>
      <c r="D414" s="1"/>
      <c r="E414" s="1"/>
      <c r="F414" s="1"/>
      <c r="G414" s="1"/>
      <c r="H414" s="1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3">
      <c r="A415" s="1"/>
      <c r="B415" s="1"/>
      <c r="C415" s="1"/>
      <c r="D415" s="1"/>
      <c r="E415" s="1"/>
      <c r="F415" s="1"/>
      <c r="G415" s="1"/>
      <c r="H415" s="1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3">
      <c r="A416" s="1"/>
      <c r="B416" s="1"/>
      <c r="C416" s="1"/>
      <c r="D416" s="1"/>
      <c r="E416" s="1"/>
      <c r="F416" s="1"/>
      <c r="G416" s="1"/>
      <c r="H416" s="1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3">
      <c r="A417" s="1"/>
      <c r="B417" s="1"/>
      <c r="C417" s="1"/>
      <c r="D417" s="1"/>
      <c r="E417" s="1"/>
      <c r="F417" s="1"/>
      <c r="G417" s="1"/>
      <c r="H417" s="1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3">
      <c r="A418" s="1"/>
      <c r="B418" s="1"/>
      <c r="C418" s="1"/>
      <c r="D418" s="1"/>
      <c r="E418" s="1"/>
      <c r="F418" s="1"/>
      <c r="G418" s="1"/>
      <c r="H418" s="1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3">
      <c r="A419" s="1"/>
      <c r="B419" s="1"/>
      <c r="C419" s="1"/>
      <c r="D419" s="1"/>
      <c r="E419" s="1"/>
      <c r="F419" s="1"/>
      <c r="G419" s="1"/>
      <c r="H419" s="1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3">
      <c r="A420" s="1"/>
      <c r="B420" s="1"/>
      <c r="C420" s="1"/>
      <c r="D420" s="1"/>
      <c r="E420" s="1"/>
      <c r="F420" s="1"/>
      <c r="G420" s="1"/>
      <c r="H420" s="1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3">
      <c r="A421" s="1"/>
      <c r="B421" s="1"/>
      <c r="C421" s="1"/>
      <c r="D421" s="1"/>
      <c r="E421" s="1"/>
      <c r="F421" s="1"/>
      <c r="G421" s="1"/>
      <c r="H421" s="1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3">
      <c r="A422" s="1"/>
      <c r="B422" s="1"/>
      <c r="C422" s="1"/>
      <c r="D422" s="1"/>
      <c r="E422" s="1"/>
      <c r="F422" s="1"/>
      <c r="G422" s="1"/>
      <c r="H422" s="1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3">
      <c r="A423" s="1"/>
      <c r="B423" s="1"/>
      <c r="C423" s="1"/>
      <c r="D423" s="1"/>
      <c r="E423" s="1"/>
      <c r="F423" s="1"/>
      <c r="G423" s="1"/>
      <c r="H423" s="1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3">
      <c r="A424" s="1"/>
      <c r="B424" s="1"/>
      <c r="C424" s="1"/>
      <c r="D424" s="1"/>
      <c r="E424" s="1"/>
      <c r="F424" s="1"/>
      <c r="G424" s="1"/>
      <c r="H424" s="1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3">
      <c r="A425" s="1"/>
      <c r="B425" s="1"/>
      <c r="C425" s="1"/>
      <c r="D425" s="1"/>
      <c r="E425" s="1"/>
      <c r="F425" s="1"/>
      <c r="G425" s="1"/>
      <c r="H425" s="1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3">
      <c r="A426" s="1"/>
      <c r="B426" s="1"/>
      <c r="C426" s="1"/>
      <c r="D426" s="1"/>
      <c r="E426" s="1"/>
      <c r="F426" s="1"/>
      <c r="G426" s="1"/>
      <c r="H426" s="1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3">
      <c r="A427" s="1"/>
      <c r="B427" s="1"/>
      <c r="C427" s="1"/>
      <c r="D427" s="1"/>
      <c r="E427" s="1"/>
      <c r="F427" s="1"/>
      <c r="G427" s="1"/>
      <c r="H427" s="1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3">
      <c r="A428" s="1"/>
      <c r="B428" s="1"/>
      <c r="C428" s="1"/>
      <c r="D428" s="1"/>
      <c r="E428" s="1"/>
      <c r="F428" s="1"/>
      <c r="G428" s="1"/>
      <c r="H428" s="1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3">
      <c r="A429" s="1"/>
      <c r="B429" s="1"/>
      <c r="C429" s="1"/>
      <c r="D429" s="1"/>
      <c r="E429" s="1"/>
      <c r="F429" s="1"/>
      <c r="G429" s="1"/>
      <c r="H429" s="1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3">
      <c r="A430" s="1"/>
      <c r="B430" s="1"/>
      <c r="C430" s="1"/>
      <c r="D430" s="1"/>
      <c r="E430" s="1"/>
      <c r="F430" s="1"/>
      <c r="G430" s="1"/>
      <c r="H430" s="1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3">
      <c r="A431" s="1"/>
      <c r="B431" s="1"/>
      <c r="C431" s="1"/>
      <c r="D431" s="1"/>
      <c r="E431" s="1"/>
      <c r="F431" s="1"/>
      <c r="G431" s="1"/>
      <c r="H431" s="1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3">
      <c r="A432" s="1"/>
      <c r="B432" s="1"/>
      <c r="C432" s="1"/>
      <c r="D432" s="1"/>
      <c r="E432" s="1"/>
      <c r="F432" s="1"/>
      <c r="G432" s="1"/>
      <c r="H432" s="1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3">
      <c r="A433" s="1"/>
      <c r="B433" s="1"/>
      <c r="C433" s="1"/>
      <c r="D433" s="1"/>
      <c r="E433" s="1"/>
      <c r="F433" s="1"/>
      <c r="G433" s="1"/>
      <c r="H433" s="1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3">
      <c r="A434" s="1"/>
      <c r="B434" s="1"/>
      <c r="C434" s="1"/>
      <c r="D434" s="1"/>
      <c r="E434" s="1"/>
      <c r="F434" s="1"/>
      <c r="G434" s="1"/>
      <c r="H434" s="1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3">
      <c r="A435" s="1"/>
      <c r="B435" s="1"/>
      <c r="C435" s="1"/>
      <c r="D435" s="1"/>
      <c r="E435" s="1"/>
      <c r="F435" s="1"/>
      <c r="G435" s="1"/>
      <c r="H435" s="1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3">
      <c r="A436" s="1"/>
      <c r="B436" s="1"/>
      <c r="C436" s="1"/>
      <c r="D436" s="1"/>
      <c r="E436" s="1"/>
      <c r="F436" s="1"/>
      <c r="G436" s="1"/>
      <c r="H436" s="1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3">
      <c r="A437" s="1"/>
      <c r="B437" s="1"/>
      <c r="C437" s="1"/>
      <c r="D437" s="1"/>
      <c r="E437" s="1"/>
      <c r="F437" s="1"/>
      <c r="G437" s="1"/>
      <c r="H437" s="1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3">
      <c r="A438" s="1"/>
      <c r="B438" s="1"/>
      <c r="C438" s="1"/>
      <c r="D438" s="1"/>
      <c r="E438" s="1"/>
      <c r="F438" s="1"/>
      <c r="G438" s="1"/>
      <c r="H438" s="1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3">
      <c r="A439" s="1"/>
      <c r="B439" s="1"/>
      <c r="C439" s="1"/>
      <c r="D439" s="1"/>
      <c r="E439" s="1"/>
      <c r="F439" s="1"/>
      <c r="G439" s="1"/>
      <c r="H439" s="1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3">
      <c r="A440" s="1"/>
      <c r="B440" s="1"/>
      <c r="C440" s="1"/>
      <c r="D440" s="1"/>
      <c r="E440" s="1"/>
      <c r="F440" s="1"/>
      <c r="G440" s="1"/>
      <c r="H440" s="1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3">
      <c r="A441" s="1"/>
      <c r="B441" s="1"/>
      <c r="C441" s="1"/>
      <c r="D441" s="1"/>
      <c r="E441" s="1"/>
      <c r="F441" s="1"/>
      <c r="G441" s="1"/>
      <c r="H441" s="1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3">
      <c r="A442" s="1"/>
      <c r="B442" s="1"/>
      <c r="C442" s="1"/>
      <c r="D442" s="1"/>
      <c r="E442" s="1"/>
      <c r="F442" s="1"/>
      <c r="G442" s="1"/>
      <c r="H442" s="1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3">
      <c r="A443" s="1"/>
      <c r="B443" s="1"/>
      <c r="C443" s="1"/>
      <c r="D443" s="1"/>
      <c r="E443" s="1"/>
      <c r="F443" s="1"/>
      <c r="G443" s="1"/>
      <c r="H443" s="1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3">
      <c r="A444" s="1"/>
      <c r="B444" s="1"/>
      <c r="C444" s="1"/>
      <c r="D444" s="1"/>
      <c r="E444" s="1"/>
      <c r="F444" s="1"/>
      <c r="G444" s="1"/>
      <c r="H444" s="1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3">
      <c r="A445" s="1"/>
      <c r="B445" s="1"/>
      <c r="C445" s="1"/>
      <c r="D445" s="1"/>
      <c r="E445" s="1"/>
      <c r="F445" s="1"/>
      <c r="G445" s="1"/>
      <c r="H445" s="1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3">
      <c r="A446" s="1"/>
      <c r="B446" s="1"/>
      <c r="C446" s="1"/>
      <c r="D446" s="1"/>
      <c r="E446" s="1"/>
      <c r="F446" s="1"/>
      <c r="G446" s="1"/>
      <c r="H446" s="1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3">
      <c r="A447" s="1"/>
      <c r="B447" s="1"/>
      <c r="C447" s="1"/>
      <c r="D447" s="1"/>
      <c r="E447" s="1"/>
      <c r="F447" s="1"/>
      <c r="G447" s="1"/>
      <c r="H447" s="1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3">
      <c r="A448" s="1"/>
      <c r="B448" s="1"/>
      <c r="C448" s="1"/>
      <c r="D448" s="1"/>
      <c r="E448" s="1"/>
      <c r="F448" s="1"/>
      <c r="G448" s="1"/>
      <c r="H448" s="1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3">
      <c r="A449" s="1"/>
      <c r="B449" s="1"/>
      <c r="C449" s="1"/>
      <c r="D449" s="1"/>
      <c r="E449" s="1"/>
      <c r="F449" s="1"/>
      <c r="G449" s="1"/>
      <c r="H449" s="1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3">
      <c r="A450" s="1"/>
      <c r="B450" s="1"/>
      <c r="C450" s="1"/>
      <c r="D450" s="1"/>
      <c r="E450" s="1"/>
      <c r="F450" s="1"/>
      <c r="G450" s="1"/>
      <c r="H450" s="1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3">
      <c r="A451" s="1"/>
      <c r="B451" s="1"/>
      <c r="C451" s="1"/>
      <c r="D451" s="1"/>
      <c r="E451" s="1"/>
      <c r="F451" s="1"/>
      <c r="G451" s="1"/>
      <c r="H451" s="1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3">
      <c r="A452" s="1"/>
      <c r="B452" s="1"/>
      <c r="C452" s="1"/>
      <c r="D452" s="1"/>
      <c r="E452" s="1"/>
      <c r="F452" s="1"/>
      <c r="G452" s="1"/>
      <c r="H452" s="1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3">
      <c r="A453" s="1"/>
      <c r="B453" s="1"/>
      <c r="C453" s="1"/>
      <c r="D453" s="1"/>
      <c r="E453" s="1"/>
      <c r="F453" s="1"/>
      <c r="G453" s="1"/>
      <c r="H453" s="1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3">
      <c r="A454" s="1"/>
      <c r="B454" s="1"/>
      <c r="C454" s="1"/>
      <c r="D454" s="1"/>
      <c r="E454" s="1"/>
      <c r="F454" s="1"/>
      <c r="G454" s="1"/>
      <c r="H454" s="1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3">
      <c r="A455" s="1"/>
      <c r="B455" s="1"/>
      <c r="C455" s="1"/>
      <c r="D455" s="1"/>
      <c r="E455" s="1"/>
      <c r="F455" s="1"/>
      <c r="G455" s="1"/>
      <c r="H455" s="1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3">
      <c r="A456" s="1"/>
      <c r="B456" s="1"/>
      <c r="C456" s="1"/>
      <c r="D456" s="1"/>
      <c r="E456" s="1"/>
      <c r="F456" s="1"/>
      <c r="G456" s="1"/>
      <c r="H456" s="1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3">
      <c r="A457" s="1"/>
      <c r="B457" s="1"/>
      <c r="C457" s="1"/>
      <c r="D457" s="1"/>
      <c r="E457" s="1"/>
      <c r="F457" s="1"/>
      <c r="G457" s="1"/>
      <c r="H457" s="1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3">
      <c r="A458" s="1"/>
      <c r="B458" s="1"/>
      <c r="C458" s="1"/>
      <c r="D458" s="1"/>
      <c r="E458" s="1"/>
      <c r="F458" s="1"/>
      <c r="G458" s="1"/>
      <c r="H458" s="1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3">
      <c r="A459" s="1"/>
      <c r="B459" s="1"/>
      <c r="C459" s="1"/>
      <c r="D459" s="1"/>
      <c r="E459" s="1"/>
      <c r="F459" s="1"/>
      <c r="G459" s="1"/>
      <c r="H459" s="1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3">
      <c r="A460" s="1"/>
      <c r="B460" s="1"/>
      <c r="C460" s="1"/>
      <c r="D460" s="1"/>
      <c r="E460" s="1"/>
      <c r="F460" s="1"/>
      <c r="G460" s="1"/>
      <c r="H460" s="1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3">
      <c r="A461" s="1"/>
      <c r="B461" s="1"/>
      <c r="C461" s="1"/>
      <c r="D461" s="1"/>
      <c r="E461" s="1"/>
      <c r="F461" s="1"/>
      <c r="G461" s="1"/>
      <c r="H461" s="1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3">
      <c r="A462" s="1"/>
      <c r="B462" s="1"/>
      <c r="C462" s="1"/>
      <c r="D462" s="1"/>
      <c r="E462" s="1"/>
      <c r="F462" s="1"/>
      <c r="G462" s="1"/>
      <c r="H462" s="1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3">
      <c r="A463" s="1"/>
      <c r="B463" s="1"/>
      <c r="C463" s="1"/>
      <c r="D463" s="1"/>
      <c r="E463" s="1"/>
      <c r="F463" s="1"/>
      <c r="G463" s="1"/>
      <c r="H463" s="1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3">
      <c r="A464" s="1"/>
      <c r="B464" s="1"/>
      <c r="C464" s="1"/>
      <c r="D464" s="1"/>
      <c r="E464" s="1"/>
      <c r="F464" s="1"/>
      <c r="G464" s="1"/>
      <c r="H464" s="1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3">
      <c r="A465" s="1"/>
      <c r="B465" s="1"/>
      <c r="C465" s="1"/>
      <c r="D465" s="1"/>
      <c r="E465" s="1"/>
      <c r="F465" s="1"/>
      <c r="G465" s="1"/>
      <c r="H465" s="1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3">
      <c r="A466" s="1"/>
      <c r="B466" s="1"/>
      <c r="C466" s="1"/>
      <c r="D466" s="1"/>
      <c r="E466" s="1"/>
      <c r="F466" s="1"/>
      <c r="G466" s="1"/>
      <c r="H466" s="1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3">
      <c r="A467" s="1"/>
      <c r="B467" s="1"/>
      <c r="C467" s="1"/>
      <c r="D467" s="1"/>
      <c r="E467" s="1"/>
      <c r="F467" s="1"/>
      <c r="G467" s="1"/>
      <c r="H467" s="1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3">
      <c r="A468" s="1"/>
      <c r="B468" s="1"/>
      <c r="C468" s="1"/>
      <c r="D468" s="1"/>
      <c r="E468" s="1"/>
      <c r="F468" s="1"/>
      <c r="G468" s="1"/>
      <c r="H468" s="1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3">
      <c r="A469" s="1"/>
      <c r="B469" s="1"/>
      <c r="C469" s="1"/>
      <c r="D469" s="1"/>
      <c r="E469" s="1"/>
      <c r="F469" s="1"/>
      <c r="G469" s="1"/>
      <c r="H469" s="1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3">
      <c r="A470" s="1"/>
      <c r="B470" s="1"/>
      <c r="C470" s="1"/>
      <c r="D470" s="1"/>
      <c r="E470" s="1"/>
      <c r="F470" s="1"/>
      <c r="G470" s="1"/>
      <c r="H470" s="1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3">
      <c r="A471" s="1"/>
      <c r="B471" s="1"/>
      <c r="C471" s="1"/>
      <c r="D471" s="1"/>
      <c r="E471" s="1"/>
      <c r="F471" s="1"/>
      <c r="G471" s="1"/>
      <c r="H471" s="1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3">
      <c r="A472" s="1"/>
      <c r="B472" s="1"/>
      <c r="C472" s="1"/>
      <c r="D472" s="1"/>
      <c r="E472" s="1"/>
      <c r="F472" s="1"/>
      <c r="G472" s="1"/>
      <c r="H472" s="1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3">
      <c r="A473" s="1"/>
      <c r="B473" s="1"/>
      <c r="C473" s="1"/>
      <c r="D473" s="1"/>
      <c r="E473" s="1"/>
      <c r="F473" s="1"/>
      <c r="G473" s="1"/>
      <c r="H473" s="1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3">
      <c r="A474" s="1"/>
      <c r="B474" s="1"/>
      <c r="C474" s="1"/>
      <c r="D474" s="1"/>
      <c r="E474" s="1"/>
      <c r="F474" s="1"/>
      <c r="G474" s="1"/>
      <c r="H474" s="1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3">
      <c r="A475" s="1"/>
      <c r="B475" s="1"/>
      <c r="C475" s="1"/>
      <c r="D475" s="1"/>
      <c r="E475" s="1"/>
      <c r="F475" s="1"/>
      <c r="G475" s="1"/>
      <c r="H475" s="1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3">
      <c r="A476" s="1"/>
      <c r="B476" s="1"/>
      <c r="C476" s="1"/>
      <c r="D476" s="1"/>
      <c r="E476" s="1"/>
      <c r="F476" s="1"/>
      <c r="G476" s="1"/>
      <c r="H476" s="1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3">
      <c r="A477" s="1"/>
      <c r="B477" s="1"/>
      <c r="C477" s="1"/>
      <c r="D477" s="1"/>
      <c r="E477" s="1"/>
      <c r="F477" s="1"/>
      <c r="G477" s="1"/>
      <c r="H477" s="1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3">
      <c r="A478" s="1"/>
      <c r="B478" s="1"/>
      <c r="C478" s="1"/>
      <c r="D478" s="1"/>
      <c r="E478" s="1"/>
      <c r="F478" s="1"/>
      <c r="G478" s="1"/>
      <c r="H478" s="1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3">
      <c r="A479" s="1"/>
      <c r="B479" s="1"/>
      <c r="C479" s="1"/>
      <c r="D479" s="1"/>
      <c r="E479" s="1"/>
      <c r="F479" s="1"/>
      <c r="G479" s="1"/>
      <c r="H479" s="1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3">
      <c r="A480" s="1"/>
      <c r="B480" s="1"/>
      <c r="C480" s="1"/>
      <c r="D480" s="1"/>
      <c r="E480" s="1"/>
      <c r="F480" s="1"/>
      <c r="G480" s="1"/>
      <c r="H480" s="1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3">
      <c r="A481" s="1"/>
      <c r="B481" s="1"/>
      <c r="C481" s="1"/>
      <c r="D481" s="1"/>
      <c r="E481" s="1"/>
      <c r="F481" s="1"/>
      <c r="G481" s="1"/>
      <c r="H481" s="1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3">
      <c r="A482" s="1"/>
      <c r="B482" s="1"/>
      <c r="C482" s="1"/>
      <c r="D482" s="1"/>
      <c r="E482" s="1"/>
      <c r="F482" s="1"/>
      <c r="G482" s="1"/>
      <c r="H482" s="1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3">
      <c r="A483" s="1"/>
      <c r="B483" s="1"/>
      <c r="C483" s="1"/>
      <c r="D483" s="1"/>
      <c r="E483" s="1"/>
      <c r="F483" s="1"/>
      <c r="G483" s="1"/>
      <c r="H483" s="1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3">
      <c r="A484" s="1"/>
      <c r="B484" s="1"/>
      <c r="C484" s="1"/>
      <c r="D484" s="1"/>
      <c r="E484" s="1"/>
      <c r="F484" s="1"/>
      <c r="G484" s="1"/>
      <c r="H484" s="1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3">
      <c r="A485" s="1"/>
      <c r="B485" s="1"/>
      <c r="C485" s="1"/>
      <c r="D485" s="1"/>
      <c r="E485" s="1"/>
      <c r="F485" s="1"/>
      <c r="G485" s="1"/>
      <c r="H485" s="1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3">
      <c r="A486" s="1"/>
      <c r="B486" s="1"/>
      <c r="C486" s="1"/>
      <c r="D486" s="1"/>
      <c r="E486" s="1"/>
      <c r="F486" s="1"/>
      <c r="G486" s="1"/>
      <c r="H486" s="1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3">
      <c r="A487" s="1"/>
      <c r="B487" s="1"/>
      <c r="C487" s="1"/>
      <c r="D487" s="1"/>
      <c r="E487" s="1"/>
      <c r="F487" s="1"/>
      <c r="G487" s="1"/>
      <c r="H487" s="1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3">
      <c r="A488" s="1"/>
      <c r="B488" s="1"/>
      <c r="C488" s="1"/>
      <c r="D488" s="1"/>
      <c r="E488" s="1"/>
      <c r="F488" s="1"/>
      <c r="G488" s="1"/>
      <c r="H488" s="1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3">
      <c r="A489" s="1"/>
      <c r="B489" s="1"/>
      <c r="C489" s="1"/>
      <c r="D489" s="1"/>
      <c r="E489" s="1"/>
      <c r="F489" s="1"/>
      <c r="G489" s="1"/>
      <c r="H489" s="1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3">
      <c r="A490" s="1"/>
      <c r="B490" s="1"/>
      <c r="C490" s="1"/>
      <c r="D490" s="1"/>
      <c r="E490" s="1"/>
      <c r="F490" s="1"/>
      <c r="G490" s="1"/>
      <c r="H490" s="1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3">
      <c r="A491" s="1"/>
      <c r="B491" s="1"/>
      <c r="C491" s="1"/>
      <c r="D491" s="1"/>
      <c r="E491" s="1"/>
      <c r="F491" s="1"/>
      <c r="G491" s="1"/>
      <c r="H491" s="1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3">
      <c r="A492" s="1"/>
      <c r="B492" s="1"/>
      <c r="C492" s="1"/>
      <c r="D492" s="1"/>
      <c r="E492" s="1"/>
      <c r="F492" s="1"/>
      <c r="G492" s="1"/>
      <c r="H492" s="1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3">
      <c r="A493" s="1"/>
      <c r="B493" s="1"/>
      <c r="C493" s="1"/>
      <c r="D493" s="1"/>
      <c r="E493" s="1"/>
      <c r="F493" s="1"/>
      <c r="G493" s="1"/>
      <c r="H493" s="1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3">
      <c r="A494" s="1"/>
      <c r="B494" s="1"/>
      <c r="C494" s="1"/>
      <c r="D494" s="1"/>
      <c r="E494" s="1"/>
      <c r="F494" s="1"/>
      <c r="G494" s="1"/>
      <c r="H494" s="1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3">
      <c r="A495" s="1"/>
      <c r="B495" s="1"/>
      <c r="C495" s="1"/>
      <c r="D495" s="1"/>
      <c r="E495" s="1"/>
      <c r="F495" s="1"/>
      <c r="G495" s="1"/>
      <c r="H495" s="1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3">
      <c r="A496" s="1"/>
      <c r="B496" s="1"/>
      <c r="C496" s="1"/>
      <c r="D496" s="1"/>
      <c r="E496" s="1"/>
      <c r="F496" s="1"/>
      <c r="G496" s="1"/>
      <c r="H496" s="1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3">
      <c r="A497" s="1"/>
      <c r="B497" s="1"/>
      <c r="C497" s="1"/>
      <c r="D497" s="1"/>
      <c r="E497" s="1"/>
      <c r="F497" s="1"/>
      <c r="G497" s="1"/>
      <c r="H497" s="1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3">
      <c r="A498" s="1"/>
      <c r="B498" s="1"/>
      <c r="C498" s="1"/>
      <c r="D498" s="1"/>
      <c r="E498" s="1"/>
      <c r="F498" s="1"/>
      <c r="G498" s="1"/>
      <c r="H498" s="1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H37" xr:uid="{250BBB93-5065-4DB7-AC86-0CB62E40A0B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Olga Shu</cp:lastModifiedBy>
  <dcterms:created xsi:type="dcterms:W3CDTF">2025-10-09T12:32:17Z</dcterms:created>
  <dcterms:modified xsi:type="dcterms:W3CDTF">2025-10-10T09:11:27Z</dcterms:modified>
</cp:coreProperties>
</file>