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1 машина Донецк\"/>
    </mc:Choice>
  </mc:AlternateContent>
  <xr:revisionPtr revIDLastSave="0" documentId="13_ncr:1_{F4F459A8-FA9E-471E-A435-6E3C811DC82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P496" i="1"/>
  <c r="BO496" i="1"/>
  <c r="BN496" i="1"/>
  <c r="BM496" i="1"/>
  <c r="Y496" i="1"/>
  <c r="Z496" i="1" s="1"/>
  <c r="X494" i="1"/>
  <c r="X493" i="1"/>
  <c r="BO492" i="1"/>
  <c r="BM492" i="1"/>
  <c r="Z492" i="1"/>
  <c r="Y492" i="1"/>
  <c r="BP492" i="1" s="1"/>
  <c r="BO491" i="1"/>
  <c r="BN491" i="1"/>
  <c r="BM491" i="1"/>
  <c r="Y491" i="1"/>
  <c r="Z491" i="1" s="1"/>
  <c r="Z493" i="1" s="1"/>
  <c r="X489" i="1"/>
  <c r="X488" i="1"/>
  <c r="BP487" i="1"/>
  <c r="BO487" i="1"/>
  <c r="BN487" i="1"/>
  <c r="BM487" i="1"/>
  <c r="Y487" i="1"/>
  <c r="Z487" i="1" s="1"/>
  <c r="BO486" i="1"/>
  <c r="BM486" i="1"/>
  <c r="Y486" i="1"/>
  <c r="Y489" i="1" s="1"/>
  <c r="Y484" i="1"/>
  <c r="X484" i="1"/>
  <c r="X483" i="1"/>
  <c r="BO482" i="1"/>
  <c r="BM482" i="1"/>
  <c r="Y482" i="1"/>
  <c r="BP482" i="1" s="1"/>
  <c r="BO481" i="1"/>
  <c r="BM481" i="1"/>
  <c r="Z481" i="1"/>
  <c r="Y481" i="1"/>
  <c r="BP481" i="1" s="1"/>
  <c r="BO480" i="1"/>
  <c r="BN480" i="1"/>
  <c r="BM480" i="1"/>
  <c r="Y480" i="1"/>
  <c r="Z480" i="1" s="1"/>
  <c r="X478" i="1"/>
  <c r="X477" i="1"/>
  <c r="BP476" i="1"/>
  <c r="BO476" i="1"/>
  <c r="BN476" i="1"/>
  <c r="BM476" i="1"/>
  <c r="Y476" i="1"/>
  <c r="Z476" i="1" s="1"/>
  <c r="P476" i="1"/>
  <c r="BO475" i="1"/>
  <c r="BM475" i="1"/>
  <c r="Y475" i="1"/>
  <c r="BP475" i="1" s="1"/>
  <c r="BO474" i="1"/>
  <c r="BM474" i="1"/>
  <c r="Y474" i="1"/>
  <c r="BP474" i="1" s="1"/>
  <c r="BP473" i="1"/>
  <c r="BO473" i="1"/>
  <c r="BM473" i="1"/>
  <c r="Y473" i="1"/>
  <c r="AA515" i="1" s="1"/>
  <c r="X469" i="1"/>
  <c r="X468" i="1"/>
  <c r="BO467" i="1"/>
  <c r="BN467" i="1"/>
  <c r="BM467" i="1"/>
  <c r="Z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X463" i="1"/>
  <c r="X462" i="1"/>
  <c r="BP461" i="1"/>
  <c r="BO461" i="1"/>
  <c r="BN461" i="1"/>
  <c r="BM461" i="1"/>
  <c r="Z461" i="1"/>
  <c r="Y461" i="1"/>
  <c r="P461" i="1"/>
  <c r="BP460" i="1"/>
  <c r="BO460" i="1"/>
  <c r="BM460" i="1"/>
  <c r="Y460" i="1"/>
  <c r="BN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Y455" i="1"/>
  <c r="Y462" i="1" s="1"/>
  <c r="P455" i="1"/>
  <c r="X453" i="1"/>
  <c r="X452" i="1"/>
  <c r="BP451" i="1"/>
  <c r="BO451" i="1"/>
  <c r="BN451" i="1"/>
  <c r="BM451" i="1"/>
  <c r="Z451" i="1"/>
  <c r="Y451" i="1"/>
  <c r="P451" i="1"/>
  <c r="BP450" i="1"/>
  <c r="BO450" i="1"/>
  <c r="BM450" i="1"/>
  <c r="Y450" i="1"/>
  <c r="BN450" i="1" s="1"/>
  <c r="P450" i="1"/>
  <c r="BO449" i="1"/>
  <c r="BM449" i="1"/>
  <c r="Y449" i="1"/>
  <c r="BP449" i="1" s="1"/>
  <c r="P449" i="1"/>
  <c r="X447" i="1"/>
  <c r="X446" i="1"/>
  <c r="BP445" i="1"/>
  <c r="BO445" i="1"/>
  <c r="BN445" i="1"/>
  <c r="BM445" i="1"/>
  <c r="Z445" i="1"/>
  <c r="Y445" i="1"/>
  <c r="P445" i="1"/>
  <c r="BP444" i="1"/>
  <c r="BO444" i="1"/>
  <c r="BM444" i="1"/>
  <c r="Y444" i="1"/>
  <c r="BN444" i="1" s="1"/>
  <c r="P444" i="1"/>
  <c r="BP443" i="1"/>
  <c r="BO443" i="1"/>
  <c r="BN443" i="1"/>
  <c r="BM443" i="1"/>
  <c r="Z443" i="1"/>
  <c r="Y443" i="1"/>
  <c r="P443" i="1"/>
  <c r="BP442" i="1"/>
  <c r="BO442" i="1"/>
  <c r="BM442" i="1"/>
  <c r="Y442" i="1"/>
  <c r="BN442" i="1" s="1"/>
  <c r="P442" i="1"/>
  <c r="BO441" i="1"/>
  <c r="BM441" i="1"/>
  <c r="Y441" i="1"/>
  <c r="BP441" i="1" s="1"/>
  <c r="BP440" i="1"/>
  <c r="BO440" i="1"/>
  <c r="BN440" i="1"/>
  <c r="BM440" i="1"/>
  <c r="Z440" i="1"/>
  <c r="Y440" i="1"/>
  <c r="P440" i="1"/>
  <c r="BP439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Y432" i="1"/>
  <c r="Y446" i="1" s="1"/>
  <c r="P432" i="1"/>
  <c r="Y428" i="1"/>
  <c r="X428" i="1"/>
  <c r="X427" i="1"/>
  <c r="BP426" i="1"/>
  <c r="BO426" i="1"/>
  <c r="BM426" i="1"/>
  <c r="Y426" i="1"/>
  <c r="Y427" i="1" s="1"/>
  <c r="P426" i="1"/>
  <c r="Y423" i="1"/>
  <c r="X423" i="1"/>
  <c r="X422" i="1"/>
  <c r="BP421" i="1"/>
  <c r="BO421" i="1"/>
  <c r="BN421" i="1"/>
  <c r="BM421" i="1"/>
  <c r="Y421" i="1"/>
  <c r="Z421" i="1" s="1"/>
  <c r="Z422" i="1" s="1"/>
  <c r="P421" i="1"/>
  <c r="Y418" i="1"/>
  <c r="X418" i="1"/>
  <c r="X417" i="1"/>
  <c r="BO416" i="1"/>
  <c r="BN416" i="1"/>
  <c r="BM416" i="1"/>
  <c r="Y416" i="1"/>
  <c r="BP416" i="1" s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Y414" i="1"/>
  <c r="Z414" i="1" s="1"/>
  <c r="P414" i="1"/>
  <c r="BP413" i="1"/>
  <c r="BO413" i="1"/>
  <c r="BN413" i="1"/>
  <c r="BM413" i="1"/>
  <c r="Z413" i="1"/>
  <c r="Y413" i="1"/>
  <c r="Y417" i="1" s="1"/>
  <c r="P413" i="1"/>
  <c r="Y411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Y406" i="1"/>
  <c r="X406" i="1"/>
  <c r="Y405" i="1"/>
  <c r="X405" i="1"/>
  <c r="BP404" i="1"/>
  <c r="BO404" i="1"/>
  <c r="BM404" i="1"/>
  <c r="Z404" i="1"/>
  <c r="Y404" i="1"/>
  <c r="BN404" i="1" s="1"/>
  <c r="P404" i="1"/>
  <c r="BO403" i="1"/>
  <c r="BM403" i="1"/>
  <c r="Z403" i="1"/>
  <c r="Z405" i="1" s="1"/>
  <c r="Y403" i="1"/>
  <c r="BP403" i="1" s="1"/>
  <c r="P403" i="1"/>
  <c r="X401" i="1"/>
  <c r="X400" i="1"/>
  <c r="BO399" i="1"/>
  <c r="BM399" i="1"/>
  <c r="Y399" i="1"/>
  <c r="BP399" i="1" s="1"/>
  <c r="P399" i="1"/>
  <c r="BO398" i="1"/>
  <c r="BM398" i="1"/>
  <c r="Z398" i="1"/>
  <c r="Y398" i="1"/>
  <c r="BN398" i="1" s="1"/>
  <c r="P398" i="1"/>
  <c r="BO397" i="1"/>
  <c r="BM397" i="1"/>
  <c r="Y397" i="1"/>
  <c r="BP397" i="1" s="1"/>
  <c r="P397" i="1"/>
  <c r="BP396" i="1"/>
  <c r="BO396" i="1"/>
  <c r="BM396" i="1"/>
  <c r="Z396" i="1"/>
  <c r="Y396" i="1"/>
  <c r="BN396" i="1" s="1"/>
  <c r="P396" i="1"/>
  <c r="BO395" i="1"/>
  <c r="BM395" i="1"/>
  <c r="Z395" i="1"/>
  <c r="Y395" i="1"/>
  <c r="BP395" i="1" s="1"/>
  <c r="P395" i="1"/>
  <c r="BO394" i="1"/>
  <c r="BN394" i="1"/>
  <c r="BM394" i="1"/>
  <c r="Z394" i="1"/>
  <c r="Y394" i="1"/>
  <c r="BP394" i="1" s="1"/>
  <c r="P394" i="1"/>
  <c r="BO393" i="1"/>
  <c r="BN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V515" i="1" s="1"/>
  <c r="P390" i="1"/>
  <c r="Y386" i="1"/>
  <c r="X386" i="1"/>
  <c r="Y385" i="1"/>
  <c r="X385" i="1"/>
  <c r="BO384" i="1"/>
  <c r="BN384" i="1"/>
  <c r="BM384" i="1"/>
  <c r="Z384" i="1"/>
  <c r="Z385" i="1" s="1"/>
  <c r="Y384" i="1"/>
  <c r="BP384" i="1" s="1"/>
  <c r="P384" i="1"/>
  <c r="X382" i="1"/>
  <c r="Y381" i="1"/>
  <c r="X381" i="1"/>
  <c r="BO380" i="1"/>
  <c r="BM380" i="1"/>
  <c r="Z380" i="1"/>
  <c r="Y380" i="1"/>
  <c r="BN380" i="1" s="1"/>
  <c r="P380" i="1"/>
  <c r="BO379" i="1"/>
  <c r="BM379" i="1"/>
  <c r="Y379" i="1"/>
  <c r="BP379" i="1" s="1"/>
  <c r="P379" i="1"/>
  <c r="X377" i="1"/>
  <c r="Y376" i="1"/>
  <c r="X376" i="1"/>
  <c r="BO375" i="1"/>
  <c r="BM375" i="1"/>
  <c r="Y375" i="1"/>
  <c r="BN375" i="1" s="1"/>
  <c r="P375" i="1"/>
  <c r="Y373" i="1"/>
  <c r="X373" i="1"/>
  <c r="X372" i="1"/>
  <c r="BP371" i="1"/>
  <c r="BO371" i="1"/>
  <c r="BM371" i="1"/>
  <c r="Y371" i="1"/>
  <c r="BN371" i="1" s="1"/>
  <c r="P371" i="1"/>
  <c r="BP370" i="1"/>
  <c r="BO370" i="1"/>
  <c r="BN370" i="1"/>
  <c r="BM370" i="1"/>
  <c r="Z370" i="1"/>
  <c r="Y370" i="1"/>
  <c r="P370" i="1"/>
  <c r="BP369" i="1"/>
  <c r="BO369" i="1"/>
  <c r="BM369" i="1"/>
  <c r="Y369" i="1"/>
  <c r="BN369" i="1" s="1"/>
  <c r="P369" i="1"/>
  <c r="X366" i="1"/>
  <c r="X365" i="1"/>
  <c r="BP364" i="1"/>
  <c r="BO364" i="1"/>
  <c r="BM364" i="1"/>
  <c r="Y364" i="1"/>
  <c r="Z364" i="1" s="1"/>
  <c r="Z365" i="1" s="1"/>
  <c r="P364" i="1"/>
  <c r="Y362" i="1"/>
  <c r="X362" i="1"/>
  <c r="X361" i="1"/>
  <c r="BO360" i="1"/>
  <c r="BM360" i="1"/>
  <c r="Y360" i="1"/>
  <c r="Y361" i="1" s="1"/>
  <c r="P360" i="1"/>
  <c r="BP359" i="1"/>
  <c r="BO359" i="1"/>
  <c r="BN359" i="1"/>
  <c r="BM359" i="1"/>
  <c r="Z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N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M349" i="1"/>
  <c r="Z349" i="1"/>
  <c r="Y349" i="1"/>
  <c r="BN349" i="1" s="1"/>
  <c r="P349" i="1"/>
  <c r="BO348" i="1"/>
  <c r="BM348" i="1"/>
  <c r="Z348" i="1"/>
  <c r="Y348" i="1"/>
  <c r="BP348" i="1" s="1"/>
  <c r="P348" i="1"/>
  <c r="BO347" i="1"/>
  <c r="BN347" i="1"/>
  <c r="BM347" i="1"/>
  <c r="Z347" i="1"/>
  <c r="Y347" i="1"/>
  <c r="BP347" i="1" s="1"/>
  <c r="P347" i="1"/>
  <c r="BO346" i="1"/>
  <c r="BN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52" i="1" s="1"/>
  <c r="P344" i="1"/>
  <c r="X340" i="1"/>
  <c r="X339" i="1"/>
  <c r="BO338" i="1"/>
  <c r="BM338" i="1"/>
  <c r="Z338" i="1"/>
  <c r="Y338" i="1"/>
  <c r="BP338" i="1" s="1"/>
  <c r="P338" i="1"/>
  <c r="BO337" i="1"/>
  <c r="BN337" i="1"/>
  <c r="BM337" i="1"/>
  <c r="Z337" i="1"/>
  <c r="Y337" i="1"/>
  <c r="BP337" i="1" s="1"/>
  <c r="P337" i="1"/>
  <c r="BO336" i="1"/>
  <c r="BN336" i="1"/>
  <c r="BM336" i="1"/>
  <c r="Y336" i="1"/>
  <c r="S515" i="1" s="1"/>
  <c r="P336" i="1"/>
  <c r="Y333" i="1"/>
  <c r="X333" i="1"/>
  <c r="Y332" i="1"/>
  <c r="X332" i="1"/>
  <c r="BO331" i="1"/>
  <c r="BM331" i="1"/>
  <c r="Y331" i="1"/>
  <c r="BP331" i="1" s="1"/>
  <c r="P331" i="1"/>
  <c r="BP330" i="1"/>
  <c r="BO330" i="1"/>
  <c r="BM330" i="1"/>
  <c r="Z330" i="1"/>
  <c r="Y330" i="1"/>
  <c r="BN330" i="1" s="1"/>
  <c r="P330" i="1"/>
  <c r="BO329" i="1"/>
  <c r="BM329" i="1"/>
  <c r="Z329" i="1"/>
  <c r="Y329" i="1"/>
  <c r="BP329" i="1" s="1"/>
  <c r="P329" i="1"/>
  <c r="X327" i="1"/>
  <c r="X326" i="1"/>
  <c r="BO325" i="1"/>
  <c r="BM325" i="1"/>
  <c r="Y325" i="1"/>
  <c r="Z325" i="1" s="1"/>
  <c r="P325" i="1"/>
  <c r="BP324" i="1"/>
  <c r="BO324" i="1"/>
  <c r="BM324" i="1"/>
  <c r="Z324" i="1"/>
  <c r="Y324" i="1"/>
  <c r="BN324" i="1" s="1"/>
  <c r="P324" i="1"/>
  <c r="BO323" i="1"/>
  <c r="BM323" i="1"/>
  <c r="Y323" i="1"/>
  <c r="BP323" i="1" s="1"/>
  <c r="BO322" i="1"/>
  <c r="BM322" i="1"/>
  <c r="Y322" i="1"/>
  <c r="Y327" i="1" s="1"/>
  <c r="X320" i="1"/>
  <c r="Y319" i="1"/>
  <c r="X319" i="1"/>
  <c r="BP318" i="1"/>
  <c r="BO318" i="1"/>
  <c r="BN318" i="1"/>
  <c r="BM318" i="1"/>
  <c r="Z318" i="1"/>
  <c r="Y318" i="1"/>
  <c r="P318" i="1"/>
  <c r="BP317" i="1"/>
  <c r="BO317" i="1"/>
  <c r="BN317" i="1"/>
  <c r="BM317" i="1"/>
  <c r="Y317" i="1"/>
  <c r="Z317" i="1" s="1"/>
  <c r="P317" i="1"/>
  <c r="BP316" i="1"/>
  <c r="BO316" i="1"/>
  <c r="BN316" i="1"/>
  <c r="BM316" i="1"/>
  <c r="Z316" i="1"/>
  <c r="Z319" i="1" s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P311" i="1"/>
  <c r="BO311" i="1"/>
  <c r="BM311" i="1"/>
  <c r="Y311" i="1"/>
  <c r="Z311" i="1" s="1"/>
  <c r="P311" i="1"/>
  <c r="BP310" i="1"/>
  <c r="BO310" i="1"/>
  <c r="BN310" i="1"/>
  <c r="BM310" i="1"/>
  <c r="Z310" i="1"/>
  <c r="Y310" i="1"/>
  <c r="P310" i="1"/>
  <c r="BO309" i="1"/>
  <c r="BN309" i="1"/>
  <c r="BM309" i="1"/>
  <c r="Y309" i="1"/>
  <c r="Y313" i="1" s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P303" i="1"/>
  <c r="BO303" i="1"/>
  <c r="BN303" i="1"/>
  <c r="BM303" i="1"/>
  <c r="Y303" i="1"/>
  <c r="Z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P299" i="1"/>
  <c r="BO299" i="1"/>
  <c r="BM299" i="1"/>
  <c r="Y299" i="1"/>
  <c r="BN299" i="1" s="1"/>
  <c r="P299" i="1"/>
  <c r="BO298" i="1"/>
  <c r="BM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P291" i="1"/>
  <c r="BO291" i="1"/>
  <c r="BM291" i="1"/>
  <c r="Y291" i="1"/>
  <c r="BN291" i="1" s="1"/>
  <c r="P291" i="1"/>
  <c r="BO290" i="1"/>
  <c r="BM290" i="1"/>
  <c r="Y290" i="1"/>
  <c r="BP290" i="1" s="1"/>
  <c r="P290" i="1"/>
  <c r="BP289" i="1"/>
  <c r="BO289" i="1"/>
  <c r="BM289" i="1"/>
  <c r="Y289" i="1"/>
  <c r="BN289" i="1" s="1"/>
  <c r="P289" i="1"/>
  <c r="Y286" i="1"/>
  <c r="X286" i="1"/>
  <c r="X285" i="1"/>
  <c r="BO284" i="1"/>
  <c r="BM284" i="1"/>
  <c r="Y284" i="1"/>
  <c r="Y285" i="1" s="1"/>
  <c r="P284" i="1"/>
  <c r="Y281" i="1"/>
  <c r="X281" i="1"/>
  <c r="Y280" i="1"/>
  <c r="X280" i="1"/>
  <c r="BO279" i="1"/>
  <c r="BN279" i="1"/>
  <c r="BM279" i="1"/>
  <c r="Y279" i="1"/>
  <c r="BP279" i="1" s="1"/>
  <c r="P279" i="1"/>
  <c r="X277" i="1"/>
  <c r="X276" i="1"/>
  <c r="BO275" i="1"/>
  <c r="BN275" i="1"/>
  <c r="BM275" i="1"/>
  <c r="Z275" i="1"/>
  <c r="Z276" i="1" s="1"/>
  <c r="Y275" i="1"/>
  <c r="Y277" i="1" s="1"/>
  <c r="P275" i="1"/>
  <c r="X272" i="1"/>
  <c r="X271" i="1"/>
  <c r="BO270" i="1"/>
  <c r="BM270" i="1"/>
  <c r="Y270" i="1"/>
  <c r="BP270" i="1" s="1"/>
  <c r="P270" i="1"/>
  <c r="BO269" i="1"/>
  <c r="BM269" i="1"/>
  <c r="Z269" i="1"/>
  <c r="Y269" i="1"/>
  <c r="Y272" i="1" s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P262" i="1"/>
  <c r="BO262" i="1"/>
  <c r="BM262" i="1"/>
  <c r="Y262" i="1"/>
  <c r="BN262" i="1" s="1"/>
  <c r="P262" i="1"/>
  <c r="BP261" i="1"/>
  <c r="BO261" i="1"/>
  <c r="BN261" i="1"/>
  <c r="BM261" i="1"/>
  <c r="Z261" i="1"/>
  <c r="Y261" i="1"/>
  <c r="BO260" i="1"/>
  <c r="BM260" i="1"/>
  <c r="Y260" i="1"/>
  <c r="Y265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P252" i="1"/>
  <c r="BO252" i="1"/>
  <c r="BM252" i="1"/>
  <c r="Y252" i="1"/>
  <c r="BN252" i="1" s="1"/>
  <c r="P252" i="1"/>
  <c r="BO251" i="1"/>
  <c r="BM251" i="1"/>
  <c r="Y251" i="1"/>
  <c r="Y256" i="1" s="1"/>
  <c r="P251" i="1"/>
  <c r="Y248" i="1"/>
  <c r="X248" i="1"/>
  <c r="Y247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P243" i="1"/>
  <c r="BO243" i="1"/>
  <c r="BM243" i="1"/>
  <c r="Y243" i="1"/>
  <c r="BN243" i="1" s="1"/>
  <c r="BO242" i="1"/>
  <c r="BM242" i="1"/>
  <c r="Y242" i="1"/>
  <c r="BP242" i="1" s="1"/>
  <c r="P242" i="1"/>
  <c r="Y240" i="1"/>
  <c r="X240" i="1"/>
  <c r="X239" i="1"/>
  <c r="BO238" i="1"/>
  <c r="BN238" i="1"/>
  <c r="BM238" i="1"/>
  <c r="Y238" i="1"/>
  <c r="Y239" i="1" s="1"/>
  <c r="X236" i="1"/>
  <c r="X235" i="1"/>
  <c r="BO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Z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Z226" i="1"/>
  <c r="Y226" i="1"/>
  <c r="BP226" i="1" s="1"/>
  <c r="P226" i="1"/>
  <c r="BO225" i="1"/>
  <c r="BM225" i="1"/>
  <c r="Y225" i="1"/>
  <c r="BP225" i="1" s="1"/>
  <c r="P225" i="1"/>
  <c r="BO224" i="1"/>
  <c r="BM224" i="1"/>
  <c r="Z224" i="1"/>
  <c r="Y224" i="1"/>
  <c r="Y232" i="1" s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X216" i="1"/>
  <c r="X215" i="1"/>
  <c r="BP214" i="1"/>
  <c r="BO214" i="1"/>
  <c r="BM214" i="1"/>
  <c r="Y214" i="1"/>
  <c r="BN214" i="1" s="1"/>
  <c r="P214" i="1"/>
  <c r="BP213" i="1"/>
  <c r="BO213" i="1"/>
  <c r="BN213" i="1"/>
  <c r="BM213" i="1"/>
  <c r="Z213" i="1"/>
  <c r="Y213" i="1"/>
  <c r="P213" i="1"/>
  <c r="BO212" i="1"/>
  <c r="BM212" i="1"/>
  <c r="Y212" i="1"/>
  <c r="Z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Y208" i="1"/>
  <c r="BP208" i="1" s="1"/>
  <c r="P208" i="1"/>
  <c r="BO207" i="1"/>
  <c r="BM207" i="1"/>
  <c r="Z207" i="1"/>
  <c r="Y207" i="1"/>
  <c r="BP207" i="1" s="1"/>
  <c r="P207" i="1"/>
  <c r="BO206" i="1"/>
  <c r="BN206" i="1"/>
  <c r="BM206" i="1"/>
  <c r="Z206" i="1"/>
  <c r="Y206" i="1"/>
  <c r="Y216" i="1" s="1"/>
  <c r="P206" i="1"/>
  <c r="X204" i="1"/>
  <c r="X203" i="1"/>
  <c r="BO202" i="1"/>
  <c r="BM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Y198" i="1"/>
  <c r="Y204" i="1" s="1"/>
  <c r="P198" i="1"/>
  <c r="BP197" i="1"/>
  <c r="BO197" i="1"/>
  <c r="BN197" i="1"/>
  <c r="BM197" i="1"/>
  <c r="Z197" i="1"/>
  <c r="Y197" i="1"/>
  <c r="P197" i="1"/>
  <c r="BO196" i="1"/>
  <c r="BM196" i="1"/>
  <c r="Y196" i="1"/>
  <c r="Y203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Z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8" i="1" s="1"/>
  <c r="P185" i="1"/>
  <c r="X182" i="1"/>
  <c r="Y181" i="1"/>
  <c r="X181" i="1"/>
  <c r="BP180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P175" i="1"/>
  <c r="BO175" i="1"/>
  <c r="BM175" i="1"/>
  <c r="Y175" i="1"/>
  <c r="BN175" i="1" s="1"/>
  <c r="P175" i="1"/>
  <c r="BO174" i="1"/>
  <c r="BM174" i="1"/>
  <c r="Y174" i="1"/>
  <c r="BP174" i="1" s="1"/>
  <c r="P174" i="1"/>
  <c r="Y172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P167" i="1"/>
  <c r="BO167" i="1"/>
  <c r="BM167" i="1"/>
  <c r="Y167" i="1"/>
  <c r="BN167" i="1" s="1"/>
  <c r="P167" i="1"/>
  <c r="BO166" i="1"/>
  <c r="BM166" i="1"/>
  <c r="Y166" i="1"/>
  <c r="BP166" i="1" s="1"/>
  <c r="P166" i="1"/>
  <c r="BP165" i="1"/>
  <c r="BO165" i="1"/>
  <c r="BM165" i="1"/>
  <c r="Y165" i="1"/>
  <c r="BN165" i="1" s="1"/>
  <c r="P165" i="1"/>
  <c r="BP164" i="1"/>
  <c r="BO164" i="1"/>
  <c r="BM164" i="1"/>
  <c r="Y164" i="1"/>
  <c r="BN164" i="1" s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X159" i="1"/>
  <c r="BO158" i="1"/>
  <c r="BM158" i="1"/>
  <c r="Y158" i="1"/>
  <c r="Y160" i="1" s="1"/>
  <c r="P158" i="1"/>
  <c r="Y154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Y148" i="1"/>
  <c r="X148" i="1"/>
  <c r="Y147" i="1"/>
  <c r="X147" i="1"/>
  <c r="BP146" i="1"/>
  <c r="BO146" i="1"/>
  <c r="BN146" i="1"/>
  <c r="BM146" i="1"/>
  <c r="Z146" i="1"/>
  <c r="Z147" i="1" s="1"/>
  <c r="Y146" i="1"/>
  <c r="H515" i="1" s="1"/>
  <c r="P146" i="1"/>
  <c r="Y143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X138" i="1"/>
  <c r="Y137" i="1"/>
  <c r="X137" i="1"/>
  <c r="BO136" i="1"/>
  <c r="BM136" i="1"/>
  <c r="Y136" i="1"/>
  <c r="BP136" i="1" s="1"/>
  <c r="P136" i="1"/>
  <c r="BO135" i="1"/>
  <c r="BM135" i="1"/>
  <c r="Z135" i="1"/>
  <c r="Y135" i="1"/>
  <c r="BP135" i="1" s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Y126" i="1"/>
  <c r="X126" i="1"/>
  <c r="BP125" i="1"/>
  <c r="BO125" i="1"/>
  <c r="BM125" i="1"/>
  <c r="Y125" i="1"/>
  <c r="BN125" i="1" s="1"/>
  <c r="P125" i="1"/>
  <c r="BP124" i="1"/>
  <c r="BO124" i="1"/>
  <c r="BM124" i="1"/>
  <c r="Z124" i="1"/>
  <c r="Y124" i="1"/>
  <c r="BN124" i="1" s="1"/>
  <c r="P124" i="1"/>
  <c r="X122" i="1"/>
  <c r="X121" i="1"/>
  <c r="BP120" i="1"/>
  <c r="BO120" i="1"/>
  <c r="BN120" i="1"/>
  <c r="BM120" i="1"/>
  <c r="Z120" i="1"/>
  <c r="Y120" i="1"/>
  <c r="P120" i="1"/>
  <c r="BP119" i="1"/>
  <c r="BO119" i="1"/>
  <c r="BM119" i="1"/>
  <c r="Y119" i="1"/>
  <c r="BN119" i="1" s="1"/>
  <c r="P119" i="1"/>
  <c r="BO118" i="1"/>
  <c r="BM118" i="1"/>
  <c r="Y118" i="1"/>
  <c r="BP118" i="1" s="1"/>
  <c r="P118" i="1"/>
  <c r="BP117" i="1"/>
  <c r="BO117" i="1"/>
  <c r="BM117" i="1"/>
  <c r="Y117" i="1"/>
  <c r="BN117" i="1" s="1"/>
  <c r="P117" i="1"/>
  <c r="Y115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P111" i="1"/>
  <c r="BO111" i="1"/>
  <c r="BM111" i="1"/>
  <c r="Y111" i="1"/>
  <c r="BN111" i="1" s="1"/>
  <c r="P111" i="1"/>
  <c r="X109" i="1"/>
  <c r="X108" i="1"/>
  <c r="BP107" i="1"/>
  <c r="BO107" i="1"/>
  <c r="BN107" i="1"/>
  <c r="BM107" i="1"/>
  <c r="Y107" i="1"/>
  <c r="Z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F515" i="1" s="1"/>
  <c r="P104" i="1"/>
  <c r="X101" i="1"/>
  <c r="X100" i="1"/>
  <c r="BP99" i="1"/>
  <c r="BO99" i="1"/>
  <c r="BN99" i="1"/>
  <c r="BM99" i="1"/>
  <c r="Z99" i="1"/>
  <c r="Y99" i="1"/>
  <c r="P99" i="1"/>
  <c r="BP98" i="1"/>
  <c r="BO98" i="1"/>
  <c r="BN98" i="1"/>
  <c r="BM98" i="1"/>
  <c r="Y98" i="1"/>
  <c r="Z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0" i="1" s="1"/>
  <c r="Y93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P89" i="1"/>
  <c r="BO89" i="1"/>
  <c r="BN89" i="1"/>
  <c r="BM89" i="1"/>
  <c r="Y89" i="1"/>
  <c r="E515" i="1" s="1"/>
  <c r="P89" i="1"/>
  <c r="X86" i="1"/>
  <c r="X85" i="1"/>
  <c r="BO84" i="1"/>
  <c r="BM84" i="1"/>
  <c r="Y84" i="1"/>
  <c r="Z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Z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N68" i="1" s="1"/>
  <c r="P68" i="1"/>
  <c r="X66" i="1"/>
  <c r="X65" i="1"/>
  <c r="BO64" i="1"/>
  <c r="BM64" i="1"/>
  <c r="Y64" i="1"/>
  <c r="BP64" i="1" s="1"/>
  <c r="P64" i="1"/>
  <c r="BO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Y58" i="1" s="1"/>
  <c r="P52" i="1"/>
  <c r="Y49" i="1"/>
  <c r="X49" i="1"/>
  <c r="Y48" i="1"/>
  <c r="X48" i="1"/>
  <c r="BO47" i="1"/>
  <c r="BM47" i="1"/>
  <c r="Y47" i="1"/>
  <c r="BP47" i="1" s="1"/>
  <c r="P47" i="1"/>
  <c r="X45" i="1"/>
  <c r="X44" i="1"/>
  <c r="BP43" i="1"/>
  <c r="BO43" i="1"/>
  <c r="BM43" i="1"/>
  <c r="Y43" i="1"/>
  <c r="BN43" i="1" s="1"/>
  <c r="P43" i="1"/>
  <c r="BP42" i="1"/>
  <c r="BO42" i="1"/>
  <c r="BM42" i="1"/>
  <c r="Y42" i="1"/>
  <c r="BN42" i="1" s="1"/>
  <c r="P42" i="1"/>
  <c r="BO41" i="1"/>
  <c r="BM41" i="1"/>
  <c r="Y41" i="1"/>
  <c r="C515" i="1" s="1"/>
  <c r="P41" i="1"/>
  <c r="Y37" i="1"/>
  <c r="X37" i="1"/>
  <c r="Y36" i="1"/>
  <c r="X36" i="1"/>
  <c r="BP35" i="1"/>
  <c r="BO35" i="1"/>
  <c r="BM35" i="1"/>
  <c r="Y35" i="1"/>
  <c r="BN35" i="1" s="1"/>
  <c r="P35" i="1"/>
  <c r="X33" i="1"/>
  <c r="X32" i="1"/>
  <c r="BP31" i="1"/>
  <c r="BO31" i="1"/>
  <c r="BN31" i="1"/>
  <c r="BM31" i="1"/>
  <c r="Y31" i="1"/>
  <c r="Z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P27" i="1"/>
  <c r="BO27" i="1"/>
  <c r="BM27" i="1"/>
  <c r="Y27" i="1"/>
  <c r="BN27" i="1" s="1"/>
  <c r="P27" i="1"/>
  <c r="BO26" i="1"/>
  <c r="BM26" i="1"/>
  <c r="Y26" i="1"/>
  <c r="BP26" i="1" s="1"/>
  <c r="P26" i="1"/>
  <c r="Y24" i="1"/>
  <c r="X24" i="1"/>
  <c r="X505" i="1" s="1"/>
  <c r="Z23" i="1"/>
  <c r="Y23" i="1"/>
  <c r="X23" i="1"/>
  <c r="X509" i="1" s="1"/>
  <c r="BP22" i="1"/>
  <c r="BO22" i="1"/>
  <c r="X507" i="1" s="1"/>
  <c r="BN22" i="1"/>
  <c r="BM22" i="1"/>
  <c r="X506" i="1" s="1"/>
  <c r="Z22" i="1"/>
  <c r="Y22" i="1"/>
  <c r="B515" i="1" s="1"/>
  <c r="H10" i="1"/>
  <c r="A9" i="1"/>
  <c r="F10" i="1" s="1"/>
  <c r="D7" i="1"/>
  <c r="Q6" i="1"/>
  <c r="P2" i="1"/>
  <c r="X508" i="1" l="1"/>
  <c r="Z100" i="1"/>
  <c r="Z153" i="1"/>
  <c r="Z361" i="1"/>
  <c r="Z85" i="1"/>
  <c r="BP380" i="1"/>
  <c r="BP398" i="1"/>
  <c r="Z190" i="1"/>
  <c r="Z192" i="1" s="1"/>
  <c r="Z198" i="1"/>
  <c r="Y257" i="1"/>
  <c r="Y296" i="1"/>
  <c r="BN311" i="1"/>
  <c r="Z336" i="1"/>
  <c r="Z339" i="1" s="1"/>
  <c r="Y339" i="1"/>
  <c r="Z346" i="1"/>
  <c r="Z354" i="1"/>
  <c r="Z356" i="1" s="1"/>
  <c r="BN364" i="1"/>
  <c r="BP375" i="1"/>
  <c r="Z393" i="1"/>
  <c r="BP434" i="1"/>
  <c r="BP437" i="1"/>
  <c r="Y447" i="1"/>
  <c r="BP456" i="1"/>
  <c r="Y463" i="1"/>
  <c r="Z475" i="1"/>
  <c r="I515" i="1"/>
  <c r="Z486" i="1"/>
  <c r="Z488" i="1" s="1"/>
  <c r="Z497" i="1"/>
  <c r="Z498" i="1" s="1"/>
  <c r="Y504" i="1"/>
  <c r="J515" i="1"/>
  <c r="BN475" i="1"/>
  <c r="BP480" i="1"/>
  <c r="BP491" i="1"/>
  <c r="K515" i="1"/>
  <c r="Y71" i="1"/>
  <c r="Z163" i="1"/>
  <c r="Z171" i="1" s="1"/>
  <c r="BN198" i="1"/>
  <c r="Z432" i="1"/>
  <c r="BN63" i="1"/>
  <c r="BN79" i="1"/>
  <c r="Z118" i="1"/>
  <c r="Y121" i="1"/>
  <c r="Y138" i="1"/>
  <c r="Z158" i="1"/>
  <c r="Z159" i="1" s="1"/>
  <c r="Z166" i="1"/>
  <c r="Z174" i="1"/>
  <c r="Y177" i="1"/>
  <c r="BN185" i="1"/>
  <c r="BN201" i="1"/>
  <c r="BN209" i="1"/>
  <c r="Z260" i="1"/>
  <c r="BN269" i="1"/>
  <c r="Z290" i="1"/>
  <c r="Z298" i="1"/>
  <c r="Y340" i="1"/>
  <c r="Z438" i="1"/>
  <c r="Z441" i="1"/>
  <c r="Z449" i="1"/>
  <c r="Y452" i="1"/>
  <c r="Z457" i="1"/>
  <c r="Y468" i="1"/>
  <c r="BN486" i="1"/>
  <c r="BN497" i="1"/>
  <c r="L515" i="1"/>
  <c r="Z68" i="1"/>
  <c r="Z79" i="1"/>
  <c r="Z41" i="1"/>
  <c r="BN190" i="1"/>
  <c r="Y215" i="1"/>
  <c r="Z322" i="1"/>
  <c r="Z326" i="1" s="1"/>
  <c r="Z26" i="1"/>
  <c r="Y72" i="1"/>
  <c r="BN226" i="1"/>
  <c r="BN234" i="1"/>
  <c r="Z251" i="1"/>
  <c r="F9" i="1"/>
  <c r="Z29" i="1"/>
  <c r="Y32" i="1"/>
  <c r="Y509" i="1" s="1"/>
  <c r="BN41" i="1"/>
  <c r="BP52" i="1"/>
  <c r="Y59" i="1"/>
  <c r="BP68" i="1"/>
  <c r="BP76" i="1"/>
  <c r="BP84" i="1"/>
  <c r="Z96" i="1"/>
  <c r="Z105" i="1"/>
  <c r="Z108" i="1" s="1"/>
  <c r="Y108" i="1"/>
  <c r="Z113" i="1"/>
  <c r="Y133" i="1"/>
  <c r="Z151" i="1"/>
  <c r="BN163" i="1"/>
  <c r="Z169" i="1"/>
  <c r="BP190" i="1"/>
  <c r="BP198" i="1"/>
  <c r="BP206" i="1"/>
  <c r="BN212" i="1"/>
  <c r="Y221" i="1"/>
  <c r="BN229" i="1"/>
  <c r="Z242" i="1"/>
  <c r="Z247" i="1" s="1"/>
  <c r="Z245" i="1"/>
  <c r="Z254" i="1"/>
  <c r="BN263" i="1"/>
  <c r="BP275" i="1"/>
  <c r="Z284" i="1"/>
  <c r="Z285" i="1" s="1"/>
  <c r="Z293" i="1"/>
  <c r="Z301" i="1"/>
  <c r="Z309" i="1"/>
  <c r="Z313" i="1" s="1"/>
  <c r="BN322" i="1"/>
  <c r="BN325" i="1"/>
  <c r="BP336" i="1"/>
  <c r="BP354" i="1"/>
  <c r="Y365" i="1"/>
  <c r="Z371" i="1"/>
  <c r="Y382" i="1"/>
  <c r="BN399" i="1"/>
  <c r="Y422" i="1"/>
  <c r="BN432" i="1"/>
  <c r="BN435" i="1"/>
  <c r="Z444" i="1"/>
  <c r="Z460" i="1"/>
  <c r="M515" i="1"/>
  <c r="Z263" i="1"/>
  <c r="Z399" i="1"/>
  <c r="Z435" i="1"/>
  <c r="BN26" i="1"/>
  <c r="Y127" i="1"/>
  <c r="BN158" i="1"/>
  <c r="BN166" i="1"/>
  <c r="BN174" i="1"/>
  <c r="BP185" i="1"/>
  <c r="BP234" i="1"/>
  <c r="BN251" i="1"/>
  <c r="BN260" i="1"/>
  <c r="BP269" i="1"/>
  <c r="BN290" i="1"/>
  <c r="BN298" i="1"/>
  <c r="Y377" i="1"/>
  <c r="BN438" i="1"/>
  <c r="BN441" i="1"/>
  <c r="BN449" i="1"/>
  <c r="BN457" i="1"/>
  <c r="BP486" i="1"/>
  <c r="O515" i="1"/>
  <c r="BN84" i="1"/>
  <c r="BN55" i="1"/>
  <c r="H9" i="1"/>
  <c r="Z74" i="1"/>
  <c r="Y85" i="1"/>
  <c r="Z91" i="1"/>
  <c r="BN96" i="1"/>
  <c r="BN105" i="1"/>
  <c r="BN113" i="1"/>
  <c r="Y122" i="1"/>
  <c r="Z140" i="1"/>
  <c r="Z142" i="1" s="1"/>
  <c r="BN151" i="1"/>
  <c r="BP163" i="1"/>
  <c r="BN169" i="1"/>
  <c r="Y178" i="1"/>
  <c r="Z196" i="1"/>
  <c r="Z203" i="1" s="1"/>
  <c r="BP212" i="1"/>
  <c r="BP229" i="1"/>
  <c r="BN242" i="1"/>
  <c r="BN245" i="1"/>
  <c r="BN254" i="1"/>
  <c r="Y276" i="1"/>
  <c r="BN284" i="1"/>
  <c r="BN293" i="1"/>
  <c r="BN301" i="1"/>
  <c r="BP322" i="1"/>
  <c r="BP325" i="1"/>
  <c r="Z344" i="1"/>
  <c r="Z360" i="1"/>
  <c r="Z391" i="1"/>
  <c r="Z400" i="1" s="1"/>
  <c r="Z416" i="1"/>
  <c r="Z417" i="1" s="1"/>
  <c r="BP432" i="1"/>
  <c r="Y453" i="1"/>
  <c r="Y469" i="1"/>
  <c r="BN481" i="1"/>
  <c r="BN492" i="1"/>
  <c r="P515" i="1"/>
  <c r="BN52" i="1"/>
  <c r="BN76" i="1"/>
  <c r="BN118" i="1"/>
  <c r="J9" i="1"/>
  <c r="BN29" i="1"/>
  <c r="Y506" i="1" s="1"/>
  <c r="Z69" i="1"/>
  <c r="Y235" i="1"/>
  <c r="BP251" i="1"/>
  <c r="BP260" i="1"/>
  <c r="BP298" i="1"/>
  <c r="Y366" i="1"/>
  <c r="Y498" i="1"/>
  <c r="Q515" i="1"/>
  <c r="Z52" i="1"/>
  <c r="Y45" i="1"/>
  <c r="A10" i="1"/>
  <c r="Y33" i="1"/>
  <c r="Y505" i="1" s="1"/>
  <c r="Z77" i="1"/>
  <c r="Z56" i="1"/>
  <c r="BN74" i="1"/>
  <c r="BN91" i="1"/>
  <c r="BP105" i="1"/>
  <c r="Z130" i="1"/>
  <c r="Z132" i="1" s="1"/>
  <c r="BN140" i="1"/>
  <c r="Z186" i="1"/>
  <c r="BN196" i="1"/>
  <c r="Z202" i="1"/>
  <c r="Z210" i="1"/>
  <c r="Z218" i="1"/>
  <c r="Z220" i="1" s="1"/>
  <c r="Z227" i="1"/>
  <c r="Y264" i="1"/>
  <c r="Z270" i="1"/>
  <c r="BP284" i="1"/>
  <c r="BP309" i="1"/>
  <c r="Z323" i="1"/>
  <c r="Y326" i="1"/>
  <c r="Z331" i="1"/>
  <c r="Z332" i="1" s="1"/>
  <c r="BN344" i="1"/>
  <c r="Z350" i="1"/>
  <c r="BN360" i="1"/>
  <c r="Z379" i="1"/>
  <c r="Z381" i="1" s="1"/>
  <c r="BN391" i="1"/>
  <c r="Z397" i="1"/>
  <c r="Y400" i="1"/>
  <c r="Z473" i="1"/>
  <c r="R515" i="1"/>
  <c r="BP63" i="1"/>
  <c r="BP41" i="1"/>
  <c r="Y507" i="1" s="1"/>
  <c r="BN135" i="1"/>
  <c r="Z433" i="1"/>
  <c r="Z436" i="1"/>
  <c r="Z455" i="1"/>
  <c r="BN61" i="1"/>
  <c r="Y159" i="1"/>
  <c r="Z164" i="1"/>
  <c r="Z180" i="1"/>
  <c r="Z181" i="1" s="1"/>
  <c r="BN191" i="1"/>
  <c r="BN199" i="1"/>
  <c r="BN207" i="1"/>
  <c r="BN224" i="1"/>
  <c r="Z27" i="1"/>
  <c r="Z35" i="1"/>
  <c r="Z36" i="1" s="1"/>
  <c r="BN47" i="1"/>
  <c r="BN56" i="1"/>
  <c r="BN64" i="1"/>
  <c r="BP74" i="1"/>
  <c r="Y81" i="1"/>
  <c r="Z111" i="1"/>
  <c r="Z114" i="1" s="1"/>
  <c r="Y114" i="1"/>
  <c r="Z119" i="1"/>
  <c r="BN130" i="1"/>
  <c r="Z167" i="1"/>
  <c r="Z175" i="1"/>
  <c r="BN186" i="1"/>
  <c r="BP196" i="1"/>
  <c r="BN202" i="1"/>
  <c r="BN210" i="1"/>
  <c r="BN218" i="1"/>
  <c r="BN227" i="1"/>
  <c r="Z243" i="1"/>
  <c r="Z252" i="1"/>
  <c r="BN270" i="1"/>
  <c r="Z291" i="1"/>
  <c r="Z299" i="1"/>
  <c r="BN323" i="1"/>
  <c r="BN331" i="1"/>
  <c r="BP344" i="1"/>
  <c r="BN350" i="1"/>
  <c r="BP360" i="1"/>
  <c r="Z369" i="1"/>
  <c r="Y372" i="1"/>
  <c r="BN379" i="1"/>
  <c r="BN397" i="1"/>
  <c r="Z426" i="1"/>
  <c r="Z427" i="1" s="1"/>
  <c r="Z439" i="1"/>
  <c r="Z442" i="1"/>
  <c r="Z450" i="1"/>
  <c r="Z458" i="1"/>
  <c r="Z466" i="1"/>
  <c r="Z468" i="1" s="1"/>
  <c r="BN473" i="1"/>
  <c r="Z482" i="1"/>
  <c r="Z483" i="1" s="1"/>
  <c r="Y493" i="1"/>
  <c r="Y499" i="1"/>
  <c r="T515" i="1"/>
  <c r="Z185" i="1"/>
  <c r="Z187" i="1" s="1"/>
  <c r="Y44" i="1"/>
  <c r="Z61" i="1"/>
  <c r="Z47" i="1"/>
  <c r="Z48" i="1" s="1"/>
  <c r="Z64" i="1"/>
  <c r="Z42" i="1"/>
  <c r="BN53" i="1"/>
  <c r="BN69" i="1"/>
  <c r="BN77" i="1"/>
  <c r="BP53" i="1"/>
  <c r="BN180" i="1"/>
  <c r="Y305" i="1"/>
  <c r="Y401" i="1"/>
  <c r="BN433" i="1"/>
  <c r="BN436" i="1"/>
  <c r="BN455" i="1"/>
  <c r="U515" i="1"/>
  <c r="BP55" i="1"/>
  <c r="BP158" i="1"/>
  <c r="Y86" i="1"/>
  <c r="BP224" i="1"/>
  <c r="Z89" i="1"/>
  <c r="Z92" i="1" s="1"/>
  <c r="Y92" i="1"/>
  <c r="BP130" i="1"/>
  <c r="Z238" i="1"/>
  <c r="Z239" i="1" s="1"/>
  <c r="Z279" i="1"/>
  <c r="Z280" i="1" s="1"/>
  <c r="BN426" i="1"/>
  <c r="BN458" i="1"/>
  <c r="BN466" i="1"/>
  <c r="BN482" i="1"/>
  <c r="Z502" i="1"/>
  <c r="Z503" i="1" s="1"/>
  <c r="Y356" i="1"/>
  <c r="BP455" i="1"/>
  <c r="Y477" i="1"/>
  <c r="Y488" i="1"/>
  <c r="Y494" i="1"/>
  <c r="Y192" i="1"/>
  <c r="Z54" i="1"/>
  <c r="Z62" i="1"/>
  <c r="Y65" i="1"/>
  <c r="Z70" i="1"/>
  <c r="Z78" i="1"/>
  <c r="Y101" i="1"/>
  <c r="Z136" i="1"/>
  <c r="Z137" i="1" s="1"/>
  <c r="Y187" i="1"/>
  <c r="Z200" i="1"/>
  <c r="Z208" i="1"/>
  <c r="Z215" i="1" s="1"/>
  <c r="Z225" i="1"/>
  <c r="Z231" i="1" s="1"/>
  <c r="Z268" i="1"/>
  <c r="Z271" i="1" s="1"/>
  <c r="Y271" i="1"/>
  <c r="Y314" i="1"/>
  <c r="Y351" i="1"/>
  <c r="Z474" i="1"/>
  <c r="BN502" i="1"/>
  <c r="X515" i="1"/>
  <c r="Y231" i="1"/>
  <c r="D515" i="1"/>
  <c r="Y515" i="1"/>
  <c r="Z43" i="1"/>
  <c r="BN54" i="1"/>
  <c r="BN62" i="1"/>
  <c r="BN70" i="1"/>
  <c r="BN78" i="1"/>
  <c r="Z117" i="1"/>
  <c r="Z125" i="1"/>
  <c r="Z126" i="1" s="1"/>
  <c r="BN136" i="1"/>
  <c r="Z165" i="1"/>
  <c r="BN200" i="1"/>
  <c r="BN208" i="1"/>
  <c r="Z214" i="1"/>
  <c r="BN225" i="1"/>
  <c r="BP238" i="1"/>
  <c r="Z262" i="1"/>
  <c r="BN268" i="1"/>
  <c r="Z289" i="1"/>
  <c r="BN329" i="1"/>
  <c r="BN338" i="1"/>
  <c r="BN348" i="1"/>
  <c r="Z375" i="1"/>
  <c r="Z376" i="1" s="1"/>
  <c r="BN395" i="1"/>
  <c r="BN403" i="1"/>
  <c r="Z434" i="1"/>
  <c r="Z437" i="1"/>
  <c r="Z456" i="1"/>
  <c r="BN474" i="1"/>
  <c r="Y478" i="1"/>
  <c r="Y483" i="1"/>
  <c r="BP502" i="1"/>
  <c r="Z515" i="1"/>
  <c r="Y295" i="1"/>
  <c r="Y66" i="1"/>
  <c r="Y503" i="1"/>
  <c r="Y508" i="1" l="1"/>
  <c r="Z452" i="1"/>
  <c r="Z446" i="1"/>
  <c r="Z295" i="1"/>
  <c r="Z256" i="1"/>
  <c r="Z58" i="1"/>
  <c r="Z305" i="1"/>
  <c r="Z351" i="1"/>
  <c r="Z32" i="1"/>
  <c r="Z264" i="1"/>
  <c r="Z462" i="1"/>
  <c r="Z372" i="1"/>
  <c r="Z65" i="1"/>
  <c r="Z80" i="1"/>
  <c r="Z44" i="1"/>
  <c r="Z121" i="1"/>
  <c r="Z177" i="1"/>
  <c r="Z477" i="1"/>
  <c r="Z71" i="1"/>
  <c r="Z510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<sst xmlns="http://schemas.openxmlformats.org/spreadsheetml/2006/main" count="2247" uniqueCount="824">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</sst>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73</v>
      </c>
      <c r="Y41" s="53">
        <f>IFERROR(IF(X41="",0,CEILING((X41/$H41),1)*$H41),"")</f>
        <v>75.600000000000009</v>
      </c>
      <c r="Z41" s="39">
        <f>IFERROR(IF(Y41=0,"",ROUNDUP(Y41/H41,0)*0.01898),"")</f>
        <v>0.13286000000000001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75.940277777777766</v>
      </c>
      <c r="BN41" s="75">
        <f>IFERROR(Y41*I41/H41,"0")</f>
        <v>78.64500000000001</v>
      </c>
      <c r="BO41" s="75">
        <f>IFERROR(1/J41*(X41/H41),"0")</f>
        <v>0.10561342592592592</v>
      </c>
      <c r="BP41" s="75">
        <f>IFERROR(1/J41*(Y41/H41),"0")</f>
        <v>0.109375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6.7592592592592586</v>
      </c>
      <c r="Y44" s="41">
        <f>IFERROR(Y41/H41,"0")+IFERROR(Y42/H42,"0")+IFERROR(Y43/H43,"0")</f>
        <v>7</v>
      </c>
      <c r="Z44" s="41">
        <f>IFERROR(IF(Z41="",0,Z41),"0")+IFERROR(IF(Z42="",0,Z42),"0")+IFERROR(IF(Z43="",0,Z43),"0")</f>
        <v>0.13286000000000001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73</v>
      </c>
      <c r="Y45" s="41">
        <f>IFERROR(SUM(Y41:Y43),"0")</f>
        <v>75.600000000000009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49</v>
      </c>
      <c r="Y52" s="53">
        <f t="shared" ref="Y52:Y57" si="6">IFERROR(IF(X52="",0,CEILING((X52/$H52),1)*$H52),"")</f>
        <v>56</v>
      </c>
      <c r="Z52" s="39">
        <f>IFERROR(IF(Y52=0,"",ROUNDUP(Y52/H52,0)*0.01898),"")</f>
        <v>9.4899999999999998E-2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50.903125000000003</v>
      </c>
      <c r="BN52" s="75">
        <f t="shared" ref="BN52:BN57" si="8">IFERROR(Y52*I52/H52,"0")</f>
        <v>58.174999999999997</v>
      </c>
      <c r="BO52" s="75">
        <f t="shared" ref="BO52:BO57" si="9">IFERROR(1/J52*(X52/H52),"0")</f>
        <v>6.8359375E-2</v>
      </c>
      <c r="BP52" s="75">
        <f t="shared" ref="BP52:BP57" si="10">IFERROR(1/J52*(Y52/H52),"0")</f>
        <v>7.8125E-2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121</v>
      </c>
      <c r="Y53" s="53">
        <f t="shared" si="6"/>
        <v>129.60000000000002</v>
      </c>
      <c r="Z53" s="39">
        <f>IFERROR(IF(Y53=0,"",ROUNDUP(Y53/H53,0)*0.01898),"")</f>
        <v>0.22776000000000002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125.8736111111111</v>
      </c>
      <c r="BN53" s="75">
        <f t="shared" si="8"/>
        <v>134.82000000000002</v>
      </c>
      <c r="BO53" s="75">
        <f t="shared" si="9"/>
        <v>0.17505787037037035</v>
      </c>
      <c r="BP53" s="75">
        <f t="shared" si="10"/>
        <v>0.18750000000000003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47</v>
      </c>
      <c r="Y55" s="53">
        <f t="shared" si="6"/>
        <v>48</v>
      </c>
      <c r="Z55" s="39">
        <f>IFERROR(IF(Y55=0,"",ROUNDUP(Y55/H55,0)*0.00902),"")</f>
        <v>0.10824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49.467500000000001</v>
      </c>
      <c r="BN55" s="75">
        <f t="shared" si="8"/>
        <v>50.519999999999996</v>
      </c>
      <c r="BO55" s="75">
        <f t="shared" si="9"/>
        <v>8.9015151515151519E-2</v>
      </c>
      <c r="BP55" s="75">
        <f t="shared" si="10"/>
        <v>9.0909090909090912E-2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27.328703703703702</v>
      </c>
      <c r="Y58" s="41">
        <f>IFERROR(Y52/H52,"0")+IFERROR(Y53/H53,"0")+IFERROR(Y54/H54,"0")+IFERROR(Y55/H55,"0")+IFERROR(Y56/H56,"0")+IFERROR(Y57/H57,"0")</f>
        <v>29</v>
      </c>
      <c r="Z58" s="41">
        <f>IFERROR(IF(Z52="",0,Z52),"0")+IFERROR(IF(Z53="",0,Z53),"0")+IFERROR(IF(Z54="",0,Z54),"0")+IFERROR(IF(Z55="",0,Z55),"0")+IFERROR(IF(Z56="",0,Z56),"0")+IFERROR(IF(Z57="",0,Z57),"0")</f>
        <v>0.43090000000000001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217</v>
      </c>
      <c r="Y59" s="41">
        <f>IFERROR(SUM(Y52:Y57),"0")</f>
        <v>233.60000000000002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2</v>
      </c>
      <c r="Y69" s="53">
        <f>IFERROR(IF(X69="",0,CEILING((X69/$H69),1)*$H69),"")</f>
        <v>3.6</v>
      </c>
      <c r="Z69" s="39">
        <f>IFERROR(IF(Y69=0,"",ROUNDUP(Y69/H69,0)*0.00502),"")</f>
        <v>1.004E-2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2.1111111111111112</v>
      </c>
      <c r="BN69" s="75">
        <f>IFERROR(Y69*I69/H69,"0")</f>
        <v>3.8</v>
      </c>
      <c r="BO69" s="75">
        <f>IFERROR(1/J69*(X69/H69),"0")</f>
        <v>4.7483380816714157E-3</v>
      </c>
      <c r="BP69" s="75">
        <f>IFERROR(1/J69*(Y69/H69),"0")</f>
        <v>8.5470085470085479E-3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1.1111111111111112</v>
      </c>
      <c r="Y71" s="41">
        <f>IFERROR(Y68/H68,"0")+IFERROR(Y69/H69,"0")+IFERROR(Y70/H70,"0")</f>
        <v>2</v>
      </c>
      <c r="Z71" s="41">
        <f>IFERROR(IF(Z68="",0,Z68),"0")+IFERROR(IF(Z69="",0,Z69),"0")+IFERROR(IF(Z70="",0,Z70),"0")</f>
        <v>1.004E-2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2</v>
      </c>
      <c r="Y72" s="41">
        <f>IFERROR(SUM(Y68:Y70),"0")</f>
        <v>3.6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137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142.51805555555555</v>
      </c>
      <c r="BN89" s="75">
        <f>IFERROR(Y89*I89/H89,"0")</f>
        <v>146.05499999999998</v>
      </c>
      <c r="BO89" s="75">
        <f>IFERROR(1/J89*(X89/H89),"0")</f>
        <v>0.19820601851851852</v>
      </c>
      <c r="BP89" s="75">
        <f>IFERROR(1/J89*(Y89/H89),"0")</f>
        <v>0.203125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12.685185185185185</v>
      </c>
      <c r="Y92" s="41">
        <f>IFERROR(Y89/H89,"0")+IFERROR(Y90/H90,"0")+IFERROR(Y91/H91,"0")</f>
        <v>13</v>
      </c>
      <c r="Z92" s="41">
        <f>IFERROR(IF(Z89="",0,Z89),"0")+IFERROR(IF(Z90="",0,Z90),"0")+IFERROR(IF(Z91="",0,Z91),"0")</f>
        <v>0.24674000000000001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137</v>
      </c>
      <c r="Y93" s="41">
        <f>IFERROR(SUM(Y89:Y91),"0")</f>
        <v>140.4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147</v>
      </c>
      <c r="Y98" s="53">
        <f>IFERROR(IF(X98="",0,CEILING((X98/$H98),1)*$H98),"")</f>
        <v>148.5</v>
      </c>
      <c r="Z98" s="39">
        <f>IFERROR(IF(Y98=0,"",ROUNDUP(Y98/H98,0)*0.00651),"")</f>
        <v>0.35805000000000003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160.72</v>
      </c>
      <c r="BN98" s="75">
        <f>IFERROR(Y98*I98/H98,"0")</f>
        <v>162.35999999999999</v>
      </c>
      <c r="BO98" s="75">
        <f>IFERROR(1/J98*(X98/H98),"0")</f>
        <v>0.29914529914529914</v>
      </c>
      <c r="BP98" s="75">
        <f>IFERROR(1/J98*(Y98/H98),"0")</f>
        <v>0.30219780219780218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54.444444444444443</v>
      </c>
      <c r="Y100" s="41">
        <f>IFERROR(Y95/H95,"0")+IFERROR(Y96/H96,"0")+IFERROR(Y97/H97,"0")+IFERROR(Y98/H98,"0")+IFERROR(Y99/H99,"0")</f>
        <v>54.999999999999993</v>
      </c>
      <c r="Z100" s="41">
        <f>IFERROR(IF(Z95="",0,Z95),"0")+IFERROR(IF(Z96="",0,Z96),"0")+IFERROR(IF(Z97="",0,Z97),"0")+IFERROR(IF(Z98="",0,Z98),"0")+IFERROR(IF(Z99="",0,Z99),"0")</f>
        <v>0.35805000000000003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147</v>
      </c>
      <c r="Y101" s="41">
        <f>IFERROR(SUM(Y95:Y99),"0")</f>
        <v>148.5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236</v>
      </c>
      <c r="Y104" s="53">
        <f>IFERROR(IF(X104="",0,CEILING((X104/$H104),1)*$H104),"")</f>
        <v>237.60000000000002</v>
      </c>
      <c r="Z104" s="39">
        <f>IFERROR(IF(Y104=0,"",ROUNDUP(Y104/H104,0)*0.01898),"")</f>
        <v>0.41755999999999999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245.50555555555553</v>
      </c>
      <c r="BN104" s="75">
        <f>IFERROR(Y104*I104/H104,"0")</f>
        <v>247.17</v>
      </c>
      <c r="BO104" s="75">
        <f>IFERROR(1/J104*(X104/H104),"0")</f>
        <v>0.34143518518518517</v>
      </c>
      <c r="BP104" s="75">
        <f>IFERROR(1/J104*(Y104/H104),"0")</f>
        <v>0.34375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21.851851851851851</v>
      </c>
      <c r="Y108" s="41">
        <f>IFERROR(Y104/H104,"0")+IFERROR(Y105/H105,"0")+IFERROR(Y106/H106,"0")+IFERROR(Y107/H107,"0")</f>
        <v>22</v>
      </c>
      <c r="Z108" s="41">
        <f>IFERROR(IF(Z104="",0,Z104),"0")+IFERROR(IF(Z105="",0,Z105),"0")+IFERROR(IF(Z106="",0,Z106),"0")+IFERROR(IF(Z107="",0,Z107),"0")</f>
        <v>0.41755999999999999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236</v>
      </c>
      <c r="Y109" s="41">
        <f>IFERROR(SUM(Y104:Y107),"0")</f>
        <v>237.60000000000002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5</v>
      </c>
      <c r="Y113" s="53">
        <f>IFERROR(IF(X113="",0,CEILING((X113/$H113),1)*$H113),"")</f>
        <v>7.1999999999999993</v>
      </c>
      <c r="Z113" s="39">
        <f>IFERROR(IF(Y113=0,"",ROUNDUP(Y113/H113,0)*0.00651),"")</f>
        <v>1.9529999999999999E-2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5.375</v>
      </c>
      <c r="BN113" s="75">
        <f>IFERROR(Y113*I113/H113,"0")</f>
        <v>7.7399999999999993</v>
      </c>
      <c r="BO113" s="75">
        <f>IFERROR(1/J113*(X113/H113),"0")</f>
        <v>1.1446886446886448E-2</v>
      </c>
      <c r="BP113" s="75">
        <f>IFERROR(1/J113*(Y113/H113),"0")</f>
        <v>1.6483516483516484E-2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2.0833333333333335</v>
      </c>
      <c r="Y114" s="41">
        <f>IFERROR(Y111/H111,"0")+IFERROR(Y112/H112,"0")+IFERROR(Y113/H113,"0")</f>
        <v>3</v>
      </c>
      <c r="Z114" s="41">
        <f>IFERROR(IF(Z111="",0,Z111),"0")+IFERROR(IF(Z112="",0,Z112),"0")+IFERROR(IF(Z113="",0,Z113),"0")</f>
        <v>1.9529999999999999E-2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5</v>
      </c>
      <c r="Y115" s="41">
        <f>IFERROR(SUM(Y111:Y113),"0")</f>
        <v>7.1999999999999993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480</v>
      </c>
      <c r="Y117" s="53">
        <f>IFERROR(IF(X117="",0,CEILING((X117/$H117),1)*$H117),"")</f>
        <v>486</v>
      </c>
      <c r="Z117" s="39">
        <f>IFERROR(IF(Y117=0,"",ROUNDUP(Y117/H117,0)*0.01898),"")</f>
        <v>1.1388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510.4</v>
      </c>
      <c r="BN117" s="75">
        <f>IFERROR(Y117*I117/H117,"0")</f>
        <v>516.78</v>
      </c>
      <c r="BO117" s="75">
        <f>IFERROR(1/J117*(X117/H117),"0")</f>
        <v>0.92592592592592593</v>
      </c>
      <c r="BP117" s="75">
        <f>IFERROR(1/J117*(Y117/H117),"0")</f>
        <v>0.9375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155</v>
      </c>
      <c r="Y119" s="53">
        <f>IFERROR(IF(X119="",0,CEILING((X119/$H119),1)*$H119),"")</f>
        <v>156.60000000000002</v>
      </c>
      <c r="Z119" s="39">
        <f>IFERROR(IF(Y119=0,"",ROUNDUP(Y119/H119,0)*0.00651),"")</f>
        <v>0.37758000000000003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169.46666666666667</v>
      </c>
      <c r="BN119" s="75">
        <f>IFERROR(Y119*I119/H119,"0")</f>
        <v>171.21600000000001</v>
      </c>
      <c r="BO119" s="75">
        <f>IFERROR(1/J119*(X119/H119),"0")</f>
        <v>0.31542531542531543</v>
      </c>
      <c r="BP119" s="75">
        <f>IFERROR(1/J119*(Y119/H119),"0")</f>
        <v>0.31868131868131877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116.66666666666666</v>
      </c>
      <c r="Y121" s="41">
        <f>IFERROR(Y117/H117,"0")+IFERROR(Y118/H118,"0")+IFERROR(Y119/H119,"0")+IFERROR(Y120/H120,"0")</f>
        <v>118</v>
      </c>
      <c r="Z121" s="41">
        <f>IFERROR(IF(Z117="",0,Z117),"0")+IFERROR(IF(Z118="",0,Z118),"0")+IFERROR(IF(Z119="",0,Z119),"0")+IFERROR(IF(Z120="",0,Z120),"0")</f>
        <v>1.5163800000000001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635</v>
      </c>
      <c r="Y122" s="41">
        <f>IFERROR(SUM(Y117:Y120),"0")</f>
        <v>642.6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87</v>
      </c>
      <c r="Y164" s="53">
        <f t="shared" si="16"/>
        <v>88.2</v>
      </c>
      <c r="Z164" s="39">
        <f>IFERROR(IF(Y164=0,"",ROUNDUP(Y164/H164,0)*0.00902),"")</f>
        <v>0.18942000000000001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91.35</v>
      </c>
      <c r="BN164" s="75">
        <f t="shared" si="18"/>
        <v>92.610000000000014</v>
      </c>
      <c r="BO164" s="75">
        <f t="shared" si="19"/>
        <v>0.15692640692640691</v>
      </c>
      <c r="BP164" s="75">
        <f t="shared" si="20"/>
        <v>0.15909090909090909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4</v>
      </c>
      <c r="Y165" s="53">
        <f t="shared" si="16"/>
        <v>4.2</v>
      </c>
      <c r="Z165" s="39">
        <f>IFERROR(IF(Y165=0,"",ROUNDUP(Y165/H165,0)*0.00502),"")</f>
        <v>1.004E-2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4.2476190476190476</v>
      </c>
      <c r="BN165" s="75">
        <f t="shared" si="18"/>
        <v>4.46</v>
      </c>
      <c r="BO165" s="75">
        <f t="shared" si="19"/>
        <v>8.1400081400081412E-3</v>
      </c>
      <c r="BP165" s="75">
        <f t="shared" si="20"/>
        <v>8.5470085470085479E-3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57</v>
      </c>
      <c r="Y168" s="53">
        <f t="shared" si="16"/>
        <v>58.800000000000004</v>
      </c>
      <c r="Z168" s="39">
        <f>IFERROR(IF(Y168=0,"",ROUNDUP(Y168/H168,0)*0.00502),"")</f>
        <v>0.14056000000000002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59.714285714285715</v>
      </c>
      <c r="BN168" s="75">
        <f t="shared" si="18"/>
        <v>61.6</v>
      </c>
      <c r="BO168" s="75">
        <f t="shared" si="19"/>
        <v>0.115995115995116</v>
      </c>
      <c r="BP168" s="75">
        <f t="shared" si="20"/>
        <v>0.11965811965811968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49.761904761904759</v>
      </c>
      <c r="Y171" s="41">
        <f>IFERROR(Y162/H162,"0")+IFERROR(Y163/H163,"0")+IFERROR(Y164/H164,"0")+IFERROR(Y165/H165,"0")+IFERROR(Y166/H166,"0")+IFERROR(Y167/H167,"0")+IFERROR(Y168/H168,"0")+IFERROR(Y169/H169,"0")+IFERROR(Y170/H170,"0")</f>
        <v>51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0.34001999999999999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148</v>
      </c>
      <c r="Y172" s="41">
        <f>IFERROR(SUM(Y162:Y170),"0")</f>
        <v>151.20000000000002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559</v>
      </c>
      <c r="Y195" s="53">
        <f t="shared" ref="Y195:Y202" si="21">IFERROR(IF(X195="",0,CEILING((X195/$H195),1)*$H195),"")</f>
        <v>561.6</v>
      </c>
      <c r="Z195" s="39">
        <f>IFERROR(IF(Y195=0,"",ROUNDUP(Y195/H195,0)*0.00902),"")</f>
        <v>0.93808000000000002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580.73888888888894</v>
      </c>
      <c r="BN195" s="75">
        <f t="shared" ref="BN195:BN202" si="23">IFERROR(Y195*I195/H195,"0")</f>
        <v>583.44000000000005</v>
      </c>
      <c r="BO195" s="75">
        <f t="shared" ref="BO195:BO202" si="24">IFERROR(1/J195*(X195/H195),"0")</f>
        <v>0.78423120089786746</v>
      </c>
      <c r="BP195" s="75">
        <f t="shared" ref="BP195:BP202" si="25">IFERROR(1/J195*(Y195/H195),"0")</f>
        <v>0.78787878787878785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293</v>
      </c>
      <c r="Y196" s="53">
        <f t="shared" si="21"/>
        <v>297</v>
      </c>
      <c r="Z196" s="39">
        <f>IFERROR(IF(Y196=0,"",ROUNDUP(Y196/H196,0)*0.00902),"")</f>
        <v>0.49609999999999999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304.39444444444445</v>
      </c>
      <c r="BN196" s="75">
        <f t="shared" si="23"/>
        <v>308.55</v>
      </c>
      <c r="BO196" s="75">
        <f t="shared" si="24"/>
        <v>0.41105499438832765</v>
      </c>
      <c r="BP196" s="75">
        <f t="shared" si="25"/>
        <v>0.41666666666666663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231</v>
      </c>
      <c r="Y198" s="53">
        <f t="shared" si="21"/>
        <v>232.20000000000002</v>
      </c>
      <c r="Z198" s="39">
        <f>IFERROR(IF(Y198=0,"",ROUNDUP(Y198/H198,0)*0.00902),"")</f>
        <v>0.38785999999999998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239.98333333333332</v>
      </c>
      <c r="BN198" s="75">
        <f t="shared" si="23"/>
        <v>241.23000000000005</v>
      </c>
      <c r="BO198" s="75">
        <f t="shared" si="24"/>
        <v>0.32407407407407401</v>
      </c>
      <c r="BP198" s="75">
        <f t="shared" si="25"/>
        <v>0.32575757575757575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12</v>
      </c>
      <c r="Y199" s="53">
        <f t="shared" si="21"/>
        <v>12.6</v>
      </c>
      <c r="Z199" s="39">
        <f>IFERROR(IF(Y199=0,"",ROUNDUP(Y199/H199,0)*0.00502),"")</f>
        <v>3.5140000000000005E-2</v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12.866666666666667</v>
      </c>
      <c r="BN199" s="75">
        <f t="shared" si="23"/>
        <v>13.509999999999998</v>
      </c>
      <c r="BO199" s="75">
        <f t="shared" si="24"/>
        <v>2.8490028490028491E-2</v>
      </c>
      <c r="BP199" s="75">
        <f t="shared" si="25"/>
        <v>2.9914529914529919E-2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18</v>
      </c>
      <c r="Y200" s="53">
        <f t="shared" si="21"/>
        <v>18</v>
      </c>
      <c r="Z200" s="39">
        <f>IFERROR(IF(Y200=0,"",ROUNDUP(Y200/H200,0)*0.00502),"")</f>
        <v>5.0200000000000002E-2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18.999999999999996</v>
      </c>
      <c r="BN200" s="75">
        <f t="shared" si="23"/>
        <v>18.999999999999996</v>
      </c>
      <c r="BO200" s="75">
        <f t="shared" si="24"/>
        <v>4.2735042735042736E-2</v>
      </c>
      <c r="BP200" s="75">
        <f t="shared" si="25"/>
        <v>4.2735042735042736E-2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5</v>
      </c>
      <c r="Y202" s="53">
        <f t="shared" si="21"/>
        <v>5.4</v>
      </c>
      <c r="Z202" s="39">
        <f>IFERROR(IF(Y202=0,"",ROUNDUP(Y202/H202,0)*0.00502),"")</f>
        <v>1.506E-2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5.2777777777777777</v>
      </c>
      <c r="BN202" s="75">
        <f t="shared" si="23"/>
        <v>5.7</v>
      </c>
      <c r="BO202" s="75">
        <f t="shared" si="24"/>
        <v>1.1870845204178538E-2</v>
      </c>
      <c r="BP202" s="75">
        <f t="shared" si="25"/>
        <v>1.2820512820512822E-2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219.99999999999997</v>
      </c>
      <c r="Y203" s="41">
        <f>IFERROR(Y195/H195,"0")+IFERROR(Y196/H196,"0")+IFERROR(Y197/H197,"0")+IFERROR(Y198/H198,"0")+IFERROR(Y199/H199,"0")+IFERROR(Y200/H200,"0")+IFERROR(Y201/H201,"0")+IFERROR(Y202/H202,"0")</f>
        <v>222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1.9224399999999999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1118</v>
      </c>
      <c r="Y204" s="41">
        <f>IFERROR(SUM(Y195:Y202),"0")</f>
        <v>1126.8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564</v>
      </c>
      <c r="Y208" s="53">
        <f t="shared" si="26"/>
        <v>565.5</v>
      </c>
      <c r="Z208" s="39">
        <f>IFERROR(IF(Y208=0,"",ROUNDUP(Y208/H208,0)*0.01898),"")</f>
        <v>1.2337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597.64551724137937</v>
      </c>
      <c r="BN208" s="75">
        <f t="shared" si="28"/>
        <v>599.23500000000001</v>
      </c>
      <c r="BO208" s="75">
        <f t="shared" si="29"/>
        <v>1.0129310344827587</v>
      </c>
      <c r="BP208" s="75">
        <f t="shared" si="30"/>
        <v>1.015625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356</v>
      </c>
      <c r="Y209" s="53">
        <f t="shared" si="26"/>
        <v>357.59999999999997</v>
      </c>
      <c r="Z209" s="39">
        <f t="shared" ref="Z209:Z214" si="31">IFERROR(IF(Y209=0,"",ROUNDUP(Y209/H209,0)*0.00651),"")</f>
        <v>0.96999000000000002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396.05</v>
      </c>
      <c r="BN209" s="75">
        <f t="shared" si="28"/>
        <v>397.83</v>
      </c>
      <c r="BO209" s="75">
        <f t="shared" si="29"/>
        <v>0.81501831501831512</v>
      </c>
      <c r="BP209" s="75">
        <f t="shared" si="30"/>
        <v>0.81868131868131877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159</v>
      </c>
      <c r="Y211" s="53">
        <f t="shared" si="26"/>
        <v>160.79999999999998</v>
      </c>
      <c r="Z211" s="39">
        <f t="shared" si="31"/>
        <v>0.43617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175.69500000000002</v>
      </c>
      <c r="BN211" s="75">
        <f t="shared" si="28"/>
        <v>177.684</v>
      </c>
      <c r="BO211" s="75">
        <f t="shared" si="29"/>
        <v>0.36401098901098905</v>
      </c>
      <c r="BP211" s="75">
        <f t="shared" si="30"/>
        <v>0.36813186813186816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352</v>
      </c>
      <c r="Y212" s="53">
        <f t="shared" si="26"/>
        <v>352.8</v>
      </c>
      <c r="Z212" s="39">
        <f t="shared" si="31"/>
        <v>0.95696999999999999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388.96000000000004</v>
      </c>
      <c r="BN212" s="75">
        <f t="shared" si="28"/>
        <v>389.84400000000005</v>
      </c>
      <c r="BO212" s="75">
        <f t="shared" si="29"/>
        <v>0.805860805860806</v>
      </c>
      <c r="BP212" s="75">
        <f t="shared" si="30"/>
        <v>0.80769230769230771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0</v>
      </c>
      <c r="Y213" s="53">
        <f t="shared" si="26"/>
        <v>0</v>
      </c>
      <c r="Z213" s="39" t="str">
        <f t="shared" si="31"/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0</v>
      </c>
      <c r="BN213" s="75">
        <f t="shared" si="28"/>
        <v>0</v>
      </c>
      <c r="BO213" s="75">
        <f t="shared" si="29"/>
        <v>0</v>
      </c>
      <c r="BP213" s="75">
        <f t="shared" si="30"/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165</v>
      </c>
      <c r="Y214" s="53">
        <f t="shared" si="26"/>
        <v>165.6</v>
      </c>
      <c r="Z214" s="39">
        <f t="shared" si="31"/>
        <v>0.44919000000000003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182.73750000000001</v>
      </c>
      <c r="BN214" s="75">
        <f t="shared" si="28"/>
        <v>183.40199999999999</v>
      </c>
      <c r="BO214" s="75">
        <f t="shared" si="29"/>
        <v>0.37774725274725279</v>
      </c>
      <c r="BP214" s="75">
        <f t="shared" si="30"/>
        <v>0.37912087912087916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494.82758620689657</v>
      </c>
      <c r="Y215" s="41">
        <f>IFERROR(Y206/H206,"0")+IFERROR(Y207/H207,"0")+IFERROR(Y208/H208,"0")+IFERROR(Y209/H209,"0")+IFERROR(Y210/H210,"0")+IFERROR(Y211/H211,"0")+IFERROR(Y212/H212,"0")+IFERROR(Y213/H213,"0")+IFERROR(Y214/H214,"0")</f>
        <v>497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4.0460200000000004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1596</v>
      </c>
      <c r="Y216" s="41">
        <f>IFERROR(SUM(Y206:Y214),"0")</f>
        <v>1602.2999999999997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23</v>
      </c>
      <c r="Y218" s="53">
        <f>IFERROR(IF(X218="",0,CEILING((X218/$H218),1)*$H218),"")</f>
        <v>24</v>
      </c>
      <c r="Z218" s="39">
        <f>IFERROR(IF(Y218=0,"",ROUNDUP(Y218/H218,0)*0.00651),"")</f>
        <v>6.5100000000000005E-2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25.415000000000003</v>
      </c>
      <c r="BN218" s="75">
        <f>IFERROR(Y218*I218/H218,"0")</f>
        <v>26.520000000000003</v>
      </c>
      <c r="BO218" s="75">
        <f>IFERROR(1/J218*(X218/H218),"0")</f>
        <v>5.2655677655677663E-2</v>
      </c>
      <c r="BP218" s="75">
        <f>IFERROR(1/J218*(Y218/H218),"0")</f>
        <v>5.4945054945054951E-2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9.5833333333333339</v>
      </c>
      <c r="Y220" s="41">
        <f>IFERROR(Y218/H218,"0")+IFERROR(Y219/H219,"0")</f>
        <v>10</v>
      </c>
      <c r="Z220" s="41">
        <f>IFERROR(IF(Z218="",0,Z218),"0")+IFERROR(IF(Z219="",0,Z219),"0")</f>
        <v>6.5100000000000005E-2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23</v>
      </c>
      <c r="Y221" s="41">
        <f>IFERROR(SUM(Y218:Y219),"0")</f>
        <v>24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4</v>
      </c>
      <c r="Y224" s="53">
        <f t="shared" ref="Y224:Y230" si="32">IFERROR(IF(X224="",0,CEILING((X224/$H224),1)*$H224),"")</f>
        <v>11.6</v>
      </c>
      <c r="Z224" s="39">
        <f>IFERROR(IF(Y224=0,"",ROUNDUP(Y224/H224,0)*0.01898),"")</f>
        <v>1.898E-2</v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4.1500000000000004</v>
      </c>
      <c r="BN224" s="75">
        <f t="shared" ref="BN224:BN230" si="34">IFERROR(Y224*I224/H224,"0")</f>
        <v>12.035</v>
      </c>
      <c r="BO224" s="75">
        <f t="shared" ref="BO224:BO230" si="35">IFERROR(1/J224*(X224/H224),"0")</f>
        <v>5.387931034482759E-3</v>
      </c>
      <c r="BP224" s="75">
        <f t="shared" ref="BP224:BP230" si="36">IFERROR(1/J224*(Y224/H224),"0")</f>
        <v>1.5625E-2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0.34482758620689657</v>
      </c>
      <c r="Y231" s="41">
        <f>IFERROR(Y224/H224,"0")+IFERROR(Y225/H225,"0")+IFERROR(Y226/H226,"0")+IFERROR(Y227/H227,"0")+IFERROR(Y228/H228,"0")+IFERROR(Y229/H229,"0")+IFERROR(Y230/H230,"0")</f>
        <v>1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4</v>
      </c>
      <c r="Y232" s="41">
        <f>IFERROR(SUM(Y224:Y230),"0")</f>
        <v>11.6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2</v>
      </c>
      <c r="Y238" s="53">
        <f>IFERROR(IF(X238="",0,CEILING((X238/$H238),1)*$H238),"")</f>
        <v>3.6</v>
      </c>
      <c r="Z238" s="39">
        <f>IFERROR(IF(Y238=0,"",ROUNDUP(Y238/H238,0)*0.0059),"")</f>
        <v>1.18E-2</v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2.1944444444444446</v>
      </c>
      <c r="BN238" s="75">
        <f>IFERROR(Y238*I238/H238,"0")</f>
        <v>3.95</v>
      </c>
      <c r="BO238" s="75">
        <f>IFERROR(1/J238*(X238/H238),"0")</f>
        <v>5.1440329218106996E-3</v>
      </c>
      <c r="BP238" s="75">
        <f>IFERROR(1/J238*(Y238/H238),"0")</f>
        <v>9.2592592592592587E-3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1.1111111111111112</v>
      </c>
      <c r="Y239" s="41">
        <f>IFERROR(Y238/H238,"0")</f>
        <v>2</v>
      </c>
      <c r="Z239" s="41">
        <f>IFERROR(IF(Z238="",0,Z238),"0")</f>
        <v>1.18E-2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2</v>
      </c>
      <c r="Y240" s="41">
        <f>IFERROR(SUM(Y238:Y238),"0")</f>
        <v>3.6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22</v>
      </c>
      <c r="Y269" s="53">
        <f>IFERROR(IF(X269="",0,CEILING((X269/$H269),1)*$H269),"")</f>
        <v>24</v>
      </c>
      <c r="Z269" s="39">
        <f>IFERROR(IF(Y269=0,"",ROUNDUP(Y269/H269,0)*0.00651),"")</f>
        <v>6.5100000000000005E-2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24.310000000000002</v>
      </c>
      <c r="BN269" s="75">
        <f>IFERROR(Y269*I269/H269,"0")</f>
        <v>26.520000000000003</v>
      </c>
      <c r="BO269" s="75">
        <f>IFERROR(1/J269*(X269/H269),"0")</f>
        <v>5.0366300366300375E-2</v>
      </c>
      <c r="BP269" s="75">
        <f>IFERROR(1/J269*(Y269/H269),"0")</f>
        <v>5.4945054945054951E-2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23</v>
      </c>
      <c r="Y270" s="53">
        <f>IFERROR(IF(X270="",0,CEILING((X270/$H270),1)*$H270),"")</f>
        <v>24</v>
      </c>
      <c r="Z270" s="39">
        <f>IFERROR(IF(Y270=0,"",ROUNDUP(Y270/H270,0)*0.00651),"")</f>
        <v>6.5100000000000005E-2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24.725000000000001</v>
      </c>
      <c r="BN270" s="75">
        <f>IFERROR(Y270*I270/H270,"0")</f>
        <v>25.8</v>
      </c>
      <c r="BO270" s="75">
        <f>IFERROR(1/J270*(X270/H270),"0")</f>
        <v>5.2655677655677663E-2</v>
      </c>
      <c r="BP270" s="75">
        <f>IFERROR(1/J270*(Y270/H270),"0")</f>
        <v>5.4945054945054951E-2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18.75</v>
      </c>
      <c r="Y271" s="41">
        <f>IFERROR(Y268/H268,"0")+IFERROR(Y269/H269,"0")+IFERROR(Y270/H270,"0")</f>
        <v>20</v>
      </c>
      <c r="Z271" s="41">
        <f>IFERROR(IF(Z268="",0,Z268),"0")+IFERROR(IF(Z269="",0,Z269),"0")+IFERROR(IF(Z270="",0,Z270),"0")</f>
        <v>0.13020000000000001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45</v>
      </c>
      <c r="Y272" s="41">
        <f>IFERROR(SUM(Y268:Y270),"0")</f>
        <v>48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5</v>
      </c>
      <c r="Y304" s="53">
        <f t="shared" si="42"/>
        <v>5.4</v>
      </c>
      <c r="Z304" s="39">
        <f>IFERROR(IF(Y304=0,"",ROUNDUP(Y304/H304,0)*0.00651),"")</f>
        <v>1.9529999999999999E-2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5.6333333333333337</v>
      </c>
      <c r="BN304" s="75">
        <f t="shared" si="44"/>
        <v>6.0839999999999996</v>
      </c>
      <c r="BO304" s="75">
        <f t="shared" si="45"/>
        <v>1.5262515262515264E-2</v>
      </c>
      <c r="BP304" s="75">
        <f t="shared" si="46"/>
        <v>1.6483516483516484E-2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2.7777777777777777</v>
      </c>
      <c r="Y305" s="41">
        <f>IFERROR(Y298/H298,"0")+IFERROR(Y299/H299,"0")+IFERROR(Y300/H300,"0")+IFERROR(Y301/H301,"0")+IFERROR(Y302/H302,"0")+IFERROR(Y303/H303,"0")+IFERROR(Y304/H304,"0")</f>
        <v>3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5</v>
      </c>
      <c r="Y306" s="41">
        <f>IFERROR(SUM(Y298:Y304),"0")</f>
        <v>5.4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457</v>
      </c>
      <c r="Y317" s="53">
        <f>IFERROR(IF(X317="",0,CEILING((X317/$H317),1)*$H317),"")</f>
        <v>460.2</v>
      </c>
      <c r="Z317" s="39">
        <f>IFERROR(IF(Y317=0,"",ROUNDUP(Y317/H317,0)*0.01898),"")</f>
        <v>1.11982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487.40807692307698</v>
      </c>
      <c r="BN317" s="75">
        <f>IFERROR(Y317*I317/H317,"0")</f>
        <v>490.82100000000008</v>
      </c>
      <c r="BO317" s="75">
        <f>IFERROR(1/J317*(X317/H317),"0")</f>
        <v>0.91546474358974361</v>
      </c>
      <c r="BP317" s="75">
        <f>IFERROR(1/J317*(Y317/H317),"0")</f>
        <v>0.921875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58.589743589743591</v>
      </c>
      <c r="Y319" s="41">
        <f>IFERROR(Y316/H316,"0")+IFERROR(Y317/H317,"0")+IFERROR(Y318/H318,"0")</f>
        <v>59</v>
      </c>
      <c r="Z319" s="41">
        <f>IFERROR(IF(Z316="",0,Z316),"0")+IFERROR(IF(Z317="",0,Z317),"0")+IFERROR(IF(Z318="",0,Z318),"0")</f>
        <v>1.11982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457</v>
      </c>
      <c r="Y320" s="41">
        <f>IFERROR(SUM(Y316:Y318),"0")</f>
        <v>460.2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834</v>
      </c>
      <c r="Y344" s="53">
        <f t="shared" ref="Y344:Y350" si="47">IFERROR(IF(X344="",0,CEILING((X344/$H344),1)*$H344),"")</f>
        <v>840</v>
      </c>
      <c r="Z344" s="39">
        <f>IFERROR(IF(Y344=0,"",ROUNDUP(Y344/H344,0)*0.02175),"")</f>
        <v>1.218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860.68799999999999</v>
      </c>
      <c r="BN344" s="75">
        <f t="shared" ref="BN344:BN350" si="49">IFERROR(Y344*I344/H344,"0")</f>
        <v>866.88</v>
      </c>
      <c r="BO344" s="75">
        <f t="shared" ref="BO344:BO350" si="50">IFERROR(1/J344*(X344/H344),"0")</f>
        <v>1.1583333333333332</v>
      </c>
      <c r="BP344" s="75">
        <f t="shared" ref="BP344:BP350" si="51">IFERROR(1/J344*(Y344/H344),"0")</f>
        <v>1.1666666666666665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1817</v>
      </c>
      <c r="Y345" s="53">
        <f t="shared" si="47"/>
        <v>1830</v>
      </c>
      <c r="Z345" s="39">
        <f>IFERROR(IF(Y345=0,"",ROUNDUP(Y345/H345,0)*0.02175),"")</f>
        <v>2.6534999999999997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1875.144</v>
      </c>
      <c r="BN345" s="75">
        <f t="shared" si="49"/>
        <v>1888.5600000000002</v>
      </c>
      <c r="BO345" s="75">
        <f t="shared" si="50"/>
        <v>2.5236111111111112</v>
      </c>
      <c r="BP345" s="75">
        <f t="shared" si="51"/>
        <v>2.5416666666666665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1734</v>
      </c>
      <c r="Y346" s="53">
        <f t="shared" si="47"/>
        <v>1740</v>
      </c>
      <c r="Z346" s="39">
        <f>IFERROR(IF(Y346=0,"",ROUNDUP(Y346/H346,0)*0.02175),"")</f>
        <v>2.5229999999999997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1789.4880000000001</v>
      </c>
      <c r="BN346" s="75">
        <f t="shared" si="49"/>
        <v>1795.68</v>
      </c>
      <c r="BO346" s="75">
        <f t="shared" si="50"/>
        <v>2.4083333333333332</v>
      </c>
      <c r="BP346" s="75">
        <f t="shared" si="51"/>
        <v>2.4166666666666665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48</v>
      </c>
      <c r="Y347" s="53">
        <f t="shared" si="47"/>
        <v>60</v>
      </c>
      <c r="Z347" s="39">
        <f>IFERROR(IF(Y347=0,"",ROUNDUP(Y347/H347,0)*0.02175),"")</f>
        <v>8.6999999999999994E-2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49.535999999999994</v>
      </c>
      <c r="BN347" s="75">
        <f t="shared" si="49"/>
        <v>61.92</v>
      </c>
      <c r="BO347" s="75">
        <f t="shared" si="50"/>
        <v>6.6666666666666666E-2</v>
      </c>
      <c r="BP347" s="75">
        <f t="shared" si="51"/>
        <v>8.3333333333333329E-2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295.53333333333336</v>
      </c>
      <c r="Y351" s="41">
        <f>IFERROR(Y344/H344,"0")+IFERROR(Y345/H345,"0")+IFERROR(Y346/H346,"0")+IFERROR(Y347/H347,"0")+IFERROR(Y348/H348,"0")+IFERROR(Y349/H349,"0")+IFERROR(Y350/H350,"0")</f>
        <v>298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6.4814999999999987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4433</v>
      </c>
      <c r="Y352" s="41">
        <f>IFERROR(SUM(Y344:Y350),"0")</f>
        <v>4470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IFERROR(IF(Y354=0,"",ROUNDUP(Y354/H354,0)*0.02175),"")</f>
        <v/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0</v>
      </c>
      <c r="Y356" s="41">
        <f>IFERROR(Y354/H354,"0")+IFERROR(Y355/H355,"0")</f>
        <v>0</v>
      </c>
      <c r="Z356" s="41">
        <f>IFERROR(IF(Z354="",0,Z354),"0")+IFERROR(IF(Z355="",0,Z355),"0")</f>
        <v>0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0</v>
      </c>
      <c r="Y357" s="41">
        <f>IFERROR(SUM(Y354:Y355),"0")</f>
        <v>0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4691</v>
      </c>
      <c r="Y379" s="53">
        <f>IFERROR(IF(X379="",0,CEILING((X379/$H379),1)*$H379),"")</f>
        <v>4698</v>
      </c>
      <c r="Z379" s="39">
        <f>IFERROR(IF(Y379=0,"",ROUNDUP(Y379/H379,0)*0.01898),"")</f>
        <v>9.9075600000000001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4961.5143333333335</v>
      </c>
      <c r="BN379" s="75">
        <f>IFERROR(Y379*I379/H379,"0")</f>
        <v>4968.9180000000006</v>
      </c>
      <c r="BO379" s="75">
        <f>IFERROR(1/J379*(X379/H379),"0")</f>
        <v>8.1440972222222214</v>
      </c>
      <c r="BP379" s="75">
        <f>IFERROR(1/J379*(Y379/H379),"0")</f>
        <v>8.15625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521.22222222222217</v>
      </c>
      <c r="Y381" s="41">
        <f>IFERROR(Y379/H379,"0")+IFERROR(Y380/H380,"0")</f>
        <v>522</v>
      </c>
      <c r="Z381" s="41">
        <f>IFERROR(IF(Z379="",0,Z379),"0")+IFERROR(IF(Z380="",0,Z380),"0")</f>
        <v>9.9075600000000001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4691</v>
      </c>
      <c r="Y382" s="41">
        <f>IFERROR(SUM(Y379:Y380),"0")</f>
        <v>4698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50</v>
      </c>
      <c r="Y432" s="53">
        <f t="shared" ref="Y432:Y445" si="58">IFERROR(IF(X432="",0,CEILING((X432/$H432),1)*$H432),"")</f>
        <v>52.800000000000004</v>
      </c>
      <c r="Z432" s="39">
        <f t="shared" ref="Z432:Z438" si="59">IFERROR(IF(Y432=0,"",ROUNDUP(Y432/H432,0)*0.01196),"")</f>
        <v>0.1196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53.409090909090907</v>
      </c>
      <c r="BN432" s="75">
        <f t="shared" ref="BN432:BN445" si="61">IFERROR(Y432*I432/H432,"0")</f>
        <v>56.400000000000006</v>
      </c>
      <c r="BO432" s="75">
        <f t="shared" ref="BO432:BO445" si="62">IFERROR(1/J432*(X432/H432),"0")</f>
        <v>9.1054778554778545E-2</v>
      </c>
      <c r="BP432" s="75">
        <f t="shared" ref="BP432:BP445" si="63">IFERROR(1/J432*(Y432/H432),"0")</f>
        <v>9.6153846153846159E-2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2268</v>
      </c>
      <c r="Y437" s="53">
        <f t="shared" si="58"/>
        <v>2270.4</v>
      </c>
      <c r="Z437" s="39">
        <f t="shared" si="59"/>
        <v>5.1428000000000003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2422.6363636363631</v>
      </c>
      <c r="BN437" s="75">
        <f t="shared" si="61"/>
        <v>2425.1999999999998</v>
      </c>
      <c r="BO437" s="75">
        <f t="shared" si="62"/>
        <v>4.130244755244755</v>
      </c>
      <c r="BP437" s="75">
        <f t="shared" si="63"/>
        <v>4.134615384615385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439.0151515151515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440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5.2624000000000004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2318</v>
      </c>
      <c r="Y447" s="41">
        <f>IFERROR(SUM(Y432:Y445),"0")</f>
        <v>2323.2000000000003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531</v>
      </c>
      <c r="Y449" s="53">
        <f>IFERROR(IF(X449="",0,CEILING((X449/$H449),1)*$H449),"")</f>
        <v>533.28</v>
      </c>
      <c r="Z449" s="39">
        <f>IFERROR(IF(Y449=0,"",ROUNDUP(Y449/H449,0)*0.01196),"")</f>
        <v>1.2079599999999999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567.20454545454538</v>
      </c>
      <c r="BN449" s="75">
        <f>IFERROR(Y449*I449/H449,"0")</f>
        <v>569.63999999999987</v>
      </c>
      <c r="BO449" s="75">
        <f>IFERROR(1/J449*(X449/H449),"0")</f>
        <v>0.96700174825174823</v>
      </c>
      <c r="BP449" s="75">
        <f>IFERROR(1/J449*(Y449/H449),"0")</f>
        <v>0.97115384615384603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100.56818181818181</v>
      </c>
      <c r="Y452" s="41">
        <f>IFERROR(Y449/H449,"0")+IFERROR(Y450/H450,"0")+IFERROR(Y451/H451,"0")</f>
        <v>100.99999999999999</v>
      </c>
      <c r="Z452" s="41">
        <f>IFERROR(IF(Z449="",0,Z449),"0")+IFERROR(IF(Z450="",0,Z450),"0")+IFERROR(IF(Z451="",0,Z451),"0")</f>
        <v>1.2079599999999999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531</v>
      </c>
      <c r="Y453" s="41">
        <f>IFERROR(SUM(Y449:Y451),"0")</f>
        <v>533.28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440</v>
      </c>
      <c r="Y455" s="53">
        <f t="shared" ref="Y455:Y461" si="64">IFERROR(IF(X455="",0,CEILING((X455/$H455),1)*$H455),"")</f>
        <v>443.52000000000004</v>
      </c>
      <c r="Z455" s="39">
        <f>IFERROR(IF(Y455=0,"",ROUNDUP(Y455/H455,0)*0.01196),"")</f>
        <v>1.00464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469.99999999999994</v>
      </c>
      <c r="BN455" s="75">
        <f t="shared" ref="BN455:BN461" si="66">IFERROR(Y455*I455/H455,"0")</f>
        <v>473.76</v>
      </c>
      <c r="BO455" s="75">
        <f t="shared" ref="BO455:BO461" si="67">IFERROR(1/J455*(X455/H455),"0")</f>
        <v>0.80128205128205132</v>
      </c>
      <c r="BP455" s="75">
        <f t="shared" ref="BP455:BP461" si="68">IFERROR(1/J455*(Y455/H455),"0")</f>
        <v>0.80769230769230771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136</v>
      </c>
      <c r="Y456" s="53">
        <f t="shared" si="64"/>
        <v>137.28</v>
      </c>
      <c r="Z456" s="39">
        <f>IFERROR(IF(Y456=0,"",ROUNDUP(Y456/H456,0)*0.01196),"")</f>
        <v>0.31096000000000001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145.27272727272725</v>
      </c>
      <c r="BN456" s="75">
        <f t="shared" si="66"/>
        <v>146.63999999999999</v>
      </c>
      <c r="BO456" s="75">
        <f t="shared" si="67"/>
        <v>0.24766899766899769</v>
      </c>
      <c r="BP456" s="75">
        <f t="shared" si="68"/>
        <v>0.25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257</v>
      </c>
      <c r="Y457" s="53">
        <f t="shared" si="64"/>
        <v>258.72000000000003</v>
      </c>
      <c r="Z457" s="39">
        <f>IFERROR(IF(Y457=0,"",ROUNDUP(Y457/H457,0)*0.01196),"")</f>
        <v>0.58604000000000001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274.52272727272725</v>
      </c>
      <c r="BN457" s="75">
        <f t="shared" si="66"/>
        <v>276.36</v>
      </c>
      <c r="BO457" s="75">
        <f t="shared" si="67"/>
        <v>0.46802156177156179</v>
      </c>
      <c r="BP457" s="75">
        <f t="shared" si="68"/>
        <v>0.4711538461538462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157.7651515151515</v>
      </c>
      <c r="Y462" s="41">
        <f>IFERROR(Y455/H455,"0")+IFERROR(Y456/H456,"0")+IFERROR(Y457/H457,"0")+IFERROR(Y458/H458,"0")+IFERROR(Y459/H459,"0")+IFERROR(Y460/H460,"0")+IFERROR(Y461/H461,"0")</f>
        <v>159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1.90164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833</v>
      </c>
      <c r="Y463" s="41">
        <f>IFERROR(SUM(Y455:Y461),"0")</f>
        <v>839.5200000000001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17656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17786.2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18640.193578471815</v>
      </c>
      <c r="Y506" s="41">
        <f>IFERROR(SUM(BN22:BN502),"0")</f>
        <v>18777.063999999998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30</v>
      </c>
      <c r="Y507" s="42">
        <f>ROUNDUP(SUM(BP22:BP502),0)</f>
        <v>31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19390.193578471815</v>
      </c>
      <c r="Y508" s="41">
        <f>GrossWeightTotalR+PalletQtyTotalR*25</f>
        <v>19552.063999999998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2612.7808803265702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2634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35.567030000000003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75.600000000000009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237.20000000000002</v>
      </c>
      <c r="E515" s="50">
        <f>IFERROR(Y89*1,"0")+IFERROR(Y90*1,"0")+IFERROR(Y91*1,"0")+IFERROR(Y95*1,"0")+IFERROR(Y96*1,"0")+IFERROR(Y97*1,"0")+IFERROR(Y98*1,"0")+IFERROR(Y99*1,"0")</f>
        <v>288.89999999999998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887.4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2753.1000000000004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15.2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48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465.59999999999997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4470</v>
      </c>
      <c r="U515" s="50">
        <f>IFERROR(Y369*1,"0")+IFERROR(Y370*1,"0")+IFERROR(Y371*1,"0")+IFERROR(Y375*1,"0")+IFERROR(Y379*1,"0")+IFERROR(Y380*1,"0")+IFERROR(Y384*1,"0")</f>
        <v>4698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3696.0000000000009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2025-08-14T08:32:33Z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