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0818EE-F45A-4BD0-A52B-62358AB80C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N499" i="2" s="1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N493" i="2" s="1"/>
  <c r="X491" i="2"/>
  <c r="X490" i="2"/>
  <c r="BO489" i="2"/>
  <c r="BM489" i="2"/>
  <c r="Y489" i="2"/>
  <c r="BP489" i="2" s="1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Z482" i="2"/>
  <c r="Y482" i="2"/>
  <c r="BP482" i="2" s="1"/>
  <c r="BO481" i="2"/>
  <c r="BM481" i="2"/>
  <c r="Y481" i="2"/>
  <c r="Z481" i="2" s="1"/>
  <c r="X479" i="2"/>
  <c r="X478" i="2"/>
  <c r="BO477" i="2"/>
  <c r="BM477" i="2"/>
  <c r="Y477" i="2"/>
  <c r="BP477" i="2" s="1"/>
  <c r="BP476" i="2"/>
  <c r="BO476" i="2"/>
  <c r="BM476" i="2"/>
  <c r="Y476" i="2"/>
  <c r="BN476" i="2" s="1"/>
  <c r="BP475" i="2"/>
  <c r="BO475" i="2"/>
  <c r="BM475" i="2"/>
  <c r="Y475" i="2"/>
  <c r="BN475" i="2" s="1"/>
  <c r="BO474" i="2"/>
  <c r="BM474" i="2"/>
  <c r="Y474" i="2"/>
  <c r="AA517" i="2" s="1"/>
  <c r="X470" i="2"/>
  <c r="X469" i="2"/>
  <c r="BO468" i="2"/>
  <c r="BM468" i="2"/>
  <c r="Y468" i="2"/>
  <c r="BN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Z456" i="2" s="1"/>
  <c r="P456" i="2"/>
  <c r="X454" i="2"/>
  <c r="X453" i="2"/>
  <c r="BO452" i="2"/>
  <c r="BM452" i="2"/>
  <c r="Y452" i="2"/>
  <c r="P452" i="2"/>
  <c r="BO451" i="2"/>
  <c r="BM451" i="2"/>
  <c r="Y451" i="2"/>
  <c r="Z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N435" i="2" s="1"/>
  <c r="BO434" i="2"/>
  <c r="BM434" i="2"/>
  <c r="Y434" i="2"/>
  <c r="BP434" i="2" s="1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P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X411" i="2"/>
  <c r="X410" i="2"/>
  <c r="BO409" i="2"/>
  <c r="BM409" i="2"/>
  <c r="Y409" i="2"/>
  <c r="BP409" i="2" s="1"/>
  <c r="P409" i="2"/>
  <c r="BO408" i="2"/>
  <c r="BM408" i="2"/>
  <c r="Y408" i="2"/>
  <c r="Z408" i="2" s="1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P391" i="2"/>
  <c r="BO390" i="2"/>
  <c r="BM390" i="2"/>
  <c r="Y390" i="2"/>
  <c r="P390" i="2"/>
  <c r="BP389" i="2"/>
  <c r="BO389" i="2"/>
  <c r="BN389" i="2"/>
  <c r="BM389" i="2"/>
  <c r="Z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BO367" i="2"/>
  <c r="BM367" i="2"/>
  <c r="Y367" i="2"/>
  <c r="P367" i="2"/>
  <c r="X364" i="2"/>
  <c r="X363" i="2"/>
  <c r="BO362" i="2"/>
  <c r="BN362" i="2"/>
  <c r="BM362" i="2"/>
  <c r="Z362" i="2"/>
  <c r="Z363" i="2" s="1"/>
  <c r="Y362" i="2"/>
  <c r="Y364" i="2" s="1"/>
  <c r="P362" i="2"/>
  <c r="X360" i="2"/>
  <c r="Y359" i="2"/>
  <c r="X359" i="2"/>
  <c r="BP358" i="2"/>
  <c r="BO358" i="2"/>
  <c r="BN358" i="2"/>
  <c r="BM358" i="2"/>
  <c r="Z358" i="2"/>
  <c r="Y358" i="2"/>
  <c r="P358" i="2"/>
  <c r="BO357" i="2"/>
  <c r="BM357" i="2"/>
  <c r="Y357" i="2"/>
  <c r="Z357" i="2" s="1"/>
  <c r="P357" i="2"/>
  <c r="X355" i="2"/>
  <c r="X354" i="2"/>
  <c r="BO353" i="2"/>
  <c r="BM353" i="2"/>
  <c r="Y353" i="2"/>
  <c r="P353" i="2"/>
  <c r="BO352" i="2"/>
  <c r="BM352" i="2"/>
  <c r="Y352" i="2"/>
  <c r="Y355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P342" i="2"/>
  <c r="X338" i="2"/>
  <c r="X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BN328" i="2" s="1"/>
  <c r="P328" i="2"/>
  <c r="BO327" i="2"/>
  <c r="BM327" i="2"/>
  <c r="Y327" i="2"/>
  <c r="P327" i="2"/>
  <c r="X325" i="2"/>
  <c r="X324" i="2"/>
  <c r="BO323" i="2"/>
  <c r="BM323" i="2"/>
  <c r="Y323" i="2"/>
  <c r="P323" i="2"/>
  <c r="BO322" i="2"/>
  <c r="BM322" i="2"/>
  <c r="Y322" i="2"/>
  <c r="Z322" i="2" s="1"/>
  <c r="P322" i="2"/>
  <c r="BO321" i="2"/>
  <c r="BM321" i="2"/>
  <c r="Y321" i="2"/>
  <c r="BP321" i="2" s="1"/>
  <c r="BO320" i="2"/>
  <c r="BM320" i="2"/>
  <c r="Y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Y318" i="2" s="1"/>
  <c r="P314" i="2"/>
  <c r="X312" i="2"/>
  <c r="X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Y307" i="2"/>
  <c r="Z307" i="2" s="1"/>
  <c r="P307" i="2"/>
  <c r="BO306" i="2"/>
  <c r="BM306" i="2"/>
  <c r="Y306" i="2"/>
  <c r="P306" i="2"/>
  <c r="X304" i="2"/>
  <c r="X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P298" i="2"/>
  <c r="BO298" i="2"/>
  <c r="BM298" i="2"/>
  <c r="Y298" i="2"/>
  <c r="BN298" i="2" s="1"/>
  <c r="P298" i="2"/>
  <c r="BO297" i="2"/>
  <c r="BM297" i="2"/>
  <c r="Y297" i="2"/>
  <c r="BP297" i="2" s="1"/>
  <c r="P297" i="2"/>
  <c r="BO296" i="2"/>
  <c r="BM296" i="2"/>
  <c r="Y296" i="2"/>
  <c r="BP296" i="2" s="1"/>
  <c r="P296" i="2"/>
  <c r="X294" i="2"/>
  <c r="X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N288" i="2" s="1"/>
  <c r="P288" i="2"/>
  <c r="BO287" i="2"/>
  <c r="BM287" i="2"/>
  <c r="Y287" i="2"/>
  <c r="BP287" i="2" s="1"/>
  <c r="P287" i="2"/>
  <c r="X284" i="2"/>
  <c r="X283" i="2"/>
  <c r="BO282" i="2"/>
  <c r="BM282" i="2"/>
  <c r="Y282" i="2"/>
  <c r="Q517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Y275" i="2" s="1"/>
  <c r="P273" i="2"/>
  <c r="X270" i="2"/>
  <c r="X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Y266" i="2"/>
  <c r="O517" i="2" s="1"/>
  <c r="P266" i="2"/>
  <c r="X263" i="2"/>
  <c r="X262" i="2"/>
  <c r="BO261" i="2"/>
  <c r="BM261" i="2"/>
  <c r="Y261" i="2"/>
  <c r="BP261" i="2" s="1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Y263" i="2" s="1"/>
  <c r="P258" i="2"/>
  <c r="X255" i="2"/>
  <c r="X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L517" i="2" s="1"/>
  <c r="P249" i="2"/>
  <c r="X246" i="2"/>
  <c r="X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BP239" i="2" s="1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P220" i="2"/>
  <c r="BO220" i="2"/>
  <c r="BN220" i="2"/>
  <c r="BM220" i="2"/>
  <c r="Z220" i="2"/>
  <c r="Y220" i="2"/>
  <c r="P220" i="2"/>
  <c r="X217" i="2"/>
  <c r="X216" i="2"/>
  <c r="BO215" i="2"/>
  <c r="BM215" i="2"/>
  <c r="Y215" i="2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Z191" i="2" s="1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P182" i="2"/>
  <c r="BO181" i="2"/>
  <c r="BM181" i="2"/>
  <c r="Y181" i="2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Y168" i="2" s="1"/>
  <c r="P158" i="2"/>
  <c r="X156" i="2"/>
  <c r="X155" i="2"/>
  <c r="BO154" i="2"/>
  <c r="BM154" i="2"/>
  <c r="Z154" i="2"/>
  <c r="Z155" i="2" s="1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H517" i="2" s="1"/>
  <c r="P142" i="2"/>
  <c r="X139" i="2"/>
  <c r="X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G517" i="2" s="1"/>
  <c r="P131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Z105" i="2" s="1"/>
  <c r="P105" i="2"/>
  <c r="X102" i="2"/>
  <c r="X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M74" i="2"/>
  <c r="Y74" i="2"/>
  <c r="BN74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Y44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23" i="2"/>
  <c r="BO22" i="2"/>
  <c r="BM22" i="2"/>
  <c r="Y22" i="2"/>
  <c r="Z22" i="2" s="1"/>
  <c r="Z23" i="2" s="1"/>
  <c r="H10" i="2"/>
  <c r="A9" i="2"/>
  <c r="F10" i="2" s="1"/>
  <c r="D7" i="2"/>
  <c r="Q6" i="2"/>
  <c r="P2" i="2"/>
  <c r="Z31" i="2" l="1"/>
  <c r="BP90" i="2"/>
  <c r="BP95" i="2"/>
  <c r="Y101" i="2"/>
  <c r="Z260" i="2"/>
  <c r="BN260" i="2"/>
  <c r="Z261" i="2"/>
  <c r="BN261" i="2"/>
  <c r="Z321" i="2"/>
  <c r="BN321" i="2"/>
  <c r="Z434" i="2"/>
  <c r="Z435" i="2"/>
  <c r="Z56" i="2"/>
  <c r="Z79" i="2"/>
  <c r="BN79" i="2"/>
  <c r="Z164" i="2"/>
  <c r="J517" i="2"/>
  <c r="Z203" i="2"/>
  <c r="BN203" i="2"/>
  <c r="Z226" i="2"/>
  <c r="Z239" i="2"/>
  <c r="BN239" i="2"/>
  <c r="Z240" i="2"/>
  <c r="BN240" i="2"/>
  <c r="Z289" i="2"/>
  <c r="BN289" i="2"/>
  <c r="Z343" i="2"/>
  <c r="BN343" i="2"/>
  <c r="Z344" i="2"/>
  <c r="BP440" i="2"/>
  <c r="Z442" i="2"/>
  <c r="Z462" i="2"/>
  <c r="X508" i="2"/>
  <c r="Z28" i="2"/>
  <c r="BN28" i="2"/>
  <c r="Z42" i="2"/>
  <c r="BN42" i="2"/>
  <c r="Z53" i="2"/>
  <c r="BN53" i="2"/>
  <c r="Z63" i="2"/>
  <c r="BN63" i="2"/>
  <c r="Z77" i="2"/>
  <c r="BN77" i="2"/>
  <c r="Z83" i="2"/>
  <c r="BN83" i="2"/>
  <c r="Y85" i="2"/>
  <c r="E517" i="2"/>
  <c r="Z99" i="2"/>
  <c r="BN99" i="2"/>
  <c r="Y110" i="2"/>
  <c r="Z132" i="2"/>
  <c r="I517" i="2"/>
  <c r="Z158" i="2"/>
  <c r="Z181" i="2"/>
  <c r="BN181" i="2"/>
  <c r="BP181" i="2"/>
  <c r="Z196" i="2"/>
  <c r="BN196" i="2"/>
  <c r="Z197" i="2"/>
  <c r="Y217" i="2"/>
  <c r="Z224" i="2"/>
  <c r="BN224" i="2"/>
  <c r="Z253" i="2"/>
  <c r="Z287" i="2"/>
  <c r="BN287" i="2"/>
  <c r="Z296" i="2"/>
  <c r="BN296" i="2"/>
  <c r="Z301" i="2"/>
  <c r="BN301" i="2"/>
  <c r="Y311" i="2"/>
  <c r="BP308" i="2"/>
  <c r="BP328" i="2"/>
  <c r="Z345" i="2"/>
  <c r="BN345" i="2"/>
  <c r="Z346" i="2"/>
  <c r="BN352" i="2"/>
  <c r="BP352" i="2"/>
  <c r="Z397" i="2"/>
  <c r="BN397" i="2"/>
  <c r="BP398" i="2"/>
  <c r="Z414" i="2"/>
  <c r="BN414" i="2"/>
  <c r="Z438" i="2"/>
  <c r="BN438" i="2"/>
  <c r="Z450" i="2"/>
  <c r="BN450" i="2"/>
  <c r="Z458" i="2"/>
  <c r="BN458" i="2"/>
  <c r="Z468" i="2"/>
  <c r="Z489" i="2"/>
  <c r="BP493" i="2"/>
  <c r="BN344" i="2"/>
  <c r="X511" i="2"/>
  <c r="Z352" i="2"/>
  <c r="X507" i="2"/>
  <c r="X509" i="2"/>
  <c r="X510" i="2" s="1"/>
  <c r="F9" i="2"/>
  <c r="BN27" i="2"/>
  <c r="BP27" i="2"/>
  <c r="BP41" i="2"/>
  <c r="Y45" i="2"/>
  <c r="D517" i="2"/>
  <c r="BN52" i="2"/>
  <c r="BP52" i="2"/>
  <c r="Y58" i="2"/>
  <c r="BP57" i="2"/>
  <c r="BN62" i="2"/>
  <c r="BP62" i="2"/>
  <c r="Y65" i="2"/>
  <c r="Y66" i="2"/>
  <c r="Y72" i="2"/>
  <c r="BN68" i="2"/>
  <c r="Z69" i="2"/>
  <c r="BN69" i="2"/>
  <c r="Z75" i="2"/>
  <c r="BN75" i="2"/>
  <c r="BP84" i="2"/>
  <c r="Z89" i="2"/>
  <c r="Z98" i="2"/>
  <c r="BN98" i="2"/>
  <c r="BP100" i="2"/>
  <c r="BP106" i="2"/>
  <c r="Z126" i="2"/>
  <c r="BN126" i="2"/>
  <c r="Y134" i="2"/>
  <c r="BN136" i="2"/>
  <c r="Z142" i="2"/>
  <c r="Z143" i="2" s="1"/>
  <c r="BN142" i="2"/>
  <c r="BP142" i="2"/>
  <c r="Y143" i="2"/>
  <c r="Y144" i="2"/>
  <c r="BP147" i="2"/>
  <c r="BP154" i="2"/>
  <c r="Y155" i="2"/>
  <c r="Z160" i="2"/>
  <c r="BN160" i="2"/>
  <c r="BN161" i="2"/>
  <c r="Z163" i="2"/>
  <c r="BP164" i="2"/>
  <c r="Y174" i="2"/>
  <c r="Y183" i="2"/>
  <c r="Y184" i="2"/>
  <c r="BP187" i="2"/>
  <c r="Y188" i="2"/>
  <c r="BN192" i="2"/>
  <c r="BP192" i="2"/>
  <c r="BN204" i="2"/>
  <c r="BP207" i="2"/>
  <c r="BN225" i="2"/>
  <c r="Z244" i="2"/>
  <c r="BN244" i="2"/>
  <c r="BN302" i="2"/>
  <c r="BP302" i="2"/>
  <c r="Y312" i="2"/>
  <c r="BP316" i="2"/>
  <c r="BN316" i="2"/>
  <c r="Z316" i="2"/>
  <c r="BP329" i="2"/>
  <c r="BN329" i="2"/>
  <c r="Z329" i="2"/>
  <c r="Y337" i="2"/>
  <c r="Z334" i="2"/>
  <c r="U517" i="2"/>
  <c r="BN367" i="2"/>
  <c r="Z367" i="2"/>
  <c r="BP368" i="2"/>
  <c r="BN368" i="2"/>
  <c r="Z368" i="2"/>
  <c r="BN369" i="2"/>
  <c r="Z369" i="2"/>
  <c r="BP390" i="2"/>
  <c r="BN390" i="2"/>
  <c r="Z390" i="2"/>
  <c r="Y400" i="2"/>
  <c r="BN391" i="2"/>
  <c r="Z391" i="2"/>
  <c r="BP392" i="2"/>
  <c r="BN392" i="2"/>
  <c r="Z392" i="2"/>
  <c r="BN393" i="2"/>
  <c r="Z393" i="2"/>
  <c r="BP402" i="2"/>
  <c r="BN402" i="2"/>
  <c r="Z402" i="2"/>
  <c r="BN403" i="2"/>
  <c r="Z403" i="2"/>
  <c r="BN441" i="2"/>
  <c r="Z441" i="2"/>
  <c r="BN446" i="2"/>
  <c r="Z446" i="2"/>
  <c r="BP466" i="2"/>
  <c r="Z466" i="2"/>
  <c r="Y485" i="2"/>
  <c r="Y501" i="2"/>
  <c r="H9" i="2"/>
  <c r="BN22" i="2"/>
  <c r="BP22" i="2"/>
  <c r="Y23" i="2"/>
  <c r="BN29" i="2"/>
  <c r="BN54" i="2"/>
  <c r="BN64" i="2"/>
  <c r="BN78" i="2"/>
  <c r="Y80" i="2"/>
  <c r="Y86" i="2"/>
  <c r="Z112" i="2"/>
  <c r="BN112" i="2"/>
  <c r="BN113" i="2"/>
  <c r="Z118" i="2"/>
  <c r="BN118" i="2"/>
  <c r="Z122" i="2"/>
  <c r="BN121" i="2"/>
  <c r="BP121" i="2"/>
  <c r="Y128" i="2"/>
  <c r="BN131" i="2"/>
  <c r="BN132" i="2"/>
  <c r="Z146" i="2"/>
  <c r="BN146" i="2"/>
  <c r="BP146" i="2"/>
  <c r="Z148" i="2"/>
  <c r="BN148" i="2"/>
  <c r="BN159" i="2"/>
  <c r="BP159" i="2"/>
  <c r="Z170" i="2"/>
  <c r="BN170" i="2"/>
  <c r="BN171" i="2"/>
  <c r="Z176" i="2"/>
  <c r="Z177" i="2" s="1"/>
  <c r="BN176" i="2"/>
  <c r="BP176" i="2"/>
  <c r="Y177" i="2"/>
  <c r="BP182" i="2"/>
  <c r="Z186" i="2"/>
  <c r="BN186" i="2"/>
  <c r="Z187" i="2"/>
  <c r="Y200" i="2"/>
  <c r="Z193" i="2"/>
  <c r="BN193" i="2"/>
  <c r="BN194" i="2"/>
  <c r="Z195" i="2"/>
  <c r="BP197" i="2"/>
  <c r="BN202" i="2"/>
  <c r="BP202" i="2"/>
  <c r="Y212" i="2"/>
  <c r="Z206" i="2"/>
  <c r="BN206" i="2"/>
  <c r="Z207" i="2"/>
  <c r="Z210" i="2"/>
  <c r="BN210" i="2"/>
  <c r="BN214" i="2"/>
  <c r="Z215" i="2"/>
  <c r="K517" i="2"/>
  <c r="Z222" i="2"/>
  <c r="BN223" i="2"/>
  <c r="BP223" i="2"/>
  <c r="Z230" i="2"/>
  <c r="BN230" i="2"/>
  <c r="Z232" i="2"/>
  <c r="Z235" i="2"/>
  <c r="Z236" i="2" s="1"/>
  <c r="BN235" i="2"/>
  <c r="BP235" i="2"/>
  <c r="Y236" i="2"/>
  <c r="Z242" i="2"/>
  <c r="BN243" i="2"/>
  <c r="BP243" i="2"/>
  <c r="Z249" i="2"/>
  <c r="BN249" i="2"/>
  <c r="BP249" i="2"/>
  <c r="Y254" i="2"/>
  <c r="BN250" i="2"/>
  <c r="Z251" i="2"/>
  <c r="BN251" i="2"/>
  <c r="Z258" i="2"/>
  <c r="BN258" i="2"/>
  <c r="BP258" i="2"/>
  <c r="Z266" i="2"/>
  <c r="BN266" i="2"/>
  <c r="BP266" i="2"/>
  <c r="BN267" i="2"/>
  <c r="Z268" i="2"/>
  <c r="BN268" i="2"/>
  <c r="Y269" i="2"/>
  <c r="Z273" i="2"/>
  <c r="Z274" i="2" s="1"/>
  <c r="BN273" i="2"/>
  <c r="BP273" i="2"/>
  <c r="Y274" i="2"/>
  <c r="Z277" i="2"/>
  <c r="Z278" i="2" s="1"/>
  <c r="BN277" i="2"/>
  <c r="Z282" i="2"/>
  <c r="Z283" i="2" s="1"/>
  <c r="BN282" i="2"/>
  <c r="BP282" i="2"/>
  <c r="Y283" i="2"/>
  <c r="Y284" i="2"/>
  <c r="R517" i="2"/>
  <c r="BP288" i="2"/>
  <c r="Z291" i="2"/>
  <c r="BN291" i="2"/>
  <c r="BN292" i="2"/>
  <c r="BP292" i="2"/>
  <c r="Y303" i="2"/>
  <c r="Z297" i="2"/>
  <c r="BN297" i="2"/>
  <c r="Z299" i="2"/>
  <c r="BN299" i="2"/>
  <c r="Z306" i="2"/>
  <c r="BN306" i="2"/>
  <c r="BP306" i="2"/>
  <c r="BP307" i="2"/>
  <c r="BN307" i="2"/>
  <c r="BP309" i="2"/>
  <c r="BN309" i="2"/>
  <c r="Z309" i="2"/>
  <c r="BP320" i="2"/>
  <c r="Y324" i="2"/>
  <c r="BN322" i="2"/>
  <c r="BP322" i="2"/>
  <c r="BP323" i="2"/>
  <c r="BN323" i="2"/>
  <c r="Z323" i="2"/>
  <c r="Y330" i="2"/>
  <c r="BP327" i="2"/>
  <c r="BN327" i="2"/>
  <c r="Z327" i="2"/>
  <c r="BP334" i="2"/>
  <c r="Y338" i="2"/>
  <c r="Y350" i="2"/>
  <c r="BP342" i="2"/>
  <c r="BN342" i="2"/>
  <c r="Z342" i="2"/>
  <c r="BP353" i="2"/>
  <c r="BN353" i="2"/>
  <c r="Z353" i="2"/>
  <c r="Y354" i="2"/>
  <c r="BP369" i="2"/>
  <c r="BN374" i="2"/>
  <c r="Y376" i="2"/>
  <c r="BP379" i="2"/>
  <c r="BN379" i="2"/>
  <c r="Z379" i="2"/>
  <c r="BP393" i="2"/>
  <c r="BP396" i="2"/>
  <c r="BN396" i="2"/>
  <c r="Z396" i="2"/>
  <c r="BP403" i="2"/>
  <c r="Y404" i="2"/>
  <c r="BN409" i="2"/>
  <c r="BN415" i="2"/>
  <c r="BP415" i="2"/>
  <c r="BP416" i="2"/>
  <c r="BN416" i="2"/>
  <c r="Z416" i="2"/>
  <c r="X517" i="2"/>
  <c r="Y422" i="2"/>
  <c r="BP421" i="2"/>
  <c r="BN421" i="2"/>
  <c r="Z421" i="2"/>
  <c r="Z422" i="2" s="1"/>
  <c r="Y517" i="2"/>
  <c r="BN426" i="2"/>
  <c r="Z426" i="2"/>
  <c r="Z427" i="2" s="1"/>
  <c r="Z517" i="2"/>
  <c r="BP432" i="2"/>
  <c r="BN432" i="2"/>
  <c r="Z432" i="2"/>
  <c r="BP439" i="2"/>
  <c r="BN439" i="2"/>
  <c r="Z439" i="2"/>
  <c r="BP441" i="2"/>
  <c r="BN443" i="2"/>
  <c r="BP452" i="2"/>
  <c r="Z452" i="2"/>
  <c r="Z453" i="2" s="1"/>
  <c r="BN459" i="2"/>
  <c r="BP459" i="2"/>
  <c r="BP460" i="2"/>
  <c r="BN460" i="2"/>
  <c r="Z460" i="2"/>
  <c r="BP346" i="2"/>
  <c r="Z359" i="2"/>
  <c r="BN357" i="2"/>
  <c r="BP357" i="2"/>
  <c r="Y363" i="2"/>
  <c r="Y399" i="2"/>
  <c r="W517" i="2"/>
  <c r="Y417" i="2"/>
  <c r="BP435" i="2"/>
  <c r="BN444" i="2"/>
  <c r="BP444" i="2"/>
  <c r="BN445" i="2"/>
  <c r="Y464" i="2"/>
  <c r="BP456" i="2"/>
  <c r="BP468" i="2"/>
  <c r="BN172" i="2"/>
  <c r="BN226" i="2"/>
  <c r="BN35" i="2"/>
  <c r="Z47" i="2"/>
  <c r="Z48" i="2" s="1"/>
  <c r="BN70" i="2"/>
  <c r="Y81" i="2"/>
  <c r="Z91" i="2"/>
  <c r="Z96" i="2"/>
  <c r="Z107" i="2"/>
  <c r="BN119" i="2"/>
  <c r="Y122" i="2"/>
  <c r="Z165" i="2"/>
  <c r="Z198" i="2"/>
  <c r="Z208" i="2"/>
  <c r="BN221" i="2"/>
  <c r="BN231" i="2"/>
  <c r="BN241" i="2"/>
  <c r="BN252" i="2"/>
  <c r="Y270" i="2"/>
  <c r="Z314" i="2"/>
  <c r="Y325" i="2"/>
  <c r="Z335" i="2"/>
  <c r="Z347" i="2"/>
  <c r="Y360" i="2"/>
  <c r="Z370" i="2"/>
  <c r="Y375" i="2"/>
  <c r="Z394" i="2"/>
  <c r="Y410" i="2"/>
  <c r="Y418" i="2"/>
  <c r="BN433" i="2"/>
  <c r="Z436" i="2"/>
  <c r="BN451" i="2"/>
  <c r="BN461" i="2"/>
  <c r="Z476" i="2"/>
  <c r="BN489" i="2"/>
  <c r="BP499" i="2"/>
  <c r="BN55" i="2"/>
  <c r="BN137" i="2"/>
  <c r="BN205" i="2"/>
  <c r="BN215" i="2"/>
  <c r="Y127" i="2"/>
  <c r="BP195" i="2"/>
  <c r="BP205" i="2"/>
  <c r="BP215" i="2"/>
  <c r="BP277" i="2"/>
  <c r="BP367" i="2"/>
  <c r="Y380" i="2"/>
  <c r="BP391" i="2"/>
  <c r="BP426" i="2"/>
  <c r="BP446" i="2"/>
  <c r="BN456" i="2"/>
  <c r="BN466" i="2"/>
  <c r="Y469" i="2"/>
  <c r="BN481" i="2"/>
  <c r="BN484" i="2"/>
  <c r="BP494" i="2"/>
  <c r="Z55" i="2"/>
  <c r="Z114" i="2"/>
  <c r="BN162" i="2"/>
  <c r="BP30" i="2"/>
  <c r="BP55" i="2"/>
  <c r="Y102" i="2"/>
  <c r="BP114" i="2"/>
  <c r="BP137" i="2"/>
  <c r="BP162" i="2"/>
  <c r="BP172" i="2"/>
  <c r="Y24" i="2"/>
  <c r="BP35" i="2"/>
  <c r="BN47" i="2"/>
  <c r="Y59" i="2"/>
  <c r="Z68" i="2"/>
  <c r="Z71" i="2" s="1"/>
  <c r="BP70" i="2"/>
  <c r="Z78" i="2"/>
  <c r="BN91" i="2"/>
  <c r="BN96" i="2"/>
  <c r="BN107" i="2"/>
  <c r="BP119" i="2"/>
  <c r="Y133" i="2"/>
  <c r="Y156" i="2"/>
  <c r="BN165" i="2"/>
  <c r="Y189" i="2"/>
  <c r="BN198" i="2"/>
  <c r="BN208" i="2"/>
  <c r="Y211" i="2"/>
  <c r="BP221" i="2"/>
  <c r="BP231" i="2"/>
  <c r="BP241" i="2"/>
  <c r="Z250" i="2"/>
  <c r="Z254" i="2" s="1"/>
  <c r="BP252" i="2"/>
  <c r="Z267" i="2"/>
  <c r="Z269" i="2" s="1"/>
  <c r="BN314" i="2"/>
  <c r="Y317" i="2"/>
  <c r="BN335" i="2"/>
  <c r="BN347" i="2"/>
  <c r="BN370" i="2"/>
  <c r="BN394" i="2"/>
  <c r="Y405" i="2"/>
  <c r="BP433" i="2"/>
  <c r="BN436" i="2"/>
  <c r="BP451" i="2"/>
  <c r="BP461" i="2"/>
  <c r="Y500" i="2"/>
  <c r="Z172" i="2"/>
  <c r="Y115" i="2"/>
  <c r="Y123" i="2"/>
  <c r="Y138" i="2"/>
  <c r="Y173" i="2"/>
  <c r="Y216" i="2"/>
  <c r="Y227" i="2"/>
  <c r="Y278" i="2"/>
  <c r="Y411" i="2"/>
  <c r="Y427" i="2"/>
  <c r="Y447" i="2"/>
  <c r="BP481" i="2"/>
  <c r="BP484" i="2"/>
  <c r="Y495" i="2"/>
  <c r="M517" i="2"/>
  <c r="BN30" i="2"/>
  <c r="Y232" i="2"/>
  <c r="BP314" i="2"/>
  <c r="BP335" i="2"/>
  <c r="Y381" i="2"/>
  <c r="Y470" i="2"/>
  <c r="Y490" i="2"/>
  <c r="P517" i="2"/>
  <c r="J9" i="2"/>
  <c r="BN31" i="2"/>
  <c r="Z43" i="2"/>
  <c r="Y92" i="2"/>
  <c r="Y116" i="2"/>
  <c r="Z125" i="2"/>
  <c r="Z127" i="2" s="1"/>
  <c r="Y199" i="2"/>
  <c r="Y228" i="2"/>
  <c r="BP250" i="2"/>
  <c r="Z290" i="2"/>
  <c r="Z310" i="2"/>
  <c r="Y371" i="2"/>
  <c r="Z378" i="2"/>
  <c r="Z380" i="2" s="1"/>
  <c r="Z413" i="2"/>
  <c r="Z417" i="2" s="1"/>
  <c r="Y428" i="2"/>
  <c r="Y448" i="2"/>
  <c r="Z457" i="2"/>
  <c r="Z463" i="2" s="1"/>
  <c r="Z467" i="2"/>
  <c r="Z474" i="2"/>
  <c r="Z477" i="2"/>
  <c r="Y496" i="2"/>
  <c r="BN56" i="2"/>
  <c r="Z97" i="2"/>
  <c r="Z108" i="2"/>
  <c r="BN120" i="2"/>
  <c r="Z131" i="2"/>
  <c r="Z133" i="2" s="1"/>
  <c r="BN158" i="2"/>
  <c r="Z166" i="2"/>
  <c r="BN191" i="2"/>
  <c r="Z209" i="2"/>
  <c r="BN222" i="2"/>
  <c r="Y233" i="2"/>
  <c r="BN242" i="2"/>
  <c r="Y245" i="2"/>
  <c r="BN253" i="2"/>
  <c r="Y262" i="2"/>
  <c r="Z315" i="2"/>
  <c r="Z320" i="2"/>
  <c r="Z324" i="2" s="1"/>
  <c r="Z336" i="2"/>
  <c r="Z348" i="2"/>
  <c r="Z349" i="2" s="1"/>
  <c r="BP362" i="2"/>
  <c r="Z383" i="2"/>
  <c r="Z384" i="2" s="1"/>
  <c r="Z395" i="2"/>
  <c r="BN408" i="2"/>
  <c r="BN434" i="2"/>
  <c r="Z437" i="2"/>
  <c r="BN442" i="2"/>
  <c r="BN452" i="2"/>
  <c r="BN462" i="2"/>
  <c r="BN482" i="2"/>
  <c r="Y491" i="2"/>
  <c r="Z504" i="2"/>
  <c r="Z505" i="2" s="1"/>
  <c r="Z26" i="2"/>
  <c r="Y48" i="2"/>
  <c r="BP68" i="2"/>
  <c r="Z76" i="2"/>
  <c r="BN89" i="2"/>
  <c r="BN105" i="2"/>
  <c r="Y139" i="2"/>
  <c r="BN163" i="2"/>
  <c r="Z259" i="2"/>
  <c r="Z262" i="2" s="1"/>
  <c r="Z300" i="2"/>
  <c r="A10" i="2"/>
  <c r="BN26" i="2"/>
  <c r="Y37" i="2"/>
  <c r="BN61" i="2"/>
  <c r="Z29" i="2"/>
  <c r="BN43" i="2"/>
  <c r="Z54" i="2"/>
  <c r="Z64" i="2"/>
  <c r="BN76" i="2"/>
  <c r="BP89" i="2"/>
  <c r="BP105" i="2"/>
  <c r="Z113" i="2"/>
  <c r="BN125" i="2"/>
  <c r="Z136" i="2"/>
  <c r="Z138" i="2" s="1"/>
  <c r="Y150" i="2"/>
  <c r="Z161" i="2"/>
  <c r="Z171" i="2"/>
  <c r="Z194" i="2"/>
  <c r="Z204" i="2"/>
  <c r="Z211" i="2" s="1"/>
  <c r="Z214" i="2"/>
  <c r="Z216" i="2" s="1"/>
  <c r="Z225" i="2"/>
  <c r="Z227" i="2" s="1"/>
  <c r="BN259" i="2"/>
  <c r="BN290" i="2"/>
  <c r="Y293" i="2"/>
  <c r="BN300" i="2"/>
  <c r="BN310" i="2"/>
  <c r="Y331" i="2"/>
  <c r="BN378" i="2"/>
  <c r="BN413" i="2"/>
  <c r="Z445" i="2"/>
  <c r="BN457" i="2"/>
  <c r="BN467" i="2"/>
  <c r="BN474" i="2"/>
  <c r="BN477" i="2"/>
  <c r="Y486" i="2"/>
  <c r="Z498" i="2"/>
  <c r="S517" i="2"/>
  <c r="Z61" i="2"/>
  <c r="BP120" i="2"/>
  <c r="BP158" i="2"/>
  <c r="BN166" i="2"/>
  <c r="BP191" i="2"/>
  <c r="BN209" i="2"/>
  <c r="BN315" i="2"/>
  <c r="BN320" i="2"/>
  <c r="BN336" i="2"/>
  <c r="BN348" i="2"/>
  <c r="Y372" i="2"/>
  <c r="BN383" i="2"/>
  <c r="BN395" i="2"/>
  <c r="BP408" i="2"/>
  <c r="BN437" i="2"/>
  <c r="Z493" i="2"/>
  <c r="BN504" i="2"/>
  <c r="T517" i="2"/>
  <c r="Z74" i="2"/>
  <c r="Z84" i="2"/>
  <c r="Z85" i="2" s="1"/>
  <c r="Z100" i="2"/>
  <c r="Z147" i="2"/>
  <c r="Z149" i="2" s="1"/>
  <c r="Z182" i="2"/>
  <c r="Y246" i="2"/>
  <c r="Z288" i="2"/>
  <c r="Z298" i="2"/>
  <c r="Z303" i="2" s="1"/>
  <c r="Z308" i="2"/>
  <c r="Z328" i="2"/>
  <c r="Z330" i="2" s="1"/>
  <c r="Z398" i="2"/>
  <c r="Z440" i="2"/>
  <c r="BP474" i="2"/>
  <c r="Z488" i="2"/>
  <c r="Z490" i="2" s="1"/>
  <c r="BN498" i="2"/>
  <c r="B517" i="2"/>
  <c r="BP47" i="2"/>
  <c r="BP96" i="2"/>
  <c r="BP26" i="2"/>
  <c r="Y32" i="2"/>
  <c r="Z57" i="2"/>
  <c r="Z95" i="2"/>
  <c r="BP383" i="2"/>
  <c r="Y453" i="2"/>
  <c r="Y463" i="2"/>
  <c r="Z483" i="2"/>
  <c r="Z485" i="2" s="1"/>
  <c r="BP504" i="2"/>
  <c r="C517" i="2"/>
  <c r="V517" i="2"/>
  <c r="BN97" i="2"/>
  <c r="BN108" i="2"/>
  <c r="Z41" i="2"/>
  <c r="Z44" i="2" s="1"/>
  <c r="Z90" i="2"/>
  <c r="Z106" i="2"/>
  <c r="BP131" i="2"/>
  <c r="Y294" i="2"/>
  <c r="Y304" i="2"/>
  <c r="BN41" i="2"/>
  <c r="Z52" i="2"/>
  <c r="BN84" i="2"/>
  <c r="BN182" i="2"/>
  <c r="Z374" i="2"/>
  <c r="Z375" i="2" s="1"/>
  <c r="Z409" i="2"/>
  <c r="Z410" i="2" s="1"/>
  <c r="Y423" i="2"/>
  <c r="Z443" i="2"/>
  <c r="Z475" i="2"/>
  <c r="Y478" i="2"/>
  <c r="BN488" i="2"/>
  <c r="Y36" i="2"/>
  <c r="Y71" i="2"/>
  <c r="Y93" i="2"/>
  <c r="Y109" i="2"/>
  <c r="BN154" i="2"/>
  <c r="Y167" i="2"/>
  <c r="BN334" i="2"/>
  <c r="Y349" i="2"/>
  <c r="Y384" i="2"/>
  <c r="BN483" i="2"/>
  <c r="Y505" i="2"/>
  <c r="Y255" i="2"/>
  <c r="Y454" i="2"/>
  <c r="Z499" i="2"/>
  <c r="F517" i="2"/>
  <c r="Y479" i="2"/>
  <c r="Z494" i="2"/>
  <c r="Y506" i="2"/>
  <c r="Z92" i="2" l="1"/>
  <c r="Z293" i="2"/>
  <c r="Z183" i="2"/>
  <c r="Z80" i="2"/>
  <c r="Z65" i="2"/>
  <c r="Z199" i="2"/>
  <c r="Z469" i="2"/>
  <c r="Z371" i="2"/>
  <c r="Z245" i="2"/>
  <c r="Z101" i="2"/>
  <c r="Z354" i="2"/>
  <c r="Y509" i="2"/>
  <c r="Z500" i="2"/>
  <c r="Y508" i="2"/>
  <c r="Y507" i="2"/>
  <c r="Z447" i="2"/>
  <c r="Z399" i="2"/>
  <c r="Z188" i="2"/>
  <c r="Y511" i="2"/>
  <c r="Z495" i="2"/>
  <c r="Z311" i="2"/>
  <c r="Z167" i="2"/>
  <c r="Z404" i="2"/>
  <c r="Z337" i="2"/>
  <c r="Z317" i="2"/>
  <c r="Z115" i="2"/>
  <c r="Z58" i="2"/>
  <c r="Z109" i="2"/>
  <c r="Z32" i="2"/>
  <c r="Z173" i="2"/>
  <c r="Z478" i="2"/>
  <c r="Y510" i="2" l="1"/>
  <c r="Z512" i="2"/>
</calcChain>
</file>

<file path=xl/sharedStrings.xml><?xml version="1.0" encoding="utf-8"?>
<sst xmlns="http://schemas.openxmlformats.org/spreadsheetml/2006/main" count="3786" uniqueCount="817">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</sst>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 t="s">
        <v>816</v>
      </c>
      <c r="I5" s="581"/>
      <c r="J5" s="581"/>
      <c r="K5" s="581"/>
      <c r="L5" s="581"/>
      <c r="M5" s="581"/>
      <c r="N5" s="72"/>
      <c r="P5" s="27" t="s">
        <v>4</v>
      </c>
      <c r="Q5" s="583">
        <v>45855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0.5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hidden="1" customHeight="1" x14ac:dyDescent="0.2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hidden="1" customHeight="1" x14ac:dyDescent="0.25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hidden="1" customHeight="1" x14ac:dyDescent="0.25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hidden="1" customHeight="1" x14ac:dyDescent="0.25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hidden="1" customHeight="1" x14ac:dyDescent="0.25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48">
        <v>4607091385687</v>
      </c>
      <c r="E42" s="64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48">
        <v>4680115882539</v>
      </c>
      <c r="E43" s="64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hidden="1" customHeight="1" x14ac:dyDescent="0.25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47" t="s">
        <v>150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47" t="s">
        <v>185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46" t="s">
        <v>192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hidden="1" customHeight="1" x14ac:dyDescent="0.25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202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46" t="s">
        <v>215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hidden="1" customHeight="1" x14ac:dyDescent="0.25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47" t="s">
        <v>150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idden="1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hidden="1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hidden="1" customHeight="1" x14ac:dyDescent="0.25">
      <c r="A124" s="647" t="s">
        <v>185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646" t="s">
        <v>248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hidden="1" customHeight="1" x14ac:dyDescent="0.25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252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hidden="1" customHeight="1" x14ac:dyDescent="0.25">
      <c r="A136" s="63" t="s">
        <v>253</v>
      </c>
      <c r="B136" s="63" t="s">
        <v>254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hidden="1" customHeight="1" x14ac:dyDescent="0.25">
      <c r="A137" s="63" t="s">
        <v>253</v>
      </c>
      <c r="B137" s="63" t="s">
        <v>256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hidden="1" customHeight="1" x14ac:dyDescent="0.25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hidden="1" customHeight="1" x14ac:dyDescent="0.25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hidden="1" customHeight="1" x14ac:dyDescent="0.25">
      <c r="A142" s="63" t="s">
        <v>257</v>
      </c>
      <c r="B142" s="63" t="s">
        <v>258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hidden="1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hidden="1" customHeight="1" x14ac:dyDescent="0.25">
      <c r="A146" s="63" t="s">
        <v>260</v>
      </c>
      <c r="B146" s="63" t="s">
        <v>261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hidden="1" customHeight="1" x14ac:dyDescent="0.25">
      <c r="A147" s="63" t="s">
        <v>263</v>
      </c>
      <c r="B147" s="63" t="s">
        <v>264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hidden="1" customHeight="1" x14ac:dyDescent="0.25">
      <c r="A148" s="63" t="s">
        <v>266</v>
      </c>
      <c r="B148" s="63" t="s">
        <v>267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hidden="1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hidden="1" customHeight="1" x14ac:dyDescent="0.2">
      <c r="A151" s="645" t="s">
        <v>269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hidden="1" customHeight="1" x14ac:dyDescent="0.25">
      <c r="A152" s="646" t="s">
        <v>270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hidden="1" customHeight="1" x14ac:dyDescent="0.25">
      <c r="A153" s="647" t="s">
        <v>150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hidden="1" customHeight="1" x14ac:dyDescent="0.25">
      <c r="A154" s="63" t="s">
        <v>271</v>
      </c>
      <c r="B154" s="63" t="s">
        <v>272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hidden="1" customHeight="1" x14ac:dyDescent="0.25">
      <c r="A158" s="63" t="s">
        <v>274</v>
      </c>
      <c r="B158" s="63" t="s">
        <v>275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hidden="1" customHeight="1" x14ac:dyDescent="0.25">
      <c r="A159" s="63" t="s">
        <v>277</v>
      </c>
      <c r="B159" s="63" t="s">
        <v>278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hidden="1" customHeight="1" x14ac:dyDescent="0.25">
      <c r="A160" s="63" t="s">
        <v>280</v>
      </c>
      <c r="B160" s="63" t="s">
        <v>281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hidden="1" customHeight="1" x14ac:dyDescent="0.25">
      <c r="A161" s="63" t="s">
        <v>283</v>
      </c>
      <c r="B161" s="63" t="s">
        <v>284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hidden="1" customHeight="1" x14ac:dyDescent="0.25">
      <c r="A162" s="63" t="s">
        <v>285</v>
      </c>
      <c r="B162" s="63" t="s">
        <v>286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hidden="1" customHeight="1" x14ac:dyDescent="0.25">
      <c r="A163" s="63" t="s">
        <v>287</v>
      </c>
      <c r="B163" s="63" t="s">
        <v>288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hidden="1" customHeight="1" x14ac:dyDescent="0.25">
      <c r="A164" s="63" t="s">
        <v>290</v>
      </c>
      <c r="B164" s="63" t="s">
        <v>291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292</v>
      </c>
      <c r="B165" s="63" t="s">
        <v>293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294</v>
      </c>
      <c r="B166" s="63" t="s">
        <v>295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hidden="1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hidden="1" customHeight="1" x14ac:dyDescent="0.25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hidden="1" customHeight="1" x14ac:dyDescent="0.25">
      <c r="A170" s="63" t="s">
        <v>297</v>
      </c>
      <c r="B170" s="63" t="s">
        <v>298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302</v>
      </c>
      <c r="B171" s="63" t="s">
        <v>303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305</v>
      </c>
      <c r="B172" s="63" t="s">
        <v>306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47" t="s">
        <v>307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hidden="1" customHeight="1" x14ac:dyDescent="0.25">
      <c r="A176" s="63" t="s">
        <v>308</v>
      </c>
      <c r="B176" s="63" t="s">
        <v>309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646" t="s">
        <v>310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hidden="1" customHeight="1" x14ac:dyDescent="0.25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hidden="1" customHeight="1" x14ac:dyDescent="0.25">
      <c r="A181" s="63" t="s">
        <v>311</v>
      </c>
      <c r="B181" s="63" t="s">
        <v>312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314</v>
      </c>
      <c r="B182" s="63" t="s">
        <v>315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647" t="s">
        <v>150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hidden="1" customHeight="1" x14ac:dyDescent="0.25">
      <c r="A186" s="63" t="s">
        <v>316</v>
      </c>
      <c r="B186" s="63" t="s">
        <v>317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319</v>
      </c>
      <c r="B187" s="63" t="s">
        <v>320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hidden="1" customHeight="1" x14ac:dyDescent="0.25">
      <c r="A191" s="63" t="s">
        <v>321</v>
      </c>
      <c r="B191" s="63" t="s">
        <v>322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hidden="1" customHeight="1" x14ac:dyDescent="0.25">
      <c r="A192" s="63" t="s">
        <v>324</v>
      </c>
      <c r="B192" s="63" t="s">
        <v>325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hidden="1" customHeight="1" x14ac:dyDescent="0.25">
      <c r="A193" s="63" t="s">
        <v>327</v>
      </c>
      <c r="B193" s="63" t="s">
        <v>328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hidden="1" customHeight="1" x14ac:dyDescent="0.25">
      <c r="A194" s="63" t="s">
        <v>330</v>
      </c>
      <c r="B194" s="63" t="s">
        <v>331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hidden="1" customHeight="1" x14ac:dyDescent="0.25">
      <c r="A195" s="63" t="s">
        <v>333</v>
      </c>
      <c r="B195" s="63" t="s">
        <v>334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hidden="1" customHeight="1" x14ac:dyDescent="0.25">
      <c r="A196" s="63" t="s">
        <v>335</v>
      </c>
      <c r="B196" s="63" t="s">
        <v>336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hidden="1" customHeight="1" x14ac:dyDescent="0.25">
      <c r="A197" s="63" t="s">
        <v>337</v>
      </c>
      <c r="B197" s="63" t="s">
        <v>338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339</v>
      </c>
      <c r="B198" s="63" t="s">
        <v>340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idden="1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hidden="1" customHeight="1" x14ac:dyDescent="0.25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hidden="1" customHeight="1" x14ac:dyDescent="0.25">
      <c r="A202" s="63" t="s">
        <v>341</v>
      </c>
      <c r="B202" s="63" t="s">
        <v>342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hidden="1" customHeight="1" x14ac:dyDescent="0.25">
      <c r="A203" s="63" t="s">
        <v>344</v>
      </c>
      <c r="B203" s="63" t="s">
        <v>345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hidden="1" customHeight="1" x14ac:dyDescent="0.25">
      <c r="A204" s="63" t="s">
        <v>347</v>
      </c>
      <c r="B204" s="63" t="s">
        <v>348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350</v>
      </c>
      <c r="B205" s="63" t="s">
        <v>351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352</v>
      </c>
      <c r="B206" s="63" t="s">
        <v>353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355</v>
      </c>
      <c r="B207" s="63" t="s">
        <v>356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hidden="1" customHeight="1" x14ac:dyDescent="0.25">
      <c r="A208" s="63" t="s">
        <v>357</v>
      </c>
      <c r="B208" s="63" t="s">
        <v>358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hidden="1" customHeight="1" x14ac:dyDescent="0.25">
      <c r="A209" s="63" t="s">
        <v>359</v>
      </c>
      <c r="B209" s="63" t="s">
        <v>360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362</v>
      </c>
      <c r="B210" s="63" t="s">
        <v>363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hidden="1" x14ac:dyDescent="0.2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hidden="1" customHeight="1" x14ac:dyDescent="0.25">
      <c r="A213" s="647" t="s">
        <v>185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hidden="1" customHeight="1" x14ac:dyDescent="0.25">
      <c r="A214" s="63" t="s">
        <v>365</v>
      </c>
      <c r="B214" s="63" t="s">
        <v>366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hidden="1" customHeight="1" x14ac:dyDescent="0.25">
      <c r="A215" s="63" t="s">
        <v>368</v>
      </c>
      <c r="B215" s="63" t="s">
        <v>369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idden="1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hidden="1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hidden="1" customHeight="1" x14ac:dyDescent="0.25">
      <c r="A218" s="646" t="s">
        <v>371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hidden="1" customHeight="1" x14ac:dyDescent="0.25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hidden="1" customHeight="1" x14ac:dyDescent="0.25">
      <c r="A220" s="63" t="s">
        <v>372</v>
      </c>
      <c r="B220" s="63" t="s">
        <v>373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hidden="1" customHeight="1" x14ac:dyDescent="0.25">
      <c r="A221" s="63" t="s">
        <v>375</v>
      </c>
      <c r="B221" s="63" t="s">
        <v>376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hidden="1" customHeight="1" x14ac:dyDescent="0.25">
      <c r="A222" s="63" t="s">
        <v>378</v>
      </c>
      <c r="B222" s="63" t="s">
        <v>379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hidden="1" customHeight="1" x14ac:dyDescent="0.25">
      <c r="A223" s="63" t="s">
        <v>381</v>
      </c>
      <c r="B223" s="63" t="s">
        <v>382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hidden="1" customHeight="1" x14ac:dyDescent="0.25">
      <c r="A224" s="63" t="s">
        <v>383</v>
      </c>
      <c r="B224" s="63" t="s">
        <v>384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hidden="1" customHeight="1" x14ac:dyDescent="0.25">
      <c r="A225" s="63" t="s">
        <v>386</v>
      </c>
      <c r="B225" s="63" t="s">
        <v>387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hidden="1" customHeight="1" x14ac:dyDescent="0.25">
      <c r="A226" s="63" t="s">
        <v>388</v>
      </c>
      <c r="B226" s="63" t="s">
        <v>389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idden="1" x14ac:dyDescent="0.2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hidden="1" customHeight="1" x14ac:dyDescent="0.25">
      <c r="A229" s="647" t="s">
        <v>150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hidden="1" customHeight="1" x14ac:dyDescent="0.25">
      <c r="A230" s="63" t="s">
        <v>390</v>
      </c>
      <c r="B230" s="63" t="s">
        <v>391</v>
      </c>
      <c r="C230" s="36">
        <v>4301020340</v>
      </c>
      <c r="D230" s="648">
        <v>4680115885721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hidden="1" customHeight="1" x14ac:dyDescent="0.25">
      <c r="A231" s="63" t="s">
        <v>390</v>
      </c>
      <c r="B231" s="63" t="s">
        <v>393</v>
      </c>
      <c r="C231" s="36">
        <v>4301020377</v>
      </c>
      <c r="D231" s="648">
        <v>4680115885981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idden="1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hidden="1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47" t="s">
        <v>394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hidden="1" customHeight="1" x14ac:dyDescent="0.25">
      <c r="A235" s="63" t="s">
        <v>395</v>
      </c>
      <c r="B235" s="63" t="s">
        <v>396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5" t="s">
        <v>397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idden="1" x14ac:dyDescent="0.2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hidden="1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hidden="1" customHeight="1" x14ac:dyDescent="0.25">
      <c r="A238" s="647" t="s">
        <v>399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hidden="1" customHeight="1" x14ac:dyDescent="0.25">
      <c r="A239" s="63" t="s">
        <v>400</v>
      </c>
      <c r="B239" s="63" t="s">
        <v>401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hidden="1" customHeight="1" x14ac:dyDescent="0.25">
      <c r="A240" s="63" t="s">
        <v>403</v>
      </c>
      <c r="B240" s="63" t="s">
        <v>404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7" t="s">
        <v>405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hidden="1" customHeight="1" x14ac:dyDescent="0.25">
      <c r="A241" s="63" t="s">
        <v>403</v>
      </c>
      <c r="B241" s="63" t="s">
        <v>406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hidden="1" customHeight="1" x14ac:dyDescent="0.25">
      <c r="A242" s="63" t="s">
        <v>407</v>
      </c>
      <c r="B242" s="63" t="s">
        <v>408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hidden="1" customHeight="1" x14ac:dyDescent="0.25">
      <c r="A243" s="63" t="s">
        <v>409</v>
      </c>
      <c r="B243" s="63" t="s">
        <v>410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hidden="1" customHeight="1" x14ac:dyDescent="0.25">
      <c r="A244" s="63" t="s">
        <v>411</v>
      </c>
      <c r="B244" s="63" t="s">
        <v>412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hidden="1" x14ac:dyDescent="0.2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hidden="1" customHeight="1" x14ac:dyDescent="0.25">
      <c r="A247" s="646" t="s">
        <v>413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hidden="1" customHeight="1" x14ac:dyDescent="0.25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hidden="1" customHeight="1" x14ac:dyDescent="0.25">
      <c r="A249" s="63" t="s">
        <v>414</v>
      </c>
      <c r="B249" s="63" t="s">
        <v>415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hidden="1" customHeight="1" x14ac:dyDescent="0.25">
      <c r="A250" s="63" t="s">
        <v>417</v>
      </c>
      <c r="B250" s="63" t="s">
        <v>418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hidden="1" customHeight="1" x14ac:dyDescent="0.25">
      <c r="A251" s="63" t="s">
        <v>420</v>
      </c>
      <c r="B251" s="63" t="s">
        <v>421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423</v>
      </c>
      <c r="B252" s="63" t="s">
        <v>424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426</v>
      </c>
      <c r="B253" s="63" t="s">
        <v>427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idden="1" x14ac:dyDescent="0.2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hidden="1" x14ac:dyDescent="0.2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hidden="1" customHeight="1" x14ac:dyDescent="0.25">
      <c r="A256" s="646" t="s">
        <v>429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hidden="1" customHeight="1" x14ac:dyDescent="0.25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hidden="1" customHeight="1" x14ac:dyDescent="0.25">
      <c r="A258" s="63" t="s">
        <v>430</v>
      </c>
      <c r="B258" s="63" t="s">
        <v>431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hidden="1" customHeight="1" x14ac:dyDescent="0.25">
      <c r="A259" s="63" t="s">
        <v>432</v>
      </c>
      <c r="B259" s="63" t="s">
        <v>433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435</v>
      </c>
      <c r="B260" s="63" t="s">
        <v>436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hidden="1" customHeight="1" x14ac:dyDescent="0.25">
      <c r="A261" s="63" t="s">
        <v>438</v>
      </c>
      <c r="B261" s="63" t="s">
        <v>439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440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idden="1" x14ac:dyDescent="0.2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hidden="1" x14ac:dyDescent="0.2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hidden="1" customHeight="1" x14ac:dyDescent="0.25">
      <c r="A264" s="646" t="s">
        <v>442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hidden="1" customHeight="1" x14ac:dyDescent="0.25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hidden="1" customHeight="1" x14ac:dyDescent="0.25">
      <c r="A266" s="63" t="s">
        <v>443</v>
      </c>
      <c r="B266" s="63" t="s">
        <v>444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446</v>
      </c>
      <c r="B267" s="63" t="s">
        <v>447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449</v>
      </c>
      <c r="B268" s="63" t="s">
        <v>450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46" t="s">
        <v>452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hidden="1" customHeight="1" x14ac:dyDescent="0.25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hidden="1" customHeight="1" x14ac:dyDescent="0.25">
      <c r="A273" s="63" t="s">
        <v>453</v>
      </c>
      <c r="B273" s="63" t="s">
        <v>454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hidden="1" customHeight="1" x14ac:dyDescent="0.25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hidden="1" customHeight="1" x14ac:dyDescent="0.25">
      <c r="A277" s="63" t="s">
        <v>456</v>
      </c>
      <c r="B277" s="63" t="s">
        <v>457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idden="1" x14ac:dyDescent="0.2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hidden="1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hidden="1" customHeight="1" x14ac:dyDescent="0.25">
      <c r="A280" s="646" t="s">
        <v>459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hidden="1" customHeight="1" x14ac:dyDescent="0.25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hidden="1" customHeight="1" x14ac:dyDescent="0.25">
      <c r="A282" s="63" t="s">
        <v>460</v>
      </c>
      <c r="B282" s="63" t="s">
        <v>461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hidden="1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hidden="1" customHeight="1" x14ac:dyDescent="0.25">
      <c r="A285" s="646" t="s">
        <v>464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hidden="1" customHeight="1" x14ac:dyDescent="0.25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hidden="1" customHeight="1" x14ac:dyDescent="0.25">
      <c r="A287" s="63" t="s">
        <v>465</v>
      </c>
      <c r="B287" s="63" t="s">
        <v>466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hidden="1" customHeight="1" x14ac:dyDescent="0.25">
      <c r="A288" s="63" t="s">
        <v>468</v>
      </c>
      <c r="B288" s="63" t="s">
        <v>469</v>
      </c>
      <c r="C288" s="36">
        <v>4301011911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hidden="1" customHeight="1" x14ac:dyDescent="0.25">
      <c r="A289" s="63" t="s">
        <v>468</v>
      </c>
      <c r="B289" s="63" t="s">
        <v>472</v>
      </c>
      <c r="C289" s="36">
        <v>4301012016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hidden="1" customHeight="1" x14ac:dyDescent="0.25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hidden="1" customHeight="1" x14ac:dyDescent="0.25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hidden="1" customHeight="1" x14ac:dyDescent="0.25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hidden="1" x14ac:dyDescent="0.2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hidden="1" x14ac:dyDescent="0.2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hidden="1" customHeight="1" x14ac:dyDescent="0.25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hidden="1" customHeight="1" x14ac:dyDescent="0.25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hidden="1" customHeight="1" x14ac:dyDescent="0.25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5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0</v>
      </c>
      <c r="BN297" s="78">
        <f t="shared" si="55"/>
        <v>0</v>
      </c>
      <c r="BO297" s="78">
        <f t="shared" si="56"/>
        <v>0</v>
      </c>
      <c r="BP297" s="78">
        <f t="shared" si="57"/>
        <v>0</v>
      </c>
    </row>
    <row r="298" spans="1:68" ht="27" hidden="1" customHeight="1" x14ac:dyDescent="0.25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hidden="1" customHeight="1" x14ac:dyDescent="0.25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hidden="1" customHeight="1" x14ac:dyDescent="0.25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hidden="1" customHeight="1" x14ac:dyDescent="0.25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hidden="1" customHeight="1" x14ac:dyDescent="0.25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hidden="1" x14ac:dyDescent="0.2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hidden="1" customHeight="1" x14ac:dyDescent="0.25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7000</v>
      </c>
      <c r="Y306" s="55">
        <f>IFERROR(IF(X306="",0,CEILING((X306/$H306),1)*$H306),"")</f>
        <v>7004.4</v>
      </c>
      <c r="Z306" s="41">
        <f>IFERROR(IF(Y306=0,"",ROUNDUP(Y306/H306,0)*0.01898),"")</f>
        <v>17.044039999999999</v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7460.3846153846162</v>
      </c>
      <c r="BN306" s="78">
        <f>IFERROR(Y306*I306/H306,"0")</f>
        <v>7465.0740000000005</v>
      </c>
      <c r="BO306" s="78">
        <f>IFERROR(1/J306*(X306/H306),"0")</f>
        <v>14.022435897435898</v>
      </c>
      <c r="BP306" s="78">
        <f>IFERROR(1/J306*(Y306/H306),"0")</f>
        <v>14.03125</v>
      </c>
    </row>
    <row r="307" spans="1:68" ht="27" hidden="1" customHeight="1" x14ac:dyDescent="0.25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897.43589743589746</v>
      </c>
      <c r="Y311" s="43">
        <f>IFERROR(Y306/H306,"0")+IFERROR(Y307/H307,"0")+IFERROR(Y308/H308,"0")+IFERROR(Y309/H309,"0")+IFERROR(Y310/H310,"0")</f>
        <v>898</v>
      </c>
      <c r="Z311" s="43">
        <f>IFERROR(IF(Z306="",0,Z306),"0")+IFERROR(IF(Z307="",0,Z307),"0")+IFERROR(IF(Z308="",0,Z308),"0")+IFERROR(IF(Z309="",0,Z309),"0")+IFERROR(IF(Z310="",0,Z310),"0")</f>
        <v>17.044039999999999</v>
      </c>
      <c r="AA311" s="67"/>
      <c r="AB311" s="67"/>
      <c r="AC311" s="67"/>
    </row>
    <row r="312" spans="1:68" x14ac:dyDescent="0.2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7000</v>
      </c>
      <c r="Y312" s="43">
        <f>IFERROR(SUM(Y306:Y310),"0")</f>
        <v>7004.4</v>
      </c>
      <c r="Z312" s="42"/>
      <c r="AA312" s="67"/>
      <c r="AB312" s="67"/>
      <c r="AC312" s="67"/>
    </row>
    <row r="313" spans="1:68" ht="14.25" hidden="1" customHeight="1" x14ac:dyDescent="0.25">
      <c r="A313" s="647" t="s">
        <v>185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hidden="1" customHeight="1" x14ac:dyDescent="0.25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hidden="1" customHeight="1" x14ac:dyDescent="0.25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idden="1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hidden="1" customHeight="1" x14ac:dyDescent="0.25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hidden="1" customHeight="1" x14ac:dyDescent="0.25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hidden="1" customHeight="1" x14ac:dyDescent="0.25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hidden="1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hidden="1" customHeight="1" x14ac:dyDescent="0.25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hidden="1" customHeight="1" x14ac:dyDescent="0.25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hidden="1" customHeight="1" x14ac:dyDescent="0.25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idden="1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hidden="1" x14ac:dyDescent="0.2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hidden="1" customHeight="1" x14ac:dyDescent="0.2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hidden="1" customHeight="1" x14ac:dyDescent="0.25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hidden="1" customHeight="1" x14ac:dyDescent="0.25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hidden="1" customHeight="1" x14ac:dyDescent="0.25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5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0</v>
      </c>
      <c r="BN342" s="78">
        <f t="shared" ref="BN342:BN348" si="60">IFERROR(Y342*I342/H342,"0")</f>
        <v>0</v>
      </c>
      <c r="BO342" s="78">
        <f t="shared" ref="BO342:BO348" si="61">IFERROR(1/J342*(X342/H342),"0")</f>
        <v>0</v>
      </c>
      <c r="BP342" s="78">
        <f t="shared" ref="BP342:BP348" si="62">IFERROR(1/J342*(Y342/H342),"0")</f>
        <v>0</v>
      </c>
    </row>
    <row r="343" spans="1:68" ht="27" hidden="1" customHeight="1" x14ac:dyDescent="0.25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6000</v>
      </c>
      <c r="Y344" s="55">
        <f t="shared" si="58"/>
        <v>6000</v>
      </c>
      <c r="Z344" s="41">
        <f>IFERROR(IF(Y344=0,"",ROUNDUP(Y344/H344,0)*0.02175),"")</f>
        <v>8.6999999999999993</v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6192</v>
      </c>
      <c r="BN344" s="78">
        <f t="shared" si="60"/>
        <v>6192</v>
      </c>
      <c r="BO344" s="78">
        <f t="shared" si="61"/>
        <v>8.3333333333333321</v>
      </c>
      <c r="BP344" s="78">
        <f t="shared" si="62"/>
        <v>8.3333333333333321</v>
      </c>
    </row>
    <row r="345" spans="1:68" ht="37.5" hidden="1" customHeight="1" x14ac:dyDescent="0.25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hidden="1" customHeight="1" x14ac:dyDescent="0.25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hidden="1" customHeight="1" x14ac:dyDescent="0.25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hidden="1" customHeight="1" x14ac:dyDescent="0.25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400</v>
      </c>
      <c r="Y349" s="43">
        <f>IFERROR(Y342/H342,"0")+IFERROR(Y343/H343,"0")+IFERROR(Y344/H344,"0")+IFERROR(Y345/H345,"0")+IFERROR(Y346/H346,"0")+IFERROR(Y347/H347,"0")+IFERROR(Y348/H348,"0")</f>
        <v>400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8.6999999999999993</v>
      </c>
      <c r="AA349" s="67"/>
      <c r="AB349" s="67"/>
      <c r="AC349" s="67"/>
    </row>
    <row r="350" spans="1:68" x14ac:dyDescent="0.2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6000</v>
      </c>
      <c r="Y350" s="43">
        <f>IFERROR(SUM(Y342:Y348),"0")</f>
        <v>6000</v>
      </c>
      <c r="Z350" s="42"/>
      <c r="AA350" s="67"/>
      <c r="AB350" s="67"/>
      <c r="AC350" s="67"/>
    </row>
    <row r="351" spans="1:68" ht="14.25" hidden="1" customHeight="1" x14ac:dyDescent="0.25">
      <c r="A351" s="647" t="s">
        <v>150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customHeight="1" x14ac:dyDescent="0.25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5040</v>
      </c>
      <c r="Y352" s="55">
        <f>IFERROR(IF(X352="",0,CEILING((X352/$H352),1)*$H352),"")</f>
        <v>5040</v>
      </c>
      <c r="Z352" s="41">
        <f>IFERROR(IF(Y352=0,"",ROUNDUP(Y352/H352,0)*0.02175),"")</f>
        <v>7.3079999999999998</v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5201.28</v>
      </c>
      <c r="BN352" s="78">
        <f>IFERROR(Y352*I352/H352,"0")</f>
        <v>5201.28</v>
      </c>
      <c r="BO352" s="78">
        <f>IFERROR(1/J352*(X352/H352),"0")</f>
        <v>7</v>
      </c>
      <c r="BP352" s="78">
        <f>IFERROR(1/J352*(Y352/H352),"0")</f>
        <v>7</v>
      </c>
    </row>
    <row r="353" spans="1:68" ht="16.5" hidden="1" customHeight="1" x14ac:dyDescent="0.25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336</v>
      </c>
      <c r="Y354" s="43">
        <f>IFERROR(Y352/H352,"0")+IFERROR(Y353/H353,"0")</f>
        <v>336</v>
      </c>
      <c r="Z354" s="43">
        <f>IFERROR(IF(Z352="",0,Z352),"0")+IFERROR(IF(Z353="",0,Z353),"0")</f>
        <v>7.3079999999999998</v>
      </c>
      <c r="AA354" s="67"/>
      <c r="AB354" s="67"/>
      <c r="AC354" s="67"/>
    </row>
    <row r="355" spans="1:68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5040</v>
      </c>
      <c r="Y355" s="43">
        <f>IFERROR(SUM(Y352:Y353),"0")</f>
        <v>5040</v>
      </c>
      <c r="Z355" s="42"/>
      <c r="AA355" s="67"/>
      <c r="AB355" s="67"/>
      <c r="AC355" s="67"/>
    </row>
    <row r="356" spans="1:68" ht="14.25" hidden="1" customHeight="1" x14ac:dyDescent="0.25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hidden="1" customHeight="1" x14ac:dyDescent="0.25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hidden="1" customHeight="1" x14ac:dyDescent="0.25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idden="1" x14ac:dyDescent="0.2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hidden="1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hidden="1" customHeight="1" x14ac:dyDescent="0.25">
      <c r="A361" s="647" t="s">
        <v>185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hidden="1" customHeight="1" x14ac:dyDescent="0.25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hidden="1" x14ac:dyDescent="0.2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hidden="1" customHeight="1" x14ac:dyDescent="0.25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hidden="1" customHeight="1" x14ac:dyDescent="0.25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hidden="1" customHeight="1" x14ac:dyDescent="0.25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hidden="1" customHeight="1" x14ac:dyDescent="0.25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hidden="1" customHeight="1" x14ac:dyDescent="0.25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hidden="1" customHeight="1" x14ac:dyDescent="0.25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idden="1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hidden="1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hidden="1" customHeight="1" x14ac:dyDescent="0.25">
      <c r="A382" s="647" t="s">
        <v>185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hidden="1" customHeight="1" x14ac:dyDescent="0.25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hidden="1" customHeight="1" x14ac:dyDescent="0.25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hidden="1" customHeight="1" x14ac:dyDescent="0.25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hidden="1" customHeight="1" x14ac:dyDescent="0.25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hidden="1" customHeight="1" x14ac:dyDescent="0.25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hidden="1" customHeight="1" x14ac:dyDescent="0.25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hidden="1" customHeight="1" x14ac:dyDescent="0.25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hidden="1" customHeight="1" x14ac:dyDescent="0.25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hidden="1" customHeight="1" x14ac:dyDescent="0.25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hidden="1" customHeight="1" x14ac:dyDescent="0.25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hidden="1" customHeight="1" x14ac:dyDescent="0.25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hidden="1" customHeight="1" x14ac:dyDescent="0.25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hidden="1" customHeight="1" x14ac:dyDescent="0.25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idden="1" x14ac:dyDescent="0.2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hidden="1" x14ac:dyDescent="0.2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hidden="1" customHeight="1" x14ac:dyDescent="0.25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hidden="1" customHeight="1" x14ac:dyDescent="0.25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hidden="1" customHeight="1" x14ac:dyDescent="0.25">
      <c r="A407" s="647" t="s">
        <v>150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hidden="1" customHeight="1" x14ac:dyDescent="0.25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hidden="1" customHeight="1" x14ac:dyDescent="0.25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hidden="1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hidden="1" customHeight="1" x14ac:dyDescent="0.25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hidden="1" customHeight="1" x14ac:dyDescent="0.25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idden="1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hidden="1" x14ac:dyDescent="0.2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hidden="1" customHeight="1" x14ac:dyDescent="0.25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hidden="1" customHeight="1" x14ac:dyDescent="0.25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hidden="1" customHeight="1" x14ac:dyDescent="0.25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hidden="1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hidden="1" customHeight="1" x14ac:dyDescent="0.25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hidden="1" customHeight="1" x14ac:dyDescent="0.25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hidden="1" customHeight="1" x14ac:dyDescent="0.25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idden="1" x14ac:dyDescent="0.2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hidden="1" customHeight="1" x14ac:dyDescent="0.2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hidden="1" customHeight="1" x14ac:dyDescent="0.25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hidden="1" customHeight="1" x14ac:dyDescent="0.25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hidden="1" customHeight="1" x14ac:dyDescent="0.25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hidden="1" customHeight="1" x14ac:dyDescent="0.25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hidden="1" customHeight="1" x14ac:dyDescent="0.25">
      <c r="A434" s="63" t="s">
        <v>679</v>
      </c>
      <c r="B434" s="63" t="s">
        <v>680</v>
      </c>
      <c r="C434" s="36">
        <v>4301011376</v>
      </c>
      <c r="D434" s="648">
        <v>4680115885226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hidden="1" customHeight="1" x14ac:dyDescent="0.25">
      <c r="A435" s="63" t="s">
        <v>682</v>
      </c>
      <c r="B435" s="63" t="s">
        <v>683</v>
      </c>
      <c r="C435" s="36">
        <v>4301012145</v>
      </c>
      <c r="D435" s="648">
        <v>4607091383522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61" t="s">
        <v>684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hidden="1" customHeight="1" x14ac:dyDescent="0.25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hidden="1" customHeight="1" x14ac:dyDescent="0.25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hidden="1" customHeight="1" x14ac:dyDescent="0.25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hidden="1" customHeight="1" x14ac:dyDescent="0.25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hidden="1" customHeight="1" x14ac:dyDescent="0.25">
      <c r="A440" s="63" t="s">
        <v>697</v>
      </c>
      <c r="B440" s="63" t="s">
        <v>698</v>
      </c>
      <c r="C440" s="36">
        <v>4301011778</v>
      </c>
      <c r="D440" s="648">
        <v>4680115880603</v>
      </c>
      <c r="E440" s="648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hidden="1" customHeight="1" x14ac:dyDescent="0.25">
      <c r="A441" s="63" t="s">
        <v>697</v>
      </c>
      <c r="B441" s="63" t="s">
        <v>699</v>
      </c>
      <c r="C441" s="36">
        <v>4301012035</v>
      </c>
      <c r="D441" s="648">
        <v>4680115880603</v>
      </c>
      <c r="E441" s="648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hidden="1" customHeight="1" x14ac:dyDescent="0.25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hidden="1" customHeight="1" x14ac:dyDescent="0.25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hidden="1" customHeight="1" x14ac:dyDescent="0.25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707</v>
      </c>
      <c r="B445" s="63" t="s">
        <v>708</v>
      </c>
      <c r="C445" s="36">
        <v>4301011784</v>
      </c>
      <c r="D445" s="648">
        <v>4607091389982</v>
      </c>
      <c r="E445" s="648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707</v>
      </c>
      <c r="B446" s="63" t="s">
        <v>709</v>
      </c>
      <c r="C446" s="36">
        <v>4301012034</v>
      </c>
      <c r="D446" s="648">
        <v>4607091389982</v>
      </c>
      <c r="E446" s="648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idden="1" x14ac:dyDescent="0.2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hidden="1" x14ac:dyDescent="0.2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hidden="1" customHeight="1" x14ac:dyDescent="0.25">
      <c r="A449" s="647" t="s">
        <v>150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hidden="1" customHeight="1" x14ac:dyDescent="0.25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hidden="1" customHeight="1" x14ac:dyDescent="0.25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idden="1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hidden="1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hidden="1" customHeight="1" x14ac:dyDescent="0.25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hidden="1" customHeight="1" x14ac:dyDescent="0.25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hidden="1" customHeight="1" x14ac:dyDescent="0.25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5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0</v>
      </c>
      <c r="BN457" s="78">
        <f t="shared" si="77"/>
        <v>0</v>
      </c>
      <c r="BO457" s="78">
        <f t="shared" si="78"/>
        <v>0</v>
      </c>
      <c r="BP457" s="78">
        <f t="shared" si="79"/>
        <v>0</v>
      </c>
    </row>
    <row r="458" spans="1:68" ht="27" hidden="1" customHeight="1" x14ac:dyDescent="0.25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5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0</v>
      </c>
      <c r="BN458" s="78">
        <f t="shared" si="77"/>
        <v>0</v>
      </c>
      <c r="BO458" s="78">
        <f t="shared" si="78"/>
        <v>0</v>
      </c>
      <c r="BP458" s="78">
        <f t="shared" si="79"/>
        <v>0</v>
      </c>
    </row>
    <row r="459" spans="1:68" ht="27" hidden="1" customHeight="1" x14ac:dyDescent="0.25">
      <c r="A459" s="63" t="s">
        <v>726</v>
      </c>
      <c r="B459" s="63" t="s">
        <v>727</v>
      </c>
      <c r="C459" s="36">
        <v>4301031351</v>
      </c>
      <c r="D459" s="648">
        <v>4680115882072</v>
      </c>
      <c r="E459" s="648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hidden="1" customHeight="1" x14ac:dyDescent="0.25">
      <c r="A460" s="63" t="s">
        <v>726</v>
      </c>
      <c r="B460" s="63" t="s">
        <v>728</v>
      </c>
      <c r="C460" s="36">
        <v>4301031419</v>
      </c>
      <c r="D460" s="648">
        <v>4680115882072</v>
      </c>
      <c r="E460" s="648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hidden="1" customHeight="1" x14ac:dyDescent="0.25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hidden="1" customHeight="1" x14ac:dyDescent="0.25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hidden="1" x14ac:dyDescent="0.2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hidden="1" x14ac:dyDescent="0.2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hidden="1" customHeight="1" x14ac:dyDescent="0.25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hidden="1" customHeight="1" x14ac:dyDescent="0.25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hidden="1" customHeight="1" x14ac:dyDescent="0.25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hidden="1" customHeight="1" x14ac:dyDescent="0.25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hidden="1" customHeight="1" x14ac:dyDescent="0.25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hidden="1" customHeight="1" x14ac:dyDescent="0.25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hidden="1" x14ac:dyDescent="0.2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647" t="s">
        <v>150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hidden="1" customHeight="1" x14ac:dyDescent="0.25">
      <c r="A481" s="63" t="s">
        <v>758</v>
      </c>
      <c r="B481" s="63" t="s">
        <v>759</v>
      </c>
      <c r="C481" s="36">
        <v>4301020269</v>
      </c>
      <c r="D481" s="648">
        <v>4640242180519</v>
      </c>
      <c r="E481" s="648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758</v>
      </c>
      <c r="B482" s="63" t="s">
        <v>762</v>
      </c>
      <c r="C482" s="36">
        <v>4301020400</v>
      </c>
      <c r="D482" s="648">
        <v>4640242180519</v>
      </c>
      <c r="E482" s="648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idden="1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hidden="1" x14ac:dyDescent="0.2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hidden="1" customHeight="1" x14ac:dyDescent="0.25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hidden="1" customHeight="1" x14ac:dyDescent="0.25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hidden="1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hidden="1" customHeight="1" x14ac:dyDescent="0.25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hidden="1" customHeight="1" x14ac:dyDescent="0.25">
      <c r="A497" s="647" t="s">
        <v>185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hidden="1" customHeight="1" x14ac:dyDescent="0.25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hidden="1" customHeight="1" x14ac:dyDescent="0.25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hidden="1" customHeight="1" x14ac:dyDescent="0.25">
      <c r="A503" s="647" t="s">
        <v>150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hidden="1" customHeight="1" x14ac:dyDescent="0.25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idden="1" x14ac:dyDescent="0.2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18040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18044.400000000001</v>
      </c>
      <c r="Z507" s="42"/>
      <c r="AA507" s="67"/>
      <c r="AB507" s="67"/>
      <c r="AC507" s="67"/>
    </row>
    <row r="508" spans="1:68" x14ac:dyDescent="0.2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18853.664615384616</v>
      </c>
      <c r="Y508" s="43">
        <f>IFERROR(SUM(BN22:BN504),"0")</f>
        <v>18858.353999999999</v>
      </c>
      <c r="Z508" s="42"/>
      <c r="AA508" s="67"/>
      <c r="AB508" s="67"/>
      <c r="AC508" s="67"/>
    </row>
    <row r="509" spans="1:68" x14ac:dyDescent="0.2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30</v>
      </c>
      <c r="Y509" s="44">
        <f>ROUNDUP(SUM(BP22:BP504),0)</f>
        <v>30</v>
      </c>
      <c r="Z509" s="42"/>
      <c r="AA509" s="67"/>
      <c r="AB509" s="67"/>
      <c r="AC509" s="67"/>
    </row>
    <row r="510" spans="1:68" x14ac:dyDescent="0.2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19603.664615384616</v>
      </c>
      <c r="Y510" s="43">
        <f>GrossWeightTotalR+PalletQtyTotalR*25</f>
        <v>19608.353999999999</v>
      </c>
      <c r="Z510" s="42"/>
      <c r="AA510" s="67"/>
      <c r="AB510" s="67"/>
      <c r="AC510" s="67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1633.4358974358975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1634</v>
      </c>
      <c r="Z511" s="42"/>
      <c r="AA511" s="67"/>
      <c r="AB511" s="67"/>
      <c r="AC511" s="67"/>
    </row>
    <row r="512" spans="1:68" ht="14.25" hidden="1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33.052039999999998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269</v>
      </c>
      <c r="J514" s="907" t="s">
        <v>269</v>
      </c>
      <c r="K514" s="907" t="s">
        <v>269</v>
      </c>
      <c r="L514" s="907" t="s">
        <v>269</v>
      </c>
      <c r="M514" s="907" t="s">
        <v>269</v>
      </c>
      <c r="N514" s="908"/>
      <c r="O514" s="907" t="s">
        <v>269</v>
      </c>
      <c r="P514" s="907" t="s">
        <v>269</v>
      </c>
      <c r="Q514" s="907" t="s">
        <v>269</v>
      </c>
      <c r="R514" s="907" t="s">
        <v>269</v>
      </c>
      <c r="S514" s="907" t="s">
        <v>269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 x14ac:dyDescent="0.2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192</v>
      </c>
      <c r="F515" s="907" t="s">
        <v>215</v>
      </c>
      <c r="G515" s="907" t="s">
        <v>248</v>
      </c>
      <c r="H515" s="907" t="s">
        <v>112</v>
      </c>
      <c r="I515" s="907" t="s">
        <v>270</v>
      </c>
      <c r="J515" s="907" t="s">
        <v>310</v>
      </c>
      <c r="K515" s="907" t="s">
        <v>371</v>
      </c>
      <c r="L515" s="907" t="s">
        <v>413</v>
      </c>
      <c r="M515" s="907" t="s">
        <v>429</v>
      </c>
      <c r="N515" s="1"/>
      <c r="O515" s="907" t="s">
        <v>442</v>
      </c>
      <c r="P515" s="907" t="s">
        <v>452</v>
      </c>
      <c r="Q515" s="907" t="s">
        <v>459</v>
      </c>
      <c r="R515" s="907" t="s">
        <v>464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 x14ac:dyDescent="0.25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IFERROR(Y89*1,"0")+IFERROR(Y90*1,"0")+IFERROR(Y91*1,"0")+IFERROR(Y95*1,"0")+IFERROR(Y96*1,"0")+IFERROR(Y97*1,"0")+IFERROR(Y98*1,"0")+IFERROR(Y99*1,"0")+IFERROR(Y100*1,"0")</f>
        <v>0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0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7004.4</v>
      </c>
      <c r="S517" s="52">
        <f>IFERROR(Y334*1,"0")+IFERROR(Y335*1,"0")+IFERROR(Y336*1,"0")</f>
        <v>0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11040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33,44"/>
        <filter val="18 040,00"/>
        <filter val="18 853,66"/>
        <filter val="19 603,66"/>
        <filter val="30"/>
        <filter val="336,00"/>
        <filter val="400,00"/>
        <filter val="5 040,00"/>
        <filter val="6 000,00"/>
        <filter val="7 000,00"/>
        <filter val="897,44"/>
      </filters>
    </filterColumn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2025-07-15T10:36:53Z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