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1'!$A$9:$J$179</definedName>
  </definedNames>
  <calcPr calcId="162913"/>
</workbook>
</file>

<file path=xl/calcChain.xml><?xml version="1.0" encoding="utf-8"?>
<calcChain xmlns="http://schemas.openxmlformats.org/spreadsheetml/2006/main">
  <c r="D87" i="2" l="1"/>
  <c r="H179" i="1"/>
  <c r="F179" i="1"/>
  <c r="E179" i="1"/>
  <c r="G178" i="1"/>
  <c r="A178" i="1"/>
  <c r="G177" i="1"/>
  <c r="A177" i="1"/>
  <c r="G176" i="1"/>
  <c r="A176" i="1"/>
  <c r="A175" i="1"/>
  <c r="A174" i="1"/>
  <c r="G173" i="1"/>
  <c r="A173" i="1"/>
  <c r="G172" i="1"/>
  <c r="A172" i="1"/>
  <c r="G171" i="1"/>
  <c r="A171" i="1"/>
  <c r="A170" i="1"/>
  <c r="G169" i="1"/>
  <c r="A169" i="1"/>
  <c r="A168" i="1"/>
  <c r="G167" i="1"/>
  <c r="A167" i="1"/>
  <c r="G166" i="1"/>
  <c r="A166" i="1"/>
  <c r="G165" i="1"/>
  <c r="A165" i="1"/>
  <c r="G164" i="1"/>
  <c r="A164" i="1"/>
  <c r="A163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9" i="1" s="1"/>
  <c r="A11" i="1"/>
</calcChain>
</file>

<file path=xl/sharedStrings.xml><?xml version="1.0" encoding="utf-8"?>
<sst xmlns="http://schemas.openxmlformats.org/spreadsheetml/2006/main" count="435" uniqueCount="256">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</sst>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3"/>
  <sheetViews>
    <sheetView tabSelected="1" zoomScale="87" zoomScaleNormal="87" workbookViewId="0">
      <pane ySplit="9" topLeftCell="A152" activePane="bottomLeft" state="frozen"/>
      <selection pane="bottomLeft" activeCell="E179" sqref="E17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45936</v>
      </c>
      <c r="E3" s="7" t="s">
        <v>3</v>
      </c>
      <c r="F3" s="97"/>
      <c r="G3" s="101">
        <v>45939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RIGHT(D15:D181,4)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RIGHT(D17:D181,4)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250</v>
      </c>
      <c r="F24" s="23">
        <v>2</v>
      </c>
      <c r="G24" s="23">
        <f>E24*1</f>
        <v>250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RIGHT(D34:D199,4)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RIGHT(D35:D200,4)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RIGHT(D36:D200,4)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RIGHT(D37:D202,4)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RIGHT(D38:D200,4)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7070</v>
      </c>
      <c r="B44" s="27" t="s">
        <v>57</v>
      </c>
      <c r="C44" s="30" t="s">
        <v>23</v>
      </c>
      <c r="D44" s="28">
        <v>1001022377070</v>
      </c>
      <c r="E44" s="24">
        <v>300</v>
      </c>
      <c r="F44" s="23"/>
      <c r="G44" s="23">
        <f>E44</f>
        <v>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RIGHT(D49:D211,4)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RIGHT(D56:D219,4)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RIGHT(D58:D218,4)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RIGHT(D59:D219,4)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RIGHT(D60:D219,4)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RIGHT(D61:D220,4)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RIGHT(D62:D220,4)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RIGHT(D63:D221,4)</f>
        <v>7082</v>
      </c>
      <c r="B63" s="45" t="s">
        <v>76</v>
      </c>
      <c r="C63" s="30" t="s">
        <v>23</v>
      </c>
      <c r="D63" s="28">
        <v>1001022467082</v>
      </c>
      <c r="E63" s="24">
        <v>20</v>
      </c>
      <c r="F63" s="23"/>
      <c r="G63" s="23">
        <f>E63*1</f>
        <v>20</v>
      </c>
      <c r="H63" s="14"/>
      <c r="I63" s="14"/>
      <c r="J63" s="39"/>
    </row>
    <row r="64" spans="1:11" ht="16.5" customHeight="1" x14ac:dyDescent="0.25">
      <c r="A64" s="93" t="str">
        <f>RIGHT(D64:D222,4)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RIGHT(D67:D225,4)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RIGHT(D68:D226,4)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RIGHT(D69:D227,4)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RIGHT(D70:D227,4)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RIGHT(D71:D227,4)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RIGHT(D72:D225,4)</f>
        <v>7066</v>
      </c>
      <c r="B72" s="45" t="s">
        <v>85</v>
      </c>
      <c r="C72" s="33" t="s">
        <v>26</v>
      </c>
      <c r="D72" s="28">
        <v>1001022377066</v>
      </c>
      <c r="E72" s="24">
        <v>1100</v>
      </c>
      <c r="F72" s="23">
        <v>0.41</v>
      </c>
      <c r="G72" s="23">
        <f>E72*0.41</f>
        <v>451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RIGHT(D73:D226,4)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RIGHT(D74:D227,4)</f>
        <v>7271</v>
      </c>
      <c r="B74" s="45" t="s">
        <v>87</v>
      </c>
      <c r="C74" s="33" t="s">
        <v>23</v>
      </c>
      <c r="D74" s="28">
        <v>1001025507271</v>
      </c>
      <c r="E74" s="24">
        <v>70</v>
      </c>
      <c r="F74" s="23"/>
      <c r="G74" s="23">
        <f>E74</f>
        <v>70</v>
      </c>
      <c r="H74" s="14"/>
      <c r="I74" s="14"/>
      <c r="J74" s="39"/>
    </row>
    <row r="75" spans="1:11" ht="16.5" customHeight="1" x14ac:dyDescent="0.25">
      <c r="A75" s="93" t="str">
        <f>RIGHT(D75:D227,4)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RIGHT(D76:D228,4)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RIGHT(D77:D229,4)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RIGHT(D78:D225,4)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RIGHT(D79:D226,4)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RIGHT(D80:D229,4)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RIGHT(D81:D230,4)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RIGHT(D82:D230,4)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RIGHT(D83:D231,4)</f>
        <v>7001</v>
      </c>
      <c r="B83" s="46" t="s">
        <v>96</v>
      </c>
      <c r="C83" s="33" t="s">
        <v>23</v>
      </c>
      <c r="D83" s="28">
        <v>1001035937001</v>
      </c>
      <c r="E83" s="24">
        <v>250</v>
      </c>
      <c r="F83" s="23">
        <v>1</v>
      </c>
      <c r="G83" s="23">
        <f>E83</f>
        <v>250</v>
      </c>
      <c r="H83" s="14"/>
      <c r="I83" s="14"/>
      <c r="J83" s="39"/>
    </row>
    <row r="84" spans="1:10" ht="16.5" customHeight="1" thickBot="1" x14ac:dyDescent="0.3">
      <c r="A84" s="93" t="str">
        <f>RIGHT(D84:D231,4)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RIGHT(D85:D232,4)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RIGHT(D86:D233,4)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RIGHT(D87:D234,4)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RIGHT(D88:D234,4)</f>
        <v>6785</v>
      </c>
      <c r="B88" s="27" t="s">
        <v>101</v>
      </c>
      <c r="C88" s="33" t="s">
        <v>26</v>
      </c>
      <c r="D88" s="28">
        <v>1001300516785</v>
      </c>
      <c r="E88" s="24">
        <v>40</v>
      </c>
      <c r="F88" s="23"/>
      <c r="G88" s="23">
        <f>E88*0.33</f>
        <v>13.200000000000001</v>
      </c>
      <c r="H88" s="14"/>
      <c r="I88" s="14"/>
      <c r="J88" s="39"/>
    </row>
    <row r="89" spans="1:10" ht="16.5" customHeight="1" x14ac:dyDescent="0.25">
      <c r="A89" s="93" t="str">
        <f>RIGHT(D89:D235,4)</f>
        <v>7149</v>
      </c>
      <c r="B89" s="96" t="s">
        <v>102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RIGHT(D90:D235,4)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RIGHT(D91:D236,4)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RIGHT(D92:D236,4)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RIGHT(D93:D234,4)</f>
        <v>7241</v>
      </c>
      <c r="B93" s="27" t="s">
        <v>106</v>
      </c>
      <c r="C93" s="33" t="s">
        <v>26</v>
      </c>
      <c r="D93" s="28">
        <v>1001303107241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RIGHT(D95:D238,4)</f>
        <v>7154</v>
      </c>
      <c r="B95" s="27" t="s">
        <v>108</v>
      </c>
      <c r="C95" s="33" t="s">
        <v>26</v>
      </c>
      <c r="D95" s="28">
        <v>1001300387154</v>
      </c>
      <c r="E95" s="24">
        <v>400</v>
      </c>
      <c r="F95" s="23">
        <v>0.35</v>
      </c>
      <c r="G95" s="23">
        <f>E95*0.35</f>
        <v>140</v>
      </c>
      <c r="H95" s="14"/>
      <c r="I95" s="14">
        <v>50</v>
      </c>
      <c r="J95" s="39"/>
    </row>
    <row r="96" spans="1:10" ht="16.5" customHeight="1" x14ac:dyDescent="0.25">
      <c r="A96" s="93" t="str">
        <f>RIGHT(D96:D240,4)</f>
        <v>6793</v>
      </c>
      <c r="B96" s="27" t="s">
        <v>109</v>
      </c>
      <c r="C96" s="33" t="s">
        <v>26</v>
      </c>
      <c r="D96" s="28">
        <v>1001303636793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RIGHT(D97:D241,4)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RIGHT(D98:D241,4)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7236</v>
      </c>
      <c r="B99" s="27" t="s">
        <v>112</v>
      </c>
      <c r="C99" s="33" t="s">
        <v>26</v>
      </c>
      <c r="D99" s="28">
        <v>1001304507236</v>
      </c>
      <c r="E99" s="24">
        <v>800</v>
      </c>
      <c r="F99" s="23">
        <v>0.28000000000000003</v>
      </c>
      <c r="G99" s="23">
        <f>E99*0.28</f>
        <v>224.00000000000003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RIGHT(D100:D243,4)</f>
        <v>6787</v>
      </c>
      <c r="B100" s="27" t="s">
        <v>113</v>
      </c>
      <c r="C100" s="33" t="s">
        <v>26</v>
      </c>
      <c r="D100" s="28">
        <v>1001300456787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RIGHT(D101:D244,4)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RIGHT(D102:D245,4)</f>
        <v>7157</v>
      </c>
      <c r="B102" s="27" t="s">
        <v>115</v>
      </c>
      <c r="C102" s="33" t="s">
        <v>23</v>
      </c>
      <c r="D102" s="28">
        <v>1001300387157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RIGHT(D103:D245,4)</f>
        <v>6790</v>
      </c>
      <c r="B103" s="27" t="s">
        <v>116</v>
      </c>
      <c r="C103" s="33" t="s">
        <v>23</v>
      </c>
      <c r="D103" s="28">
        <v>1001300366790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7169</v>
      </c>
      <c r="B104" s="64" t="s">
        <v>117</v>
      </c>
      <c r="C104" s="33" t="s">
        <v>26</v>
      </c>
      <c r="D104" s="28">
        <v>1001303987169</v>
      </c>
      <c r="E104" s="24">
        <v>600</v>
      </c>
      <c r="F104" s="23">
        <v>0.35</v>
      </c>
      <c r="G104" s="23">
        <f>E104*F104</f>
        <v>210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6791</v>
      </c>
      <c r="B105" s="64" t="s">
        <v>118</v>
      </c>
      <c r="C105" s="33" t="s">
        <v>26</v>
      </c>
      <c r="D105" s="28">
        <v>1001304096791</v>
      </c>
      <c r="E105" s="24"/>
      <c r="F105" s="23"/>
      <c r="G105" s="23">
        <f>E105*0.33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7166</v>
      </c>
      <c r="B106" s="64" t="s">
        <v>119</v>
      </c>
      <c r="C106" s="30" t="s">
        <v>23</v>
      </c>
      <c r="D106" s="28">
        <v>1001303987166</v>
      </c>
      <c r="E106" s="24"/>
      <c r="F106" s="23"/>
      <c r="G106" s="23">
        <f>E106*1</f>
        <v>0</v>
      </c>
      <c r="H106" s="14"/>
      <c r="I106" s="14">
        <v>50</v>
      </c>
      <c r="J106" s="39"/>
    </row>
    <row r="107" spans="1:10" ht="16.5" customHeight="1" x14ac:dyDescent="0.25">
      <c r="A107" s="93" t="str">
        <f>RIGHT(D107:D247,4)</f>
        <v>6459</v>
      </c>
      <c r="B107" s="64" t="s">
        <v>120</v>
      </c>
      <c r="C107" s="33" t="s">
        <v>26</v>
      </c>
      <c r="D107" s="28">
        <v>1001214196459</v>
      </c>
      <c r="E107" s="24">
        <v>150</v>
      </c>
      <c r="F107" s="23">
        <v>0.1</v>
      </c>
      <c r="G107" s="23">
        <f>E107*F107</f>
        <v>15</v>
      </c>
      <c r="H107" s="14"/>
      <c r="I107" s="14"/>
      <c r="J107" s="39"/>
    </row>
    <row r="108" spans="1:10" ht="16.5" customHeight="1" x14ac:dyDescent="0.25">
      <c r="A108" s="93" t="str">
        <f>RIGHT(D108:D248,4)</f>
        <v>6586</v>
      </c>
      <c r="B108" s="64" t="s">
        <v>121</v>
      </c>
      <c r="C108" s="33" t="s">
        <v>26</v>
      </c>
      <c r="D108" s="28">
        <v>1001215576586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6228</v>
      </c>
      <c r="B109" s="64" t="s">
        <v>122</v>
      </c>
      <c r="C109" s="33" t="s">
        <v>26</v>
      </c>
      <c r="D109" s="28">
        <v>1001225416228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7087</v>
      </c>
      <c r="B110" s="64" t="s">
        <v>123</v>
      </c>
      <c r="C110" s="33" t="s">
        <v>26</v>
      </c>
      <c r="D110" s="28">
        <v>1001084227087</v>
      </c>
      <c r="E110" s="24"/>
      <c r="F110" s="23">
        <v>0.3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3" t="str">
        <f>RIGHT(D111:D246,4)</f>
        <v>5544</v>
      </c>
      <c r="B111" s="27" t="s">
        <v>124</v>
      </c>
      <c r="C111" s="30" t="s">
        <v>23</v>
      </c>
      <c r="D111" s="28">
        <v>1001051875544</v>
      </c>
      <c r="E111" s="24">
        <v>100</v>
      </c>
      <c r="F111" s="23">
        <v>0.85</v>
      </c>
      <c r="G111" s="23">
        <f>E111*1</f>
        <v>100</v>
      </c>
      <c r="H111" s="14">
        <v>5.0999999999999996</v>
      </c>
      <c r="I111" s="14">
        <v>45</v>
      </c>
      <c r="J111" s="39"/>
    </row>
    <row r="112" spans="1:10" ht="15.75" customHeight="1" thickBot="1" x14ac:dyDescent="0.3">
      <c r="A112" s="93" t="str">
        <f t="shared" ref="A112:A117" si="3">RIGHT(D112:D248,4)</f>
        <v>6697</v>
      </c>
      <c r="B112" s="27" t="s">
        <v>125</v>
      </c>
      <c r="C112" s="36" t="s">
        <v>26</v>
      </c>
      <c r="D112" s="28">
        <v>1001301876697</v>
      </c>
      <c r="E112" s="24">
        <v>1000</v>
      </c>
      <c r="F112" s="23">
        <v>0.35</v>
      </c>
      <c r="G112" s="23">
        <f>E112*0.35</f>
        <v>350</v>
      </c>
      <c r="H112" s="14">
        <v>2.8</v>
      </c>
      <c r="I112" s="14">
        <v>45</v>
      </c>
      <c r="J112" s="39"/>
    </row>
    <row r="113" spans="1:10" ht="16.5" customHeight="1" thickTop="1" thickBot="1" x14ac:dyDescent="0.3">
      <c r="A113" s="93" t="str">
        <f t="shared" si="3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3" t="str">
        <f t="shared" si="3"/>
        <v>5706</v>
      </c>
      <c r="B114" s="27" t="s">
        <v>127</v>
      </c>
      <c r="C114" s="33" t="s">
        <v>26</v>
      </c>
      <c r="D114" s="28">
        <v>1001061975706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x14ac:dyDescent="0.25">
      <c r="A115" s="93" t="str">
        <f t="shared" si="3"/>
        <v>6454</v>
      </c>
      <c r="B115" s="27" t="s">
        <v>128</v>
      </c>
      <c r="C115" s="33" t="s">
        <v>26</v>
      </c>
      <c r="D115" s="28">
        <v>1001201976454</v>
      </c>
      <c r="E115" s="24">
        <v>100</v>
      </c>
      <c r="F115" s="23">
        <v>0.1</v>
      </c>
      <c r="G115" s="23">
        <f>E115*0.1</f>
        <v>10</v>
      </c>
      <c r="H115" s="14">
        <v>0.8</v>
      </c>
      <c r="I115" s="14">
        <v>60</v>
      </c>
      <c r="J115" s="39"/>
    </row>
    <row r="116" spans="1:10" ht="16.5" customHeight="1" x14ac:dyDescent="0.25">
      <c r="A116" s="93" t="str">
        <f t="shared" si="3"/>
        <v>6222</v>
      </c>
      <c r="B116" s="27" t="s">
        <v>129</v>
      </c>
      <c r="C116" s="33" t="s">
        <v>26</v>
      </c>
      <c r="D116" s="28">
        <v>1001205386222</v>
      </c>
      <c r="E116" s="24"/>
      <c r="F116" s="23"/>
      <c r="G116" s="23">
        <f>E116*0.09</f>
        <v>0</v>
      </c>
      <c r="H116" s="14"/>
      <c r="I116" s="14"/>
      <c r="J116" s="39"/>
    </row>
    <row r="117" spans="1:10" ht="16.5" customHeight="1" x14ac:dyDescent="0.25">
      <c r="A117" s="93" t="str">
        <f t="shared" si="3"/>
        <v>5931</v>
      </c>
      <c r="B117" s="27" t="s">
        <v>130</v>
      </c>
      <c r="C117" s="33" t="s">
        <v>26</v>
      </c>
      <c r="D117" s="28">
        <v>1001060755931</v>
      </c>
      <c r="E117" s="24"/>
      <c r="F117" s="23">
        <v>0.22</v>
      </c>
      <c r="G117" s="23">
        <f>E117*0.22</f>
        <v>0</v>
      </c>
      <c r="H117" s="14">
        <v>1.76</v>
      </c>
      <c r="I117" s="14">
        <v>120</v>
      </c>
      <c r="J117" s="39"/>
    </row>
    <row r="118" spans="1:10" ht="16.5" customHeight="1" x14ac:dyDescent="0.25">
      <c r="A118" s="93" t="str">
        <f>RIGHT(D118:D255,4)</f>
        <v>5708</v>
      </c>
      <c r="B118" s="27" t="s">
        <v>131</v>
      </c>
      <c r="C118" s="30" t="s">
        <v>23</v>
      </c>
      <c r="D118" s="28">
        <v>1001063145708</v>
      </c>
      <c r="E118" s="24"/>
      <c r="F118" s="23">
        <v>0.51249999999999996</v>
      </c>
      <c r="G118" s="23">
        <f>E118*1</f>
        <v>0</v>
      </c>
      <c r="H118" s="14">
        <v>4.0999999999999996</v>
      </c>
      <c r="I118" s="14">
        <v>120</v>
      </c>
      <c r="J118" s="39"/>
    </row>
    <row r="119" spans="1:10" ht="16.5" customHeight="1" x14ac:dyDescent="0.25">
      <c r="A119" s="93" t="str">
        <f>RIGHT(D119:D256,4)</f>
        <v>1146</v>
      </c>
      <c r="B119" s="27" t="s">
        <v>132</v>
      </c>
      <c r="C119" s="30" t="s">
        <v>23</v>
      </c>
      <c r="D119" s="28">
        <v>1001061971146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RIGHT(D120:D257,4)</f>
        <v>7150</v>
      </c>
      <c r="B120" s="27" t="s">
        <v>133</v>
      </c>
      <c r="C120" s="30" t="s">
        <v>23</v>
      </c>
      <c r="D120" s="28">
        <v>1001063237150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6834</v>
      </c>
      <c r="B121" s="27" t="s">
        <v>134</v>
      </c>
      <c r="C121" s="33" t="s">
        <v>26</v>
      </c>
      <c r="D121" s="28">
        <v>1001203146834</v>
      </c>
      <c r="E121" s="24"/>
      <c r="F121" s="23"/>
      <c r="G121" s="23">
        <f>E121*0.1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6448</v>
      </c>
      <c r="B122" s="27" t="s">
        <v>135</v>
      </c>
      <c r="C122" s="33" t="s">
        <v>26</v>
      </c>
      <c r="D122" s="28">
        <v>1001234146448</v>
      </c>
      <c r="E122" s="24"/>
      <c r="F122" s="23">
        <v>0.1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6221</v>
      </c>
      <c r="B123" s="27" t="s">
        <v>136</v>
      </c>
      <c r="C123" s="33" t="s">
        <v>26</v>
      </c>
      <c r="D123" s="28">
        <v>1001205376221</v>
      </c>
      <c r="E123" s="24"/>
      <c r="F123" s="23">
        <v>0.09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RIGHT(D124:D258,4)</f>
        <v>5679</v>
      </c>
      <c r="B124" s="27" t="s">
        <v>137</v>
      </c>
      <c r="C124" s="33" t="s">
        <v>26</v>
      </c>
      <c r="D124" s="28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 t="shared" ref="A125:A130" si="4">RIGHT(D125:D260,4)</f>
        <v>4993</v>
      </c>
      <c r="B125" s="27" t="s">
        <v>138</v>
      </c>
      <c r="C125" s="33" t="s">
        <v>26</v>
      </c>
      <c r="D125" s="28">
        <v>1001060764993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x14ac:dyDescent="0.25">
      <c r="A126" s="93" t="str">
        <f t="shared" si="4"/>
        <v>7105</v>
      </c>
      <c r="B126" s="27" t="s">
        <v>139</v>
      </c>
      <c r="C126" s="33" t="s">
        <v>26</v>
      </c>
      <c r="D126" s="28">
        <v>1001203207105</v>
      </c>
      <c r="E126" s="24"/>
      <c r="F126" s="23">
        <v>0.09</v>
      </c>
      <c r="G126" s="23">
        <f t="shared" ref="G126:G134" si="5">F126*E126</f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7106</v>
      </c>
      <c r="B127" s="27" t="s">
        <v>140</v>
      </c>
      <c r="C127" s="33" t="s">
        <v>26</v>
      </c>
      <c r="D127" s="28">
        <v>1001205447106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7107</v>
      </c>
      <c r="B128" s="27" t="s">
        <v>141</v>
      </c>
      <c r="C128" s="33" t="s">
        <v>26</v>
      </c>
      <c r="D128" s="28">
        <v>1001205467107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7147</v>
      </c>
      <c r="B129" s="27" t="s">
        <v>142</v>
      </c>
      <c r="C129" s="33" t="s">
        <v>26</v>
      </c>
      <c r="D129" s="28">
        <v>1001063237147</v>
      </c>
      <c r="E129" s="24"/>
      <c r="F129" s="23">
        <v>0.22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7229</v>
      </c>
      <c r="B130" s="27" t="s">
        <v>143</v>
      </c>
      <c r="C130" s="33" t="s">
        <v>26</v>
      </c>
      <c r="D130" s="28">
        <v>1001063237229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7225</v>
      </c>
      <c r="B131" s="27" t="s">
        <v>144</v>
      </c>
      <c r="C131" s="33" t="s">
        <v>26</v>
      </c>
      <c r="D131" s="28">
        <v>1001066537225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7227</v>
      </c>
      <c r="B132" s="27" t="s">
        <v>145</v>
      </c>
      <c r="C132" s="33" t="s">
        <v>26</v>
      </c>
      <c r="D132" s="28">
        <v>1001063097227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7226</v>
      </c>
      <c r="B133" s="27" t="s">
        <v>146</v>
      </c>
      <c r="C133" s="33" t="s">
        <v>26</v>
      </c>
      <c r="D133" s="28">
        <v>1001066527226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3684</v>
      </c>
      <c r="B134" s="27" t="s">
        <v>147</v>
      </c>
      <c r="C134" s="33" t="s">
        <v>26</v>
      </c>
      <c r="D134" s="28">
        <v>1001062353684</v>
      </c>
      <c r="E134" s="24"/>
      <c r="F134" s="23">
        <v>0.25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RIGHT(D135:D261,4)</f>
        <v>5682</v>
      </c>
      <c r="B135" s="27" t="s">
        <v>148</v>
      </c>
      <c r="C135" s="33" t="s">
        <v>26</v>
      </c>
      <c r="D135" s="28">
        <v>1001193115682</v>
      </c>
      <c r="E135" s="24"/>
      <c r="F135" s="23">
        <v>0.12</v>
      </c>
      <c r="G135" s="23">
        <f>E135*0.12</f>
        <v>0</v>
      </c>
      <c r="H135" s="14">
        <v>0.96</v>
      </c>
      <c r="I135" s="14">
        <v>60</v>
      </c>
      <c r="J135" s="39"/>
    </row>
    <row r="136" spans="1:10" ht="16.5" customHeight="1" x14ac:dyDescent="0.25">
      <c r="A136" s="93" t="str">
        <f>RIGHT(D136:D264,4)</f>
        <v>4117</v>
      </c>
      <c r="B136" s="27" t="s">
        <v>149</v>
      </c>
      <c r="C136" s="30" t="s">
        <v>23</v>
      </c>
      <c r="D136" s="28">
        <v>1001062504117</v>
      </c>
      <c r="E136" s="24"/>
      <c r="F136" s="23">
        <v>0.48749999999999999</v>
      </c>
      <c r="G136" s="23">
        <f>E136*1</f>
        <v>0</v>
      </c>
      <c r="H136" s="14">
        <v>3.9</v>
      </c>
      <c r="I136" s="14">
        <v>120</v>
      </c>
      <c r="J136" s="39"/>
    </row>
    <row r="137" spans="1:10" ht="16.5" customHeight="1" x14ac:dyDescent="0.25">
      <c r="A137" s="93" t="str">
        <f>RIGHT(D137:D265,4)</f>
        <v>3680</v>
      </c>
      <c r="B137" s="27" t="s">
        <v>150</v>
      </c>
      <c r="C137" s="30" t="s">
        <v>23</v>
      </c>
      <c r="D137" s="28">
        <v>1001062353680</v>
      </c>
      <c r="E137" s="24"/>
      <c r="F137" s="23"/>
      <c r="G137" s="23">
        <f>E137</f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5483</v>
      </c>
      <c r="B138" s="27" t="s">
        <v>151</v>
      </c>
      <c r="C138" s="33" t="s">
        <v>26</v>
      </c>
      <c r="D138" s="28">
        <v>1001062505483</v>
      </c>
      <c r="E138" s="24"/>
      <c r="F138" s="23">
        <v>0.25</v>
      </c>
      <c r="G138" s="23">
        <f>E138*0.25</f>
        <v>0</v>
      </c>
      <c r="H138" s="14">
        <v>2</v>
      </c>
      <c r="I138" s="14">
        <v>120</v>
      </c>
      <c r="J138" s="39"/>
    </row>
    <row r="139" spans="1:10" ht="16.5" customHeight="1" thickBot="1" x14ac:dyDescent="0.3">
      <c r="A139" s="93" t="str">
        <f>RIGHT(D139:D266,4)</f>
        <v>6453</v>
      </c>
      <c r="B139" s="27" t="s">
        <v>152</v>
      </c>
      <c r="C139" s="33" t="s">
        <v>26</v>
      </c>
      <c r="D139" s="28">
        <v>1001202506453</v>
      </c>
      <c r="E139" s="24">
        <v>280</v>
      </c>
      <c r="F139" s="23">
        <v>0.1</v>
      </c>
      <c r="G139" s="23">
        <f>E139*0.1</f>
        <v>28</v>
      </c>
      <c r="H139" s="14">
        <v>0.8</v>
      </c>
      <c r="I139" s="14">
        <v>60</v>
      </c>
      <c r="J139" s="39"/>
    </row>
    <row r="140" spans="1:10" ht="16.5" customHeight="1" thickTop="1" thickBot="1" x14ac:dyDescent="0.3">
      <c r="A140" s="93" t="str">
        <f>RIGHT(D140:D267,4)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RIGHT(D141:D271,4)</f>
        <v>6470</v>
      </c>
      <c r="B141" s="29" t="s">
        <v>154</v>
      </c>
      <c r="C141" s="32" t="s">
        <v>23</v>
      </c>
      <c r="D141" s="80">
        <v>1001092436470</v>
      </c>
      <c r="E141" s="24"/>
      <c r="F141" s="23"/>
      <c r="G141" s="23">
        <f>E141*1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6495</v>
      </c>
      <c r="B142" s="29" t="s">
        <v>155</v>
      </c>
      <c r="C142" s="32" t="s">
        <v>26</v>
      </c>
      <c r="D142" s="80">
        <v>1001092436495</v>
      </c>
      <c r="E142" s="24">
        <v>60</v>
      </c>
      <c r="F142" s="23">
        <v>0.3</v>
      </c>
      <c r="G142" s="23">
        <f>F142*E142</f>
        <v>18</v>
      </c>
      <c r="H142" s="14"/>
      <c r="I142" s="14"/>
      <c r="J142" s="39"/>
    </row>
    <row r="143" spans="1:10" ht="16.5" customHeight="1" x14ac:dyDescent="0.25">
      <c r="A143" s="93" t="str">
        <f>RIGHT(D143:D273,4)</f>
        <v>7235</v>
      </c>
      <c r="B143" s="29" t="s">
        <v>156</v>
      </c>
      <c r="C143" s="32" t="s">
        <v>26</v>
      </c>
      <c r="D143" s="80">
        <v>1001095227235</v>
      </c>
      <c r="E143" s="24"/>
      <c r="F143" s="23">
        <v>0.35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6411</v>
      </c>
      <c r="B144" s="29" t="s">
        <v>157</v>
      </c>
      <c r="C144" s="32" t="s">
        <v>26</v>
      </c>
      <c r="D144" s="80">
        <v>1001093316411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RIGHT(D145:D272,4)</f>
        <v>6866</v>
      </c>
      <c r="B145" s="29" t="s">
        <v>158</v>
      </c>
      <c r="C145" s="32" t="s">
        <v>23</v>
      </c>
      <c r="D145" s="80">
        <v>1001095716866</v>
      </c>
      <c r="E145" s="24">
        <v>100</v>
      </c>
      <c r="F145" s="23"/>
      <c r="G145" s="23">
        <f>E145*1</f>
        <v>100</v>
      </c>
      <c r="H145" s="14"/>
      <c r="I145" s="14"/>
      <c r="J145" s="39"/>
    </row>
    <row r="146" spans="1:10" ht="16.5" customHeight="1" x14ac:dyDescent="0.25">
      <c r="A146" s="93" t="str">
        <f>RIGHT(D146:D269,4)</f>
        <v>3215</v>
      </c>
      <c r="B146" s="27" t="s">
        <v>159</v>
      </c>
      <c r="C146" s="37" t="s">
        <v>26</v>
      </c>
      <c r="D146" s="51">
        <v>1001094053215</v>
      </c>
      <c r="E146" s="24">
        <v>80</v>
      </c>
      <c r="F146" s="23">
        <v>0.4</v>
      </c>
      <c r="G146" s="23">
        <f>E146*0.4</f>
        <v>32</v>
      </c>
      <c r="H146" s="14">
        <v>3.2</v>
      </c>
      <c r="I146" s="14">
        <v>60</v>
      </c>
      <c r="J146" s="39"/>
    </row>
    <row r="147" spans="1:10" ht="16.5" customHeight="1" thickBot="1" x14ac:dyDescent="0.3">
      <c r="A147" s="93" t="str">
        <f>RIGHT(D147:D270,4)</f>
        <v>7245</v>
      </c>
      <c r="B147" s="27" t="s">
        <v>160</v>
      </c>
      <c r="C147" s="37" t="s">
        <v>26</v>
      </c>
      <c r="D147" s="51">
        <v>1001092687245</v>
      </c>
      <c r="E147" s="24"/>
      <c r="F147" s="23">
        <v>0.4</v>
      </c>
      <c r="G147" s="23">
        <f>E147*0.4</f>
        <v>0</v>
      </c>
      <c r="H147" s="14"/>
      <c r="I147" s="14"/>
      <c r="J147" s="39"/>
    </row>
    <row r="148" spans="1:10" ht="16.5" customHeight="1" thickTop="1" thickBot="1" x14ac:dyDescent="0.3">
      <c r="A148" s="93" t="str">
        <f>RIGHT(D148:D272,4)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0" ht="16.5" customHeight="1" thickTop="1" x14ac:dyDescent="0.25">
      <c r="A149" s="93" t="str">
        <f>RIGHT(D149:D275,4)</f>
        <v>7090</v>
      </c>
      <c r="B149" s="47" t="s">
        <v>162</v>
      </c>
      <c r="C149" s="35" t="s">
        <v>26</v>
      </c>
      <c r="D149" s="28">
        <v>1001084217090</v>
      </c>
      <c r="E149" s="24">
        <v>240</v>
      </c>
      <c r="F149" s="23">
        <v>0.3</v>
      </c>
      <c r="G149" s="23">
        <f>E149*F149</f>
        <v>72</v>
      </c>
      <c r="H149" s="14"/>
      <c r="I149" s="14">
        <v>50</v>
      </c>
      <c r="J149" s="39"/>
    </row>
    <row r="150" spans="1:10" ht="16.5" customHeight="1" x14ac:dyDescent="0.25">
      <c r="A150" s="93" t="str">
        <f>RIGHT(D150:D276,4)</f>
        <v>4691</v>
      </c>
      <c r="B150" s="47" t="s">
        <v>163</v>
      </c>
      <c r="C150" s="35" t="s">
        <v>26</v>
      </c>
      <c r="D150" s="28">
        <v>1001083424691</v>
      </c>
      <c r="E150" s="24"/>
      <c r="F150" s="23">
        <v>0.3</v>
      </c>
      <c r="G150" s="23">
        <f t="shared" ref="G150:G156" si="6">F150*E150</f>
        <v>0</v>
      </c>
      <c r="H150" s="14"/>
      <c r="I150" s="14"/>
      <c r="J150" s="92"/>
    </row>
    <row r="151" spans="1:10" ht="16.5" customHeight="1" x14ac:dyDescent="0.25">
      <c r="A151" s="93" t="str">
        <f>RIGHT(D151:D277,4)</f>
        <v>7187</v>
      </c>
      <c r="B151" s="47" t="s">
        <v>164</v>
      </c>
      <c r="C151" s="35" t="s">
        <v>26</v>
      </c>
      <c r="D151" s="28">
        <v>1001085637187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6201</v>
      </c>
      <c r="B152" s="47" t="s">
        <v>165</v>
      </c>
      <c r="C152" s="35" t="s">
        <v>26</v>
      </c>
      <c r="D152" s="28">
        <v>1001225636201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RIGHT(D153:D278,4)</f>
        <v>6842</v>
      </c>
      <c r="B153" s="47" t="s">
        <v>166</v>
      </c>
      <c r="C153" s="35" t="s">
        <v>26</v>
      </c>
      <c r="D153" s="28">
        <v>1001080216842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RIGHT(D154:D278,4)</f>
        <v>6492</v>
      </c>
      <c r="B154" s="47" t="s">
        <v>167</v>
      </c>
      <c r="C154" s="35" t="s">
        <v>26</v>
      </c>
      <c r="D154" s="28">
        <v>1001084226492</v>
      </c>
      <c r="E154" s="24"/>
      <c r="F154" s="23">
        <v>0.3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6279</v>
      </c>
      <c r="B155" s="47" t="s">
        <v>168</v>
      </c>
      <c r="C155" s="35" t="s">
        <v>26</v>
      </c>
      <c r="D155" s="28">
        <v>1001220286279</v>
      </c>
      <c r="E155" s="24"/>
      <c r="F155" s="23">
        <v>0.15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4786</v>
      </c>
      <c r="B156" s="47" t="s">
        <v>169</v>
      </c>
      <c r="C156" s="35" t="s">
        <v>26</v>
      </c>
      <c r="D156" s="28">
        <v>1001053944786</v>
      </c>
      <c r="E156" s="24"/>
      <c r="F156" s="23">
        <v>7.0000000000000007E-2</v>
      </c>
      <c r="G156" s="23">
        <f t="shared" si="6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7052</v>
      </c>
      <c r="B157" s="47" t="s">
        <v>170</v>
      </c>
      <c r="C157" s="35" t="s">
        <v>23</v>
      </c>
      <c r="D157" s="28">
        <v>1001204447052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RIGHT(D158:D278,4)</f>
        <v>7053</v>
      </c>
      <c r="B158" s="47" t="s">
        <v>171</v>
      </c>
      <c r="C158" s="35" t="s">
        <v>23</v>
      </c>
      <c r="D158" s="28">
        <v>1001223297053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RIGHT(D159:D278,4)</f>
        <v>7092</v>
      </c>
      <c r="B159" s="27" t="s">
        <v>172</v>
      </c>
      <c r="C159" s="33" t="s">
        <v>26</v>
      </c>
      <c r="D159" s="28">
        <v>1001223297092</v>
      </c>
      <c r="E159" s="24">
        <v>120</v>
      </c>
      <c r="F159" s="23">
        <v>0.14000000000000001</v>
      </c>
      <c r="G159" s="23">
        <f>F159*E159</f>
        <v>16.8</v>
      </c>
      <c r="H159" s="14"/>
      <c r="I159" s="14"/>
      <c r="J159" s="39"/>
    </row>
    <row r="160" spans="1:10" ht="16.5" customHeight="1" x14ac:dyDescent="0.25">
      <c r="A160" s="93" t="str">
        <f>RIGHT(D160:D279,4)</f>
        <v>7103</v>
      </c>
      <c r="B160" s="27" t="s">
        <v>173</v>
      </c>
      <c r="C160" s="33" t="s">
        <v>26</v>
      </c>
      <c r="D160" s="28">
        <v>1001223297103</v>
      </c>
      <c r="E160" s="24"/>
      <c r="F160" s="23">
        <v>0.18</v>
      </c>
      <c r="G160" s="23">
        <f>F160*E160</f>
        <v>0</v>
      </c>
      <c r="H160" s="14"/>
      <c r="I160" s="14"/>
      <c r="J160" s="92"/>
    </row>
    <row r="161" spans="1:11" ht="16.5" customHeight="1" thickBot="1" x14ac:dyDescent="0.3">
      <c r="A161" s="93" t="str">
        <f>RIGHT(D161:D276,4)</f>
        <v>6919</v>
      </c>
      <c r="B161" s="47" t="s">
        <v>174</v>
      </c>
      <c r="C161" s="35" t="s">
        <v>26</v>
      </c>
      <c r="D161" s="28">
        <v>1001223296919</v>
      </c>
      <c r="E161" s="24"/>
      <c r="F161" s="23"/>
      <c r="G161" s="23">
        <f>E161*0.18</f>
        <v>0</v>
      </c>
      <c r="H161" s="14"/>
      <c r="I161" s="14"/>
      <c r="J161" s="92"/>
    </row>
    <row r="162" spans="1:11" ht="16.5" customHeight="1" thickTop="1" thickBot="1" x14ac:dyDescent="0.3">
      <c r="A162" s="93" t="str">
        <f>RIGHT(D162:D277,4)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>RIGHT(D163:D280,4)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x14ac:dyDescent="0.25">
      <c r="A164" s="93" t="str">
        <f>RIGHT(D164:D281,4)</f>
        <v>6314</v>
      </c>
      <c r="B164" s="47" t="s">
        <v>177</v>
      </c>
      <c r="C164" s="33" t="s">
        <v>26</v>
      </c>
      <c r="D164" s="28">
        <v>1002112606314</v>
      </c>
      <c r="E164" s="24"/>
      <c r="F164" s="23">
        <v>0.5</v>
      </c>
      <c r="G164" s="23">
        <f>E164*0.5</f>
        <v>0</v>
      </c>
      <c r="H164" s="14">
        <v>8</v>
      </c>
      <c r="I164" s="72">
        <v>120</v>
      </c>
      <c r="J164" s="39"/>
    </row>
    <row r="165" spans="1:11" ht="16.5" customHeight="1" x14ac:dyDescent="0.25">
      <c r="A165" s="93" t="str">
        <f>RIGHT(D165:D282,4)</f>
        <v>6155</v>
      </c>
      <c r="B165" s="47" t="s">
        <v>178</v>
      </c>
      <c r="C165" s="33" t="s">
        <v>26</v>
      </c>
      <c r="D165" s="28">
        <v>1002115036155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x14ac:dyDescent="0.25">
      <c r="A166" s="93" t="str">
        <f>RIGHT(D166:D283,4)</f>
        <v>6157</v>
      </c>
      <c r="B166" s="47" t="s">
        <v>179</v>
      </c>
      <c r="C166" s="33" t="s">
        <v>26</v>
      </c>
      <c r="D166" s="28">
        <v>1002115056157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thickBot="1" x14ac:dyDescent="0.3">
      <c r="A167" s="93" t="str">
        <f t="shared" ref="A167:A178" si="7">RIGHT(D167:D282,4)</f>
        <v>6313</v>
      </c>
      <c r="B167" s="47" t="s">
        <v>180</v>
      </c>
      <c r="C167" s="36" t="s">
        <v>26</v>
      </c>
      <c r="D167" s="28">
        <v>1002112606313</v>
      </c>
      <c r="E167" s="24"/>
      <c r="F167" s="23">
        <v>0.9</v>
      </c>
      <c r="G167" s="23">
        <f>E167*0.9</f>
        <v>0</v>
      </c>
      <c r="H167" s="14">
        <v>9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7"/>
        <v>4945</v>
      </c>
      <c r="B169" s="47" t="s">
        <v>182</v>
      </c>
      <c r="C169" s="36" t="s">
        <v>26</v>
      </c>
      <c r="D169" s="28">
        <v>1002151784945</v>
      </c>
      <c r="E169" s="24"/>
      <c r="F169" s="23">
        <v>0.5</v>
      </c>
      <c r="G169" s="23">
        <f>E169*0.5</f>
        <v>0</v>
      </c>
      <c r="H169" s="14">
        <v>8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s="88" customFormat="1" ht="16.5" customHeight="1" thickTop="1" thickBot="1" x14ac:dyDescent="0.3">
      <c r="A171" s="93" t="str">
        <f t="shared" si="7"/>
        <v>4956</v>
      </c>
      <c r="B171" s="89" t="s">
        <v>184</v>
      </c>
      <c r="C171" s="90" t="s">
        <v>26</v>
      </c>
      <c r="D171" s="83">
        <v>1002133974956</v>
      </c>
      <c r="E171" s="84"/>
      <c r="F171" s="85">
        <v>0.42</v>
      </c>
      <c r="G171" s="85">
        <f>E171*0.42</f>
        <v>0</v>
      </c>
      <c r="H171" s="86">
        <v>4.2</v>
      </c>
      <c r="I171" s="91">
        <v>120</v>
      </c>
      <c r="J171" s="86"/>
      <c r="K171" s="87"/>
    </row>
    <row r="172" spans="1:11" ht="16.5" customHeight="1" thickTop="1" x14ac:dyDescent="0.25">
      <c r="A172" s="93" t="str">
        <f t="shared" si="7"/>
        <v>1762</v>
      </c>
      <c r="B172" s="47" t="s">
        <v>185</v>
      </c>
      <c r="C172" s="33" t="s">
        <v>26</v>
      </c>
      <c r="D172" s="28">
        <v>1002131151762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Bot="1" x14ac:dyDescent="0.3">
      <c r="A173" s="93" t="str">
        <f t="shared" si="7"/>
        <v>1764</v>
      </c>
      <c r="B173" s="47" t="s">
        <v>186</v>
      </c>
      <c r="C173" s="36" t="s">
        <v>26</v>
      </c>
      <c r="D173" s="28">
        <v>1002131181764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>6004</v>
      </c>
      <c r="B176" s="47" t="s">
        <v>189</v>
      </c>
      <c r="C176" s="36" t="s">
        <v>26</v>
      </c>
      <c r="D176" s="68" t="s">
        <v>190</v>
      </c>
      <c r="E176" s="24"/>
      <c r="F176" s="23">
        <v>1</v>
      </c>
      <c r="G176" s="23">
        <f>E176*1</f>
        <v>0</v>
      </c>
      <c r="H176" s="14">
        <v>8</v>
      </c>
      <c r="I176" s="72">
        <v>120</v>
      </c>
      <c r="J176" s="39"/>
    </row>
    <row r="177" spans="1:10" ht="15.75" customHeight="1" thickTop="1" x14ac:dyDescent="0.25">
      <c r="A177" s="93" t="str">
        <f t="shared" si="7"/>
        <v>5417</v>
      </c>
      <c r="B177" s="47" t="s">
        <v>191</v>
      </c>
      <c r="C177" s="30" t="s">
        <v>23</v>
      </c>
      <c r="D177" s="68" t="s">
        <v>192</v>
      </c>
      <c r="E177" s="24"/>
      <c r="F177" s="23">
        <v>2</v>
      </c>
      <c r="G177" s="23">
        <f>E177*1</f>
        <v>0</v>
      </c>
      <c r="H177" s="14">
        <v>6</v>
      </c>
      <c r="I177" s="72">
        <v>90</v>
      </c>
      <c r="J177" s="39"/>
    </row>
    <row r="178" spans="1:10" ht="15.75" customHeight="1" thickBot="1" x14ac:dyDescent="0.3">
      <c r="A178" s="93" t="str">
        <f t="shared" si="7"/>
        <v>6019</v>
      </c>
      <c r="B178" s="47" t="s">
        <v>193</v>
      </c>
      <c r="C178" s="36" t="s">
        <v>26</v>
      </c>
      <c r="D178" s="69" t="s">
        <v>194</v>
      </c>
      <c r="E178" s="24"/>
      <c r="F178" s="23">
        <v>1</v>
      </c>
      <c r="G178" s="23">
        <f>E178*1</f>
        <v>0</v>
      </c>
      <c r="H178" s="14">
        <v>12</v>
      </c>
      <c r="I178" s="72">
        <v>120</v>
      </c>
      <c r="J178" s="39"/>
    </row>
    <row r="179" spans="1:10" ht="16.5" customHeight="1" thickTop="1" thickBot="1" x14ac:dyDescent="0.3">
      <c r="A179" s="77"/>
      <c r="B179" s="77" t="s">
        <v>195</v>
      </c>
      <c r="C179" s="16"/>
      <c r="D179" s="48"/>
      <c r="E179" s="17">
        <f>SUM(E5:E178)</f>
        <v>10040</v>
      </c>
      <c r="F179" s="17">
        <f>SUM(F10:F178)</f>
        <v>46.03333333333331</v>
      </c>
      <c r="G179" s="17">
        <f>SUM(G11:G178)</f>
        <v>4393.5999999999995</v>
      </c>
      <c r="H179" s="17">
        <f>SUM(H10:H175)</f>
        <v>128.91</v>
      </c>
      <c r="I179" s="17"/>
      <c r="J179" s="17"/>
    </row>
    <row r="180" spans="1:10" ht="15.75" customHeight="1" thickTop="1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</sheetData>
  <autoFilter ref="A9:J179"/>
  <mergeCells count="2">
    <mergeCell ref="E1:J1"/>
    <mergeCell ref="G3:J3"/>
  </mergeCells>
  <dataValidations disablePrompts="1" count="2">
    <dataValidation type="textLength" operator="lessThanOrEqual" showInputMessage="1" showErrorMessage="1" sqref="B172">
      <formula1>40</formula1>
    </dataValidation>
    <dataValidation type="textLength" operator="equal" showInputMessage="1" showErrorMessage="1" sqref="D176:D17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2025-10-03T11:41:01Z</dcterms:modified>
</cp:coreProperties>
</file>