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37-14.07.25_Д\"/>
    </mc:Choice>
  </mc:AlternateContent>
  <bookViews>
    <workbookView xWindow="-120" yWindow="-120" windowWidth="29040" windowHeight="15840"/>
  </bookViews>
  <sheets>
    <sheet name="заказ" sheetId="1" r:id="rId1"/>
  </sheets>
  <externalReferences>
    <externalReference r:id="rId2"/>
  </externalReferences>
  <definedNames>
    <definedName name="_xlnm._FilterDatabase" localSheetId="0" hidden="1">заказ!$H$1:$H$83</definedName>
    <definedName name="DeliveryAdressList">[1]Setting!$B$6:$B$8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62" i="1" l="1"/>
  <c r="K62" i="1"/>
  <c r="J62" i="1"/>
  <c r="L62" i="1"/>
  <c r="L63" i="1" l="1"/>
  <c r="M62" i="1"/>
</calcChain>
</file>

<file path=xl/sharedStrings.xml><?xml version="1.0" encoding="utf-8"?>
<sst xmlns="http://schemas.openxmlformats.org/spreadsheetml/2006/main" count="174" uniqueCount="75">
  <si>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</si>
  <si>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</si>
  <si>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</si>
  <si>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</si>
  <si>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</si>
  <si>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</si>
  <si>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</si>
  <si>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</si>
  <si>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</si>
  <si>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</si>
  <si>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</si>
  <si>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</si>
  <si>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</si>
  <si>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</si>
  <si>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</si>
  <si>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</si>
  <si>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</si>
  <si>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</si>
  <si>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</si>
  <si>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</si>
  <si>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</si>
  <si>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</si>
  <si>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</si>
  <si>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</si>
  <si>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</si>
  <si>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</si>
  <si>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</si>
  <si>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</si>
  <si>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</si>
  <si>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</si>
  <si>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</si>
  <si>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</si>
  <si>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</si>
  <si>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</si>
  <si>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</si>
  <si>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</si>
  <si>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</si>
  <si>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</si>
  <si>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</si>
  <si>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</si>
  <si>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</si>
  <si>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</si>
  <si>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</si>
  <si>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</si>
  <si>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</si>
  <si>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</si>
  <si>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</si>
  <si>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</si>
  <si>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</si>
  <si>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</si>
  <si>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</si>
  <si>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</si>
  <si>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</si>
  <si>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</si>
  <si>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</si>
  <si>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</si>
  <si>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</si>
  <si>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</si>
  <si>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</si>
  <si>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</si>
  <si>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</si>
  <si>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</si>
  <si>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</si>
  <si>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</si>
  <si>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</si>
  <si>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</si>
  <si>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</si>
  <si>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</si>
  <si>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</si>
  <si>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</si>
  <si>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</si>
  <si>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</si>
  <si>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</si>
  <si>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Доставка 14.07.25</t>
  </si>
  <si>
    <t>ГОРНЯК, ТД, ООО, Донецкая Народная Респ, Адыгейская ул, д. 13,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</si>
</sst>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5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4" xfId="1" applyFont="1" applyFill="1" applyBorder="1" applyAlignment="1" applyProtection="1">
      <alignment horizontal="left" vertical="top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77;&#1083;&#1100;&#1085;&#1080;&#1082;&#1086;&#1074;%20&#1040;.&#1042;/&#1057;&#1090;&#1072;&#1088;&#1086;&#1076;&#1074;&#1086;&#1088;&#1100;&#1077;/&#1041;&#1083;&#1072;&#1085;&#1082;%20&#1047;&#1055;&#1060;%20%20&#1082;&#1083;&#1080;&#1077;&#1085;&#1090;%20&#1054;&#1054;&#1054;%20&#1058;&#1044;%20&#1043;&#1054;&#1056;&#1053;&#1071;&#1050;%20&#1085;&#1072;%20&#1086;&#1090;&#1075;&#1088;&#1091;&#1079;&#1082;&#1091;%20&#1089;%2020.06.2025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/>
      <sheetData sheetId="1">
        <row r="6">
          <cell r="B6" t="str">
            <v>ГОРНЯК, ТД, ООО, Донецкая Народная Респ, Адыгейская ул, д. 13,</v>
          </cell>
        </row>
        <row r="7">
          <cell r="B7" t="str">
            <v>ГОРНЯК, ТД, ООО, Донецкая Народная Респ, Адыгейская ул, д. 14В,</v>
          </cell>
        </row>
        <row r="8">
          <cell r="B8" t="str">
            <v>ГОРНЯК, ТД, ООО, Донецкая Народная Респ, Горловка г, Углегорское шоссе ул, д. 309А,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abSelected="1" zoomScale="90" zoomScaleNormal="90" workbookViewId="0">
      <pane xSplit="2" ySplit="7" topLeftCell="C8" activePane="bottomRight" state="frozen"/>
      <selection pane="topRight" activeCell="F1" sqref="F1"/>
      <selection pane="bottomLeft" activeCell="A8" sqref="A8"/>
      <selection pane="bottomRight" activeCell="T13" sqref="T13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39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3"/>
      <c r="J5" s="83"/>
      <c r="K5" s="83"/>
      <c r="L5" s="83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80" t="s">
        <v>73</v>
      </c>
      <c r="J6" s="81"/>
      <c r="K6" s="81"/>
      <c r="L6" s="82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1" t="s">
        <v>40</v>
      </c>
      <c r="D7" s="60" t="s">
        <v>5</v>
      </c>
      <c r="E7" s="15" t="s">
        <v>2</v>
      </c>
      <c r="F7" s="15" t="s">
        <v>1</v>
      </c>
      <c r="G7" s="16" t="s">
        <v>8</v>
      </c>
      <c r="H7" s="55" t="s">
        <v>59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4" t="s">
        <v>74</v>
      </c>
      <c r="Q7" s="84"/>
      <c r="R7" s="84"/>
      <c r="S7" s="84"/>
      <c r="T7" s="84"/>
      <c r="U7" s="84"/>
      <c r="V7" s="84"/>
      <c r="W7" s="84"/>
      <c r="X7" s="84"/>
      <c r="Y7" s="84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2">
        <v>140</v>
      </c>
      <c r="G8" s="66" t="s">
        <v>34</v>
      </c>
      <c r="H8" s="71" t="s">
        <v>58</v>
      </c>
      <c r="I8" s="7">
        <v>84</v>
      </c>
      <c r="J8" s="78">
        <f t="shared" ref="J8:J37" si="0">I8*$D8</f>
        <v>126</v>
      </c>
      <c r="K8" s="48">
        <f t="shared" ref="K8:K37" si="1">I8*$E8</f>
        <v>161.43119999999999</v>
      </c>
      <c r="L8" s="48">
        <f t="shared" ref="L8:L37" si="2">I8/$F8</f>
        <v>0.6</v>
      </c>
      <c r="M8" s="58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2">
        <v>140</v>
      </c>
      <c r="G9" s="66" t="s">
        <v>34</v>
      </c>
      <c r="H9" s="71" t="s">
        <v>58</v>
      </c>
      <c r="I9" s="7">
        <v>98</v>
      </c>
      <c r="J9" s="78">
        <f t="shared" si="0"/>
        <v>147</v>
      </c>
      <c r="K9" s="48">
        <f t="shared" si="1"/>
        <v>188.3364</v>
      </c>
      <c r="L9" s="48">
        <f t="shared" si="2"/>
        <v>0.7</v>
      </c>
      <c r="M9" s="57"/>
      <c r="N9" s="8"/>
      <c r="P9" s="52"/>
    </row>
    <row r="10" spans="1:25" s="2" customFormat="1" ht="15.75" customHeight="1" x14ac:dyDescent="0.25">
      <c r="A10" s="17">
        <v>3</v>
      </c>
      <c r="B10" s="18" t="s">
        <v>63</v>
      </c>
      <c r="C10" s="35">
        <v>8</v>
      </c>
      <c r="D10" s="36">
        <v>5.6</v>
      </c>
      <c r="E10" s="37">
        <v>5.87</v>
      </c>
      <c r="F10" s="62">
        <v>84</v>
      </c>
      <c r="G10" s="66" t="s">
        <v>35</v>
      </c>
      <c r="H10" s="71" t="s">
        <v>58</v>
      </c>
      <c r="I10" s="7">
        <v>24</v>
      </c>
      <c r="J10" s="78">
        <f t="shared" si="0"/>
        <v>134.39999999999998</v>
      </c>
      <c r="K10" s="48">
        <f t="shared" si="1"/>
        <v>140.88</v>
      </c>
      <c r="L10" s="48">
        <f t="shared" si="2"/>
        <v>0.2857142857142857</v>
      </c>
      <c r="M10" s="57"/>
      <c r="N10" s="8"/>
      <c r="P10" s="52"/>
    </row>
    <row r="11" spans="1:25" s="2" customFormat="1" ht="24" customHeight="1" x14ac:dyDescent="0.25">
      <c r="A11" s="17">
        <v>4</v>
      </c>
      <c r="B11" s="18" t="s">
        <v>60</v>
      </c>
      <c r="C11" s="35">
        <v>8</v>
      </c>
      <c r="D11" s="36">
        <v>5.6</v>
      </c>
      <c r="E11" s="37">
        <v>5.87</v>
      </c>
      <c r="F11" s="62">
        <v>84</v>
      </c>
      <c r="G11" s="66" t="s">
        <v>35</v>
      </c>
      <c r="H11" s="71" t="s">
        <v>58</v>
      </c>
      <c r="I11" s="7">
        <v>24</v>
      </c>
      <c r="J11" s="78">
        <f t="shared" si="0"/>
        <v>134.39999999999998</v>
      </c>
      <c r="K11" s="48">
        <f t="shared" si="1"/>
        <v>140.88</v>
      </c>
      <c r="L11" s="48">
        <f t="shared" si="2"/>
        <v>0.2857142857142857</v>
      </c>
      <c r="M11" s="58"/>
      <c r="N11" s="8"/>
      <c r="P11" s="52"/>
    </row>
    <row r="12" spans="1:25" s="2" customFormat="1" ht="15.75" x14ac:dyDescent="0.25">
      <c r="A12" s="17">
        <v>5</v>
      </c>
      <c r="B12" s="18" t="s">
        <v>61</v>
      </c>
      <c r="C12" s="35">
        <v>8</v>
      </c>
      <c r="D12" s="36">
        <v>5.6</v>
      </c>
      <c r="E12" s="37">
        <v>5.87</v>
      </c>
      <c r="F12" s="62">
        <v>84</v>
      </c>
      <c r="G12" s="66" t="s">
        <v>35</v>
      </c>
      <c r="H12" s="71" t="s">
        <v>58</v>
      </c>
      <c r="I12" s="7">
        <v>96</v>
      </c>
      <c r="J12" s="78">
        <f t="shared" si="0"/>
        <v>537.59999999999991</v>
      </c>
      <c r="K12" s="48">
        <f t="shared" si="1"/>
        <v>563.52</v>
      </c>
      <c r="L12" s="48">
        <f t="shared" si="2"/>
        <v>1.1428571428571428</v>
      </c>
      <c r="M12" s="59"/>
      <c r="N12" s="50"/>
      <c r="O12" s="51"/>
      <c r="P12" s="52"/>
    </row>
    <row r="13" spans="1:25" s="2" customFormat="1" ht="15.75" x14ac:dyDescent="0.25">
      <c r="A13" s="17">
        <v>6</v>
      </c>
      <c r="B13" s="18" t="s">
        <v>47</v>
      </c>
      <c r="C13" s="35">
        <v>16</v>
      </c>
      <c r="D13" s="36">
        <v>6.4</v>
      </c>
      <c r="E13" s="37">
        <v>6.7195999999999998</v>
      </c>
      <c r="F13" s="62">
        <v>84</v>
      </c>
      <c r="G13" s="66" t="s">
        <v>35</v>
      </c>
      <c r="H13" s="71" t="s">
        <v>58</v>
      </c>
      <c r="I13" s="7">
        <v>0</v>
      </c>
      <c r="J13" s="78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48</v>
      </c>
      <c r="C14" s="38">
        <v>10</v>
      </c>
      <c r="D14" s="38">
        <v>7</v>
      </c>
      <c r="E14" s="39">
        <v>7.3</v>
      </c>
      <c r="F14" s="63">
        <v>84</v>
      </c>
      <c r="G14" s="66" t="s">
        <v>35</v>
      </c>
      <c r="H14" s="71" t="s">
        <v>58</v>
      </c>
      <c r="I14" s="7">
        <v>0</v>
      </c>
      <c r="J14" s="78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55</v>
      </c>
      <c r="C15" s="38">
        <v>16</v>
      </c>
      <c r="D15" s="38">
        <v>6.4</v>
      </c>
      <c r="E15" s="39">
        <v>6.7195999999999998</v>
      </c>
      <c r="F15" s="63">
        <v>84</v>
      </c>
      <c r="G15" s="66" t="s">
        <v>35</v>
      </c>
      <c r="H15" s="71" t="s">
        <v>58</v>
      </c>
      <c r="I15" s="7">
        <v>0</v>
      </c>
      <c r="J15" s="78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56</v>
      </c>
      <c r="C16" s="38">
        <v>10</v>
      </c>
      <c r="D16" s="38">
        <v>7</v>
      </c>
      <c r="E16" s="39">
        <v>7.2859999999999996</v>
      </c>
      <c r="F16" s="63">
        <v>84</v>
      </c>
      <c r="G16" s="66" t="s">
        <v>35</v>
      </c>
      <c r="H16" s="71" t="s">
        <v>58</v>
      </c>
      <c r="I16" s="7">
        <v>0</v>
      </c>
      <c r="J16" s="78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49</v>
      </c>
      <c r="C17" s="35">
        <v>16</v>
      </c>
      <c r="D17" s="36">
        <v>6.4</v>
      </c>
      <c r="E17" s="37">
        <v>6.7195999999999998</v>
      </c>
      <c r="F17" s="62">
        <v>84</v>
      </c>
      <c r="G17" s="66" t="s">
        <v>35</v>
      </c>
      <c r="H17" s="71" t="s">
        <v>58</v>
      </c>
      <c r="I17" s="7">
        <v>36</v>
      </c>
      <c r="J17" s="78">
        <f t="shared" si="0"/>
        <v>230.4</v>
      </c>
      <c r="K17" s="48">
        <f t="shared" si="1"/>
        <v>241.90559999999999</v>
      </c>
      <c r="L17" s="48">
        <f t="shared" si="2"/>
        <v>0.42857142857142855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50</v>
      </c>
      <c r="C18" s="38">
        <v>10</v>
      </c>
      <c r="D18" s="38">
        <v>7</v>
      </c>
      <c r="E18" s="39">
        <v>7.3</v>
      </c>
      <c r="F18" s="63">
        <v>84</v>
      </c>
      <c r="G18" s="66" t="s">
        <v>35</v>
      </c>
      <c r="H18" s="74" t="s">
        <v>58</v>
      </c>
      <c r="I18" s="7">
        <v>36</v>
      </c>
      <c r="J18" s="78">
        <f t="shared" si="0"/>
        <v>252</v>
      </c>
      <c r="K18" s="48">
        <f t="shared" si="1"/>
        <v>262.8</v>
      </c>
      <c r="L18" s="48">
        <f t="shared" si="2"/>
        <v>0.42857142857142855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3">
        <v>234</v>
      </c>
      <c r="G19" s="67" t="s">
        <v>36</v>
      </c>
      <c r="H19" s="75" t="s">
        <v>58</v>
      </c>
      <c r="I19" s="7">
        <v>234</v>
      </c>
      <c r="J19" s="78">
        <f t="shared" si="0"/>
        <v>631.80000000000007</v>
      </c>
      <c r="K19" s="48">
        <f t="shared" si="1"/>
        <v>658.28880000000004</v>
      </c>
      <c r="L19" s="48">
        <f t="shared" si="2"/>
        <v>1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3">
        <v>144</v>
      </c>
      <c r="G20" s="68" t="s">
        <v>35</v>
      </c>
      <c r="H20" s="76" t="s">
        <v>58</v>
      </c>
      <c r="I20" s="7">
        <v>60</v>
      </c>
      <c r="J20" s="78">
        <f t="shared" si="0"/>
        <v>300</v>
      </c>
      <c r="K20" s="48">
        <f t="shared" si="1"/>
        <v>312.79199999999997</v>
      </c>
      <c r="L20" s="48">
        <f t="shared" si="2"/>
        <v>0.41666666666666669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2">
        <v>70</v>
      </c>
      <c r="G21" s="66" t="s">
        <v>34</v>
      </c>
      <c r="H21" s="74" t="s">
        <v>58</v>
      </c>
      <c r="I21" s="7">
        <v>42</v>
      </c>
      <c r="J21" s="78">
        <f t="shared" si="0"/>
        <v>151.20000000000002</v>
      </c>
      <c r="K21" s="48">
        <f t="shared" si="1"/>
        <v>180.75120000000001</v>
      </c>
      <c r="L21" s="48">
        <f t="shared" si="2"/>
        <v>0.6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2">
        <v>70</v>
      </c>
      <c r="G22" s="66" t="s">
        <v>34</v>
      </c>
      <c r="H22" s="74" t="s">
        <v>58</v>
      </c>
      <c r="I22" s="7">
        <v>126</v>
      </c>
      <c r="J22" s="78">
        <f t="shared" si="0"/>
        <v>453.6</v>
      </c>
      <c r="K22" s="48">
        <f t="shared" si="1"/>
        <v>542.25360000000001</v>
      </c>
      <c r="L22" s="48">
        <f t="shared" si="2"/>
        <v>1.8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2">
        <v>70</v>
      </c>
      <c r="G23" s="66" t="s">
        <v>34</v>
      </c>
      <c r="H23" s="74" t="s">
        <v>58</v>
      </c>
      <c r="I23" s="7">
        <v>42</v>
      </c>
      <c r="J23" s="78">
        <f t="shared" si="0"/>
        <v>151.20000000000002</v>
      </c>
      <c r="K23" s="48">
        <f t="shared" si="1"/>
        <v>180.75120000000001</v>
      </c>
      <c r="L23" s="48">
        <f t="shared" si="2"/>
        <v>0.6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65</v>
      </c>
      <c r="C24" s="35">
        <v>12</v>
      </c>
      <c r="D24" s="36">
        <v>2.88</v>
      </c>
      <c r="E24" s="37">
        <v>3.5836000000000001</v>
      </c>
      <c r="F24" s="62">
        <v>70</v>
      </c>
      <c r="G24" s="66" t="s">
        <v>34</v>
      </c>
      <c r="H24" s="74" t="s">
        <v>58</v>
      </c>
      <c r="I24" s="7">
        <v>0</v>
      </c>
      <c r="J24" s="78">
        <f t="shared" si="0"/>
        <v>0</v>
      </c>
      <c r="K24" s="48">
        <f t="shared" si="1"/>
        <v>0</v>
      </c>
      <c r="L24" s="48">
        <f t="shared" si="2"/>
        <v>0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70</v>
      </c>
      <c r="C25" s="38">
        <v>12</v>
      </c>
      <c r="D25" s="38">
        <v>2.88</v>
      </c>
      <c r="E25" s="39">
        <v>3.5836000000000001</v>
      </c>
      <c r="F25" s="63">
        <v>70</v>
      </c>
      <c r="G25" s="66" t="s">
        <v>34</v>
      </c>
      <c r="H25" s="74" t="s">
        <v>58</v>
      </c>
      <c r="I25" s="7">
        <v>98</v>
      </c>
      <c r="J25" s="78">
        <f t="shared" si="0"/>
        <v>282.24</v>
      </c>
      <c r="K25" s="48">
        <f t="shared" si="1"/>
        <v>351.19280000000003</v>
      </c>
      <c r="L25" s="48">
        <f t="shared" si="2"/>
        <v>1.4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66</v>
      </c>
      <c r="C26" s="38">
        <v>12</v>
      </c>
      <c r="D26" s="38">
        <v>2.88</v>
      </c>
      <c r="E26" s="39">
        <v>3.5836000000000001</v>
      </c>
      <c r="F26" s="63">
        <v>70</v>
      </c>
      <c r="G26" s="68" t="s">
        <v>34</v>
      </c>
      <c r="H26" s="76" t="s">
        <v>58</v>
      </c>
      <c r="I26" s="7">
        <v>14</v>
      </c>
      <c r="J26" s="78">
        <f t="shared" si="0"/>
        <v>40.32</v>
      </c>
      <c r="K26" s="48">
        <f t="shared" si="1"/>
        <v>50.170400000000001</v>
      </c>
      <c r="L26" s="48">
        <f t="shared" si="2"/>
        <v>0.2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69</v>
      </c>
      <c r="C27" s="38">
        <v>12</v>
      </c>
      <c r="D27" s="38">
        <v>2.88</v>
      </c>
      <c r="E27" s="39">
        <v>3.5836000000000001</v>
      </c>
      <c r="F27" s="63">
        <v>70</v>
      </c>
      <c r="G27" s="67" t="s">
        <v>34</v>
      </c>
      <c r="H27" s="74" t="s">
        <v>58</v>
      </c>
      <c r="I27" s="7">
        <v>28</v>
      </c>
      <c r="J27" s="78">
        <f t="shared" si="0"/>
        <v>80.64</v>
      </c>
      <c r="K27" s="48">
        <f t="shared" si="1"/>
        <v>100.3408</v>
      </c>
      <c r="L27" s="48">
        <f t="shared" si="2"/>
        <v>0.4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67</v>
      </c>
      <c r="C28" s="38">
        <v>8</v>
      </c>
      <c r="D28" s="38">
        <v>3.84</v>
      </c>
      <c r="E28" s="39">
        <v>4.4488000000000003</v>
      </c>
      <c r="F28" s="63">
        <v>70</v>
      </c>
      <c r="G28" s="66" t="s">
        <v>34</v>
      </c>
      <c r="H28" s="74" t="s">
        <v>58</v>
      </c>
      <c r="I28" s="7">
        <v>14</v>
      </c>
      <c r="J28" s="78">
        <f t="shared" si="0"/>
        <v>53.76</v>
      </c>
      <c r="K28" s="48">
        <f t="shared" si="1"/>
        <v>62.283200000000008</v>
      </c>
      <c r="L28" s="48">
        <f t="shared" si="2"/>
        <v>0.2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2">
        <v>70</v>
      </c>
      <c r="G29" s="66" t="s">
        <v>34</v>
      </c>
      <c r="H29" s="74" t="s">
        <v>58</v>
      </c>
      <c r="I29" s="7">
        <v>0</v>
      </c>
      <c r="J29" s="78">
        <f t="shared" si="0"/>
        <v>0</v>
      </c>
      <c r="K29" s="48">
        <f t="shared" si="1"/>
        <v>0</v>
      </c>
      <c r="L29" s="48">
        <f t="shared" si="2"/>
        <v>0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51</v>
      </c>
      <c r="C30" s="35">
        <v>16</v>
      </c>
      <c r="D30" s="36">
        <v>6.4</v>
      </c>
      <c r="E30" s="37">
        <v>6.7195999999999998</v>
      </c>
      <c r="F30" s="62">
        <v>84</v>
      </c>
      <c r="G30" s="66" t="s">
        <v>35</v>
      </c>
      <c r="H30" s="74" t="s">
        <v>58</v>
      </c>
      <c r="I30" s="7">
        <v>24</v>
      </c>
      <c r="J30" s="78">
        <f t="shared" si="0"/>
        <v>153.60000000000002</v>
      </c>
      <c r="K30" s="48">
        <f t="shared" si="1"/>
        <v>161.2704</v>
      </c>
      <c r="L30" s="48">
        <f t="shared" si="2"/>
        <v>0.2857142857142857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52</v>
      </c>
      <c r="C31" s="35">
        <v>10</v>
      </c>
      <c r="D31" s="36">
        <v>7</v>
      </c>
      <c r="E31" s="37">
        <v>7.3</v>
      </c>
      <c r="F31" s="62">
        <v>84</v>
      </c>
      <c r="G31" s="66" t="s">
        <v>35</v>
      </c>
      <c r="H31" s="74" t="s">
        <v>58</v>
      </c>
      <c r="I31" s="7">
        <v>48</v>
      </c>
      <c r="J31" s="78">
        <f t="shared" si="0"/>
        <v>336</v>
      </c>
      <c r="K31" s="48">
        <f t="shared" si="1"/>
        <v>350.4</v>
      </c>
      <c r="L31" s="48">
        <f t="shared" si="2"/>
        <v>0.5714285714285714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53</v>
      </c>
      <c r="C32" s="35">
        <v>16</v>
      </c>
      <c r="D32" s="36">
        <v>6.4</v>
      </c>
      <c r="E32" s="37">
        <v>6.7195999999999998</v>
      </c>
      <c r="F32" s="62">
        <v>84</v>
      </c>
      <c r="G32" s="66" t="s">
        <v>35</v>
      </c>
      <c r="H32" s="74" t="s">
        <v>58</v>
      </c>
      <c r="I32" s="7">
        <v>24</v>
      </c>
      <c r="J32" s="78">
        <f t="shared" si="0"/>
        <v>153.60000000000002</v>
      </c>
      <c r="K32" s="48">
        <f t="shared" si="1"/>
        <v>161.2704</v>
      </c>
      <c r="L32" s="48">
        <f t="shared" si="2"/>
        <v>0.2857142857142857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54</v>
      </c>
      <c r="C33" s="35">
        <v>10</v>
      </c>
      <c r="D33" s="36">
        <v>7</v>
      </c>
      <c r="E33" s="37">
        <v>7.3</v>
      </c>
      <c r="F33" s="62">
        <v>84</v>
      </c>
      <c r="G33" s="66" t="s">
        <v>35</v>
      </c>
      <c r="H33" s="74" t="s">
        <v>58</v>
      </c>
      <c r="I33" s="7">
        <v>84</v>
      </c>
      <c r="J33" s="78">
        <f t="shared" si="0"/>
        <v>588</v>
      </c>
      <c r="K33" s="48">
        <f t="shared" si="1"/>
        <v>613.19999999999993</v>
      </c>
      <c r="L33" s="48">
        <f t="shared" si="2"/>
        <v>1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2">
        <v>70</v>
      </c>
      <c r="G34" s="66" t="s">
        <v>34</v>
      </c>
      <c r="H34" s="74" t="s">
        <v>58</v>
      </c>
      <c r="I34" s="7">
        <v>70</v>
      </c>
      <c r="J34" s="78">
        <f t="shared" si="0"/>
        <v>210</v>
      </c>
      <c r="K34" s="48">
        <f t="shared" si="1"/>
        <v>259.25200000000001</v>
      </c>
      <c r="L34" s="48">
        <f t="shared" si="2"/>
        <v>1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2">
        <v>70</v>
      </c>
      <c r="G35" s="66" t="s">
        <v>34</v>
      </c>
      <c r="H35" s="74" t="s">
        <v>58</v>
      </c>
      <c r="I35" s="7">
        <v>70</v>
      </c>
      <c r="J35" s="78">
        <f t="shared" si="0"/>
        <v>210</v>
      </c>
      <c r="K35" s="48">
        <f t="shared" si="1"/>
        <v>259.25200000000001</v>
      </c>
      <c r="L35" s="48">
        <f t="shared" si="2"/>
        <v>1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2">
        <v>70</v>
      </c>
      <c r="G36" s="66"/>
      <c r="H36" s="74"/>
      <c r="I36" s="7">
        <v>0</v>
      </c>
      <c r="J36" s="78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2">
        <v>70</v>
      </c>
      <c r="G37" s="66" t="s">
        <v>34</v>
      </c>
      <c r="H37" s="74" t="s">
        <v>58</v>
      </c>
      <c r="I37" s="7">
        <v>154</v>
      </c>
      <c r="J37" s="78">
        <f t="shared" si="0"/>
        <v>462</v>
      </c>
      <c r="K37" s="48">
        <f t="shared" si="1"/>
        <v>570.35439999999994</v>
      </c>
      <c r="L37" s="48">
        <f t="shared" si="2"/>
        <v>2.2000000000000002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71</v>
      </c>
      <c r="C38" s="35">
        <v>12</v>
      </c>
      <c r="D38" s="36">
        <v>2.4</v>
      </c>
      <c r="E38" s="37">
        <v>2.68</v>
      </c>
      <c r="F38" s="62">
        <v>70</v>
      </c>
      <c r="G38" s="66" t="s">
        <v>34</v>
      </c>
      <c r="H38" s="72" t="s">
        <v>68</v>
      </c>
      <c r="I38" s="7">
        <v>0</v>
      </c>
      <c r="J38" s="78">
        <f t="shared" ref="J38:J61" si="3">I38*$D38</f>
        <v>0</v>
      </c>
      <c r="K38" s="48">
        <f t="shared" ref="K38:K61" si="4">I38*$E38</f>
        <v>0</v>
      </c>
      <c r="L38" s="48">
        <f t="shared" ref="L38:L61" si="5">I38/$F38</f>
        <v>0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72</v>
      </c>
      <c r="C39" s="35">
        <v>12</v>
      </c>
      <c r="D39" s="36">
        <v>2.4</v>
      </c>
      <c r="E39" s="37">
        <v>2.68</v>
      </c>
      <c r="F39" s="62">
        <v>70</v>
      </c>
      <c r="G39" s="66" t="s">
        <v>34</v>
      </c>
      <c r="H39" s="74" t="s">
        <v>58</v>
      </c>
      <c r="I39" s="7">
        <v>28</v>
      </c>
      <c r="J39" s="78">
        <f t="shared" si="3"/>
        <v>67.2</v>
      </c>
      <c r="K39" s="48">
        <f t="shared" si="4"/>
        <v>75.040000000000006</v>
      </c>
      <c r="L39" s="48">
        <f t="shared" si="5"/>
        <v>0.4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3">
        <v>70</v>
      </c>
      <c r="G40" s="66" t="s">
        <v>34</v>
      </c>
      <c r="H40" s="74" t="s">
        <v>58</v>
      </c>
      <c r="I40" s="7">
        <v>14</v>
      </c>
      <c r="J40" s="78">
        <f t="shared" si="3"/>
        <v>42</v>
      </c>
      <c r="K40" s="48">
        <f t="shared" si="4"/>
        <v>51.850399999999993</v>
      </c>
      <c r="L40" s="48">
        <f t="shared" si="5"/>
        <v>0.2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3">
        <v>48</v>
      </c>
      <c r="G41" s="66" t="s">
        <v>37</v>
      </c>
      <c r="H41" s="74" t="s">
        <v>58</v>
      </c>
      <c r="I41" s="7">
        <v>0</v>
      </c>
      <c r="J41" s="78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4">
        <v>72</v>
      </c>
      <c r="G42" s="69" t="s">
        <v>38</v>
      </c>
      <c r="H42" s="74" t="s">
        <v>58</v>
      </c>
      <c r="I42" s="7">
        <v>0</v>
      </c>
      <c r="J42" s="78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3">
        <v>140</v>
      </c>
      <c r="G43" s="68" t="s">
        <v>34</v>
      </c>
      <c r="H43" s="76" t="s">
        <v>58</v>
      </c>
      <c r="I43" s="7">
        <v>98</v>
      </c>
      <c r="J43" s="78">
        <f t="shared" si="3"/>
        <v>164.64</v>
      </c>
      <c r="K43" s="48">
        <f t="shared" si="4"/>
        <v>205.97639999999998</v>
      </c>
      <c r="L43" s="48">
        <f t="shared" si="5"/>
        <v>0.7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3">
        <v>70</v>
      </c>
      <c r="G44" s="68" t="s">
        <v>34</v>
      </c>
      <c r="H44" s="74" t="s">
        <v>58</v>
      </c>
      <c r="I44" s="7">
        <v>84</v>
      </c>
      <c r="J44" s="78">
        <f t="shared" si="3"/>
        <v>252</v>
      </c>
      <c r="K44" s="48">
        <f t="shared" si="4"/>
        <v>284.59199999999998</v>
      </c>
      <c r="L44" s="48">
        <f t="shared" si="5"/>
        <v>1.2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2">
        <v>70</v>
      </c>
      <c r="G45" s="66" t="s">
        <v>34</v>
      </c>
      <c r="H45" s="74" t="s">
        <v>58</v>
      </c>
      <c r="I45" s="7">
        <v>112</v>
      </c>
      <c r="J45" s="78">
        <f t="shared" si="3"/>
        <v>336</v>
      </c>
      <c r="K45" s="48">
        <f t="shared" si="4"/>
        <v>379.45600000000002</v>
      </c>
      <c r="L45" s="48">
        <f t="shared" si="5"/>
        <v>1.6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2">
        <v>84</v>
      </c>
      <c r="G46" s="66" t="s">
        <v>35</v>
      </c>
      <c r="H46" s="74" t="s">
        <v>58</v>
      </c>
      <c r="I46" s="7">
        <v>0</v>
      </c>
      <c r="J46" s="78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5">
        <v>84</v>
      </c>
      <c r="G47" s="70" t="s">
        <v>35</v>
      </c>
      <c r="H47" s="77" t="s">
        <v>58</v>
      </c>
      <c r="I47" s="7">
        <v>0</v>
      </c>
      <c r="J47" s="78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3">
        <v>84</v>
      </c>
      <c r="G48" s="66" t="s">
        <v>35</v>
      </c>
      <c r="H48" s="74" t="s">
        <v>58</v>
      </c>
      <c r="I48" s="7">
        <v>0</v>
      </c>
      <c r="J48" s="78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2">
        <v>84</v>
      </c>
      <c r="G49" s="66" t="s">
        <v>35</v>
      </c>
      <c r="H49" s="74" t="s">
        <v>58</v>
      </c>
      <c r="I49" s="7">
        <v>0</v>
      </c>
      <c r="J49" s="78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3">
        <v>84</v>
      </c>
      <c r="G50" s="66" t="s">
        <v>35</v>
      </c>
      <c r="H50" s="74" t="s">
        <v>58</v>
      </c>
      <c r="I50" s="7">
        <v>0</v>
      </c>
      <c r="J50" s="78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1</v>
      </c>
      <c r="D51" s="36">
        <v>1.8</v>
      </c>
      <c r="E51" s="37">
        <v>1.915</v>
      </c>
      <c r="F51" s="62">
        <v>234</v>
      </c>
      <c r="G51" s="66" t="s">
        <v>36</v>
      </c>
      <c r="H51" s="74" t="s">
        <v>58</v>
      </c>
      <c r="I51" s="7">
        <v>54</v>
      </c>
      <c r="J51" s="78">
        <f t="shared" si="3"/>
        <v>97.2</v>
      </c>
      <c r="K51" s="48">
        <f t="shared" si="4"/>
        <v>103.41</v>
      </c>
      <c r="L51" s="48">
        <f t="shared" si="5"/>
        <v>0.23076923076923078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33</v>
      </c>
      <c r="C52" s="35">
        <v>6</v>
      </c>
      <c r="D52" s="36">
        <v>6</v>
      </c>
      <c r="E52" s="37">
        <v>6.26</v>
      </c>
      <c r="F52" s="62">
        <v>84</v>
      </c>
      <c r="G52" s="66" t="s">
        <v>35</v>
      </c>
      <c r="H52" s="74" t="s">
        <v>58</v>
      </c>
      <c r="I52" s="7">
        <v>288</v>
      </c>
      <c r="J52" s="78">
        <f t="shared" si="3"/>
        <v>1728</v>
      </c>
      <c r="K52" s="48">
        <f t="shared" si="4"/>
        <v>1802.8799999999999</v>
      </c>
      <c r="L52" s="48">
        <f t="shared" si="5"/>
        <v>3.4285714285714284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62</v>
      </c>
      <c r="C53" s="35">
        <v>1</v>
      </c>
      <c r="D53" s="36">
        <v>3</v>
      </c>
      <c r="E53" s="37">
        <v>3.1920000000000002</v>
      </c>
      <c r="F53" s="62">
        <v>126</v>
      </c>
      <c r="G53" s="66" t="s">
        <v>34</v>
      </c>
      <c r="H53" s="74" t="s">
        <v>58</v>
      </c>
      <c r="I53" s="7">
        <v>0</v>
      </c>
      <c r="J53" s="78">
        <f t="shared" si="3"/>
        <v>0</v>
      </c>
      <c r="K53" s="48">
        <f t="shared" si="4"/>
        <v>0</v>
      </c>
      <c r="L53" s="48">
        <f t="shared" si="5"/>
        <v>0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44</v>
      </c>
      <c r="C54" s="38">
        <v>1</v>
      </c>
      <c r="D54" s="36">
        <v>3.7</v>
      </c>
      <c r="E54" s="37">
        <v>3.8919999999999999</v>
      </c>
      <c r="F54" s="62">
        <v>126</v>
      </c>
      <c r="G54" s="66" t="s">
        <v>34</v>
      </c>
      <c r="H54" s="72" t="s">
        <v>68</v>
      </c>
      <c r="I54" s="7">
        <v>406</v>
      </c>
      <c r="J54" s="78">
        <f t="shared" si="3"/>
        <v>1502.2</v>
      </c>
      <c r="K54" s="48">
        <f t="shared" si="4"/>
        <v>1580.152</v>
      </c>
      <c r="L54" s="48">
        <f t="shared" si="5"/>
        <v>3.2222222222222223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64</v>
      </c>
      <c r="C55" s="38">
        <v>1</v>
      </c>
      <c r="D55" s="36">
        <v>5.5</v>
      </c>
      <c r="E55" s="37">
        <v>5.7350000000000003</v>
      </c>
      <c r="F55" s="62">
        <v>84</v>
      </c>
      <c r="G55" s="73">
        <v>12</v>
      </c>
      <c r="H55" s="74" t="s">
        <v>58</v>
      </c>
      <c r="I55" s="7">
        <v>168</v>
      </c>
      <c r="J55" s="78">
        <f t="shared" si="3"/>
        <v>924</v>
      </c>
      <c r="K55" s="48">
        <f t="shared" si="4"/>
        <v>963.48</v>
      </c>
      <c r="L55" s="48">
        <f t="shared" si="5"/>
        <v>2</v>
      </c>
      <c r="M55" s="29"/>
      <c r="N55" s="8"/>
      <c r="P55" s="52"/>
    </row>
    <row r="56" spans="1:22" s="2" customFormat="1" ht="15.75" x14ac:dyDescent="0.25">
      <c r="A56" s="17">
        <v>49</v>
      </c>
      <c r="B56" s="56" t="s">
        <v>57</v>
      </c>
      <c r="C56" s="38">
        <v>1</v>
      </c>
      <c r="D56" s="36">
        <v>3.5</v>
      </c>
      <c r="E56" s="37">
        <v>3.6920000000000002</v>
      </c>
      <c r="F56" s="62">
        <v>126</v>
      </c>
      <c r="G56" s="66" t="s">
        <v>34</v>
      </c>
      <c r="H56" s="74" t="s">
        <v>58</v>
      </c>
      <c r="I56" s="7">
        <v>0</v>
      </c>
      <c r="J56" s="78">
        <f t="shared" si="3"/>
        <v>0</v>
      </c>
      <c r="K56" s="48">
        <f t="shared" si="4"/>
        <v>0</v>
      </c>
      <c r="L56" s="48">
        <f t="shared" si="5"/>
        <v>0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41</v>
      </c>
      <c r="C57" s="38">
        <v>1</v>
      </c>
      <c r="D57" s="36">
        <v>3</v>
      </c>
      <c r="E57" s="37">
        <v>3.1920000000000002</v>
      </c>
      <c r="F57" s="62">
        <v>126</v>
      </c>
      <c r="G57" s="66" t="s">
        <v>34</v>
      </c>
      <c r="H57" s="74" t="s">
        <v>58</v>
      </c>
      <c r="I57" s="7">
        <v>14</v>
      </c>
      <c r="J57" s="78">
        <f t="shared" si="3"/>
        <v>42</v>
      </c>
      <c r="K57" s="48">
        <f t="shared" si="4"/>
        <v>44.688000000000002</v>
      </c>
      <c r="L57" s="48">
        <f t="shared" si="5"/>
        <v>0.1111111111111111</v>
      </c>
      <c r="M57" s="29"/>
      <c r="N57" s="8"/>
      <c r="P57" s="52"/>
    </row>
    <row r="58" spans="1:22" s="2" customFormat="1" ht="15.75" x14ac:dyDescent="0.25">
      <c r="A58" s="17">
        <v>51</v>
      </c>
      <c r="B58" s="19" t="s">
        <v>46</v>
      </c>
      <c r="C58" s="38">
        <v>1</v>
      </c>
      <c r="D58" s="38">
        <v>3.7</v>
      </c>
      <c r="E58" s="39">
        <v>3.8919999999999999</v>
      </c>
      <c r="F58" s="63">
        <v>126</v>
      </c>
      <c r="G58" s="66" t="s">
        <v>34</v>
      </c>
      <c r="H58" s="74" t="s">
        <v>58</v>
      </c>
      <c r="I58" s="7">
        <v>0</v>
      </c>
      <c r="J58" s="78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P58" s="52"/>
    </row>
    <row r="59" spans="1:22" s="2" customFormat="1" ht="15.75" x14ac:dyDescent="0.25">
      <c r="A59" s="17">
        <v>52</v>
      </c>
      <c r="B59" s="19" t="s">
        <v>42</v>
      </c>
      <c r="C59" s="38">
        <v>1</v>
      </c>
      <c r="D59" s="38">
        <v>3.7</v>
      </c>
      <c r="E59" s="39">
        <v>3.8919999999999999</v>
      </c>
      <c r="F59" s="63">
        <v>126</v>
      </c>
      <c r="G59" s="66" t="s">
        <v>34</v>
      </c>
      <c r="H59" s="74" t="s">
        <v>58</v>
      </c>
      <c r="I59" s="7">
        <v>14</v>
      </c>
      <c r="J59" s="78">
        <f t="shared" si="3"/>
        <v>51.800000000000004</v>
      </c>
      <c r="K59" s="48">
        <f t="shared" si="4"/>
        <v>54.488</v>
      </c>
      <c r="L59" s="48">
        <f t="shared" si="5"/>
        <v>0.1111111111111111</v>
      </c>
      <c r="M59" s="29"/>
      <c r="N59" s="8"/>
      <c r="P59" s="52"/>
    </row>
    <row r="60" spans="1:22" s="2" customFormat="1" ht="15.75" x14ac:dyDescent="0.25">
      <c r="A60" s="17">
        <v>53</v>
      </c>
      <c r="B60" s="18" t="s">
        <v>43</v>
      </c>
      <c r="C60" s="38">
        <v>1</v>
      </c>
      <c r="D60" s="36">
        <v>3.7</v>
      </c>
      <c r="E60" s="37">
        <v>3.8919999999999999</v>
      </c>
      <c r="F60" s="62">
        <v>126</v>
      </c>
      <c r="G60" s="66" t="s">
        <v>34</v>
      </c>
      <c r="H60" s="72" t="s">
        <v>68</v>
      </c>
      <c r="I60" s="7">
        <v>630</v>
      </c>
      <c r="J60" s="78">
        <f t="shared" si="3"/>
        <v>2331</v>
      </c>
      <c r="K60" s="48">
        <f t="shared" si="4"/>
        <v>2451.96</v>
      </c>
      <c r="L60" s="48">
        <f t="shared" si="5"/>
        <v>5</v>
      </c>
      <c r="M60" s="29"/>
      <c r="N60" s="8"/>
      <c r="P60" s="52"/>
    </row>
    <row r="61" spans="1:22" ht="17.25" customHeight="1" thickBot="1" x14ac:dyDescent="0.3">
      <c r="A61" s="17">
        <v>54</v>
      </c>
      <c r="B61" s="19" t="s">
        <v>45</v>
      </c>
      <c r="C61" s="38">
        <v>1</v>
      </c>
      <c r="D61" s="38">
        <v>3.7</v>
      </c>
      <c r="E61" s="39">
        <v>3.8919999999999999</v>
      </c>
      <c r="F61" s="63">
        <v>126</v>
      </c>
      <c r="G61" s="66" t="s">
        <v>34</v>
      </c>
      <c r="H61" s="71" t="s">
        <v>58</v>
      </c>
      <c r="I61" s="7">
        <v>0</v>
      </c>
      <c r="J61" s="78">
        <f t="shared" si="3"/>
        <v>0</v>
      </c>
      <c r="K61" s="48">
        <f t="shared" si="4"/>
        <v>0</v>
      </c>
      <c r="L61" s="48">
        <f t="shared" si="5"/>
        <v>0</v>
      </c>
      <c r="M61" s="29"/>
      <c r="N61" s="8"/>
      <c r="O61" s="2"/>
      <c r="P61" s="52"/>
      <c r="Q61" s="2"/>
      <c r="R61" s="2"/>
      <c r="S61" s="2"/>
      <c r="T61" s="2"/>
      <c r="U61" s="2"/>
      <c r="V61" s="2"/>
    </row>
    <row r="62" spans="1:22" ht="15.75" customHeight="1" thickBot="1" x14ac:dyDescent="0.3">
      <c r="A62" s="23"/>
      <c r="B62" s="24"/>
      <c r="C62" s="24"/>
      <c r="D62" s="24"/>
      <c r="E62" s="24"/>
      <c r="F62" s="24"/>
      <c r="G62" s="25"/>
      <c r="H62" s="25"/>
      <c r="I62" s="25">
        <f>SUM(I8:I61)</f>
        <v>3440</v>
      </c>
      <c r="J62" s="30">
        <f>SUM(J8:J61)</f>
        <v>13357.8</v>
      </c>
      <c r="K62" s="30">
        <f>SUM(K8:K61)</f>
        <v>14511.549199999998</v>
      </c>
      <c r="L62" s="49">
        <f>SUM(L8:L61)</f>
        <v>35.034737484737477</v>
      </c>
      <c r="M62" s="47">
        <f>ROUNDUP(L62,0)</f>
        <v>36</v>
      </c>
      <c r="N62" s="11"/>
      <c r="O62" s="2"/>
      <c r="P62" s="10"/>
      <c r="Q62" s="10"/>
    </row>
    <row r="63" spans="1:22" ht="14.25" customHeight="1" thickBot="1" x14ac:dyDescent="0.3">
      <c r="B63" s="26"/>
      <c r="C63" s="26"/>
      <c r="D63" s="79"/>
      <c r="E63" s="79"/>
      <c r="F63" s="79"/>
      <c r="G63" s="79"/>
      <c r="H63" s="54"/>
      <c r="I63" s="12"/>
      <c r="J63" s="12"/>
      <c r="K63" s="12"/>
      <c r="L63" s="31">
        <f>L62*20+K62</f>
        <v>15212.243949694748</v>
      </c>
      <c r="M63" s="28"/>
      <c r="N63" s="9"/>
      <c r="O63" s="2"/>
      <c r="P63" s="10"/>
      <c r="Q63" s="10"/>
    </row>
    <row r="64" spans="1:22" x14ac:dyDescent="0.25">
      <c r="N64" s="2"/>
      <c r="O64" s="2"/>
      <c r="P64" s="10"/>
      <c r="Q64" s="10"/>
    </row>
    <row r="65" spans="2:17" x14ac:dyDescent="0.25">
      <c r="N65" s="2"/>
      <c r="O65" s="2"/>
      <c r="P65" s="10"/>
      <c r="Q65" s="10"/>
    </row>
    <row r="66" spans="2:17" x14ac:dyDescent="0.25"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  <c r="P70" s="10"/>
      <c r="Q70" s="10"/>
    </row>
    <row r="71" spans="2:17" x14ac:dyDescent="0.25">
      <c r="B71" s="27"/>
      <c r="C71" s="27"/>
      <c r="N71" s="2"/>
      <c r="O71" s="2"/>
      <c r="P71" s="10"/>
      <c r="Q71" s="10"/>
    </row>
    <row r="72" spans="2:17" x14ac:dyDescent="0.25">
      <c r="B72" s="27"/>
      <c r="C72" s="27"/>
      <c r="N72" s="2"/>
      <c r="O72" s="2"/>
      <c r="P72" s="10"/>
      <c r="Q72" s="10"/>
    </row>
    <row r="73" spans="2:17" x14ac:dyDescent="0.25">
      <c r="B73" s="27"/>
      <c r="C73" s="27"/>
      <c r="N73" s="2"/>
      <c r="O73" s="2"/>
    </row>
    <row r="74" spans="2:17" x14ac:dyDescent="0.25">
      <c r="B74" s="27"/>
      <c r="C74" s="27"/>
      <c r="N74" s="2"/>
      <c r="O74" s="2"/>
    </row>
    <row r="75" spans="2:17" x14ac:dyDescent="0.25">
      <c r="B75" s="27"/>
      <c r="C75" s="27"/>
      <c r="N75" s="2"/>
      <c r="O75" s="2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  <row r="81" spans="2:3" x14ac:dyDescent="0.25">
      <c r="B81" s="27"/>
      <c r="C81" s="27"/>
    </row>
    <row r="82" spans="2:3" x14ac:dyDescent="0.25">
      <c r="B82" s="27"/>
      <c r="C82" s="27"/>
    </row>
    <row r="83" spans="2:3" x14ac:dyDescent="0.25">
      <c r="B83" s="27"/>
      <c r="C83" s="27"/>
    </row>
  </sheetData>
  <sortState ref="A25:W30">
    <sortCondition ref="N25:N30"/>
  </sortState>
  <mergeCells count="4">
    <mergeCell ref="D63:G63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2025-06-27T11:56:56Z</dcterms:modified>
</cp:coreProperties>
</file>