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67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1'!$A$9:$J$169</definedName>
  </definedNames>
  <calcPr calcId="162913"/>
</workbook>
</file>

<file path=xl/calcChain.xml><?xml version="1.0" encoding="utf-8"?>
<calcChain xmlns="http://schemas.openxmlformats.org/spreadsheetml/2006/main">
  <c r="D87" i="2" l="1"/>
  <c r="H169" i="1"/>
  <c r="F169" i="1"/>
  <c r="E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A160" i="1"/>
  <c r="G159" i="1"/>
  <c r="A159" i="1"/>
  <c r="A158" i="1"/>
  <c r="G157" i="1"/>
  <c r="A157" i="1"/>
  <c r="G156" i="1"/>
  <c r="A156" i="1"/>
  <c r="G155" i="1"/>
  <c r="A155" i="1"/>
  <c r="G154" i="1"/>
  <c r="A154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9" i="1" s="1"/>
  <c r="A11" i="1"/>
</calcChain>
</file>

<file path=xl/sharedStrings.xml><?xml version="1.0" encoding="utf-8"?>
<sst xmlns="http://schemas.openxmlformats.org/spreadsheetml/2006/main" count="415" uniqueCount="246">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</sst>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3"/>
  <sheetViews>
    <sheetView tabSelected="1" zoomScale="87" zoomScaleNormal="87" workbookViewId="0">
      <pane ySplit="9" topLeftCell="A145" activePane="bottomLeft" state="frozen"/>
      <selection pane="bottomLeft" activeCell="E169" sqref="E16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45805</v>
      </c>
      <c r="E3" s="7" t="s">
        <v>3</v>
      </c>
      <c r="F3" s="97"/>
      <c r="G3" s="101">
        <v>45808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RIGHT(D11:D168,4)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RIGHT(D13:D169,4)</f>
        <v>5992</v>
      </c>
      <c r="B13" s="27" t="s">
        <v>25</v>
      </c>
      <c r="C13" s="33" t="s">
        <v>26</v>
      </c>
      <c r="D13" s="28">
        <v>1001014765992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3" t="str">
        <f>RIGHT(D14:D170,4)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3" t="str">
        <f>RIGHT(D15:D171,4)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RIGHT(D16:D171,4)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RIGHT(D17:D171,4)</f>
        <v>6325</v>
      </c>
      <c r="B17" s="27" t="s">
        <v>30</v>
      </c>
      <c r="C17" s="33" t="s">
        <v>26</v>
      </c>
      <c r="D17" s="28">
        <v>1001010106325</v>
      </c>
      <c r="E17" s="24">
        <v>200</v>
      </c>
      <c r="F17" s="23">
        <v>0.4</v>
      </c>
      <c r="G17" s="23">
        <f>E17*0.4</f>
        <v>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360</v>
      </c>
      <c r="F20" s="23"/>
      <c r="G20" s="23">
        <f>E20*0.3</f>
        <v>108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100</v>
      </c>
      <c r="F21" s="23">
        <v>1.366666666666666</v>
      </c>
      <c r="G21" s="23">
        <f>E21*1</f>
        <v>100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50</v>
      </c>
      <c r="F24" s="23">
        <v>2</v>
      </c>
      <c r="G24" s="23">
        <f>E24*1</f>
        <v>50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RIGHT(D27:D183,4)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RIGHT(D28:D186,4)</f>
        <v>4813</v>
      </c>
      <c r="B28" s="27" t="s">
        <v>41</v>
      </c>
      <c r="C28" s="30" t="s">
        <v>23</v>
      </c>
      <c r="D28" s="28">
        <v>1001012564813</v>
      </c>
      <c r="E28" s="24">
        <v>50</v>
      </c>
      <c r="F28" s="23">
        <v>1.366666666666666</v>
      </c>
      <c r="G28" s="23">
        <f>E28*1</f>
        <v>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RIGHT(D34:D189,4)</f>
        <v>5851</v>
      </c>
      <c r="B34" s="27" t="s">
        <v>47</v>
      </c>
      <c r="C34" s="30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RIGHT(D37:D192,4)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RIGHT(D38:D190,4)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RIGHT(D41:D196,4)</f>
        <v>7038</v>
      </c>
      <c r="B41" s="27" t="s">
        <v>54</v>
      </c>
      <c r="C41" s="30" t="s">
        <v>23</v>
      </c>
      <c r="D41" s="28">
        <v>1001023857038</v>
      </c>
      <c r="E41" s="24">
        <v>30</v>
      </c>
      <c r="F41" s="23"/>
      <c r="G41" s="23">
        <f>E41</f>
        <v>30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RIGHT(D42:D197,4)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RIGHT(D43:D196,4)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RIGHT(D44:D197,4)</f>
        <v>7070</v>
      </c>
      <c r="B44" s="27" t="s">
        <v>57</v>
      </c>
      <c r="C44" s="30" t="s">
        <v>23</v>
      </c>
      <c r="D44" s="28">
        <v>1001022377070</v>
      </c>
      <c r="E44" s="24">
        <v>800</v>
      </c>
      <c r="F44" s="23"/>
      <c r="G44" s="23">
        <f>E44</f>
        <v>800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RIGHT(D49:D201,4)</f>
        <v>6829</v>
      </c>
      <c r="B49" s="27" t="s">
        <v>62</v>
      </c>
      <c r="C49" s="31" t="s">
        <v>23</v>
      </c>
      <c r="D49" s="28">
        <v>1001024976829</v>
      </c>
      <c r="E49" s="24">
        <v>180</v>
      </c>
      <c r="F49" s="23"/>
      <c r="G49" s="23">
        <f>E49*1</f>
        <v>180</v>
      </c>
      <c r="H49" s="14"/>
      <c r="I49" s="14"/>
      <c r="J49" s="39"/>
    </row>
    <row r="50" spans="1:11" ht="16.5" customHeight="1" x14ac:dyDescent="0.25">
      <c r="A50" s="93" t="str">
        <f>RIGHT(D50:D206,4)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RIGHT(D51:D207,4)</f>
        <v>7073</v>
      </c>
      <c r="B51" s="27" t="s">
        <v>64</v>
      </c>
      <c r="C51" s="33" t="s">
        <v>26</v>
      </c>
      <c r="D51" s="28">
        <v>1001022657073</v>
      </c>
      <c r="E51" s="24">
        <v>240</v>
      </c>
      <c r="F51" s="23"/>
      <c r="G51" s="23">
        <f>E51*0.35</f>
        <v>84</v>
      </c>
      <c r="H51" s="14"/>
      <c r="I51" s="14"/>
      <c r="J51" s="39"/>
    </row>
    <row r="52" spans="1:11" ht="16.5" customHeight="1" x14ac:dyDescent="0.25">
      <c r="A52" s="93" t="str">
        <f>RIGHT(D52:D208,4)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RIGHT(D53:D209,4)</f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3" t="str">
        <f>RIGHT(D54:D210,4)</f>
        <v>6616</v>
      </c>
      <c r="B54" s="27" t="s">
        <v>67</v>
      </c>
      <c r="C54" s="30" t="s">
        <v>26</v>
      </c>
      <c r="D54" s="28">
        <v>1001024976616</v>
      </c>
      <c r="E54" s="24">
        <v>280</v>
      </c>
      <c r="F54" s="23">
        <v>0.3</v>
      </c>
      <c r="G54" s="23">
        <f>F54*E54</f>
        <v>84</v>
      </c>
      <c r="H54" s="14"/>
      <c r="I54" s="14"/>
      <c r="J54" s="39"/>
    </row>
    <row r="55" spans="1:11" ht="16.5" customHeight="1" x14ac:dyDescent="0.25">
      <c r="A55" s="93" t="str">
        <f>RIGHT(D55:D209,4)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RIGHT(D56:D210,4)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RIGHT(D57:D208,4)</f>
        <v>6303</v>
      </c>
      <c r="B57" s="70" t="s">
        <v>70</v>
      </c>
      <c r="C57" s="30" t="s">
        <v>23</v>
      </c>
      <c r="D57" s="28">
        <v>1001022726303</v>
      </c>
      <c r="E57" s="24">
        <v>100</v>
      </c>
      <c r="F57" s="23">
        <v>1.0666666666666671</v>
      </c>
      <c r="G57" s="23">
        <f>E57*1</f>
        <v>100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RIGHT(D58:D209,4)</f>
        <v>7077</v>
      </c>
      <c r="B58" s="70" t="s">
        <v>71</v>
      </c>
      <c r="C58" s="33" t="s">
        <v>26</v>
      </c>
      <c r="D58" s="28">
        <v>1001025507077</v>
      </c>
      <c r="E58" s="24">
        <v>240</v>
      </c>
      <c r="F58" s="23"/>
      <c r="G58" s="23">
        <f>E58*0.4</f>
        <v>96</v>
      </c>
      <c r="H58" s="14"/>
      <c r="I58" s="14"/>
      <c r="J58" s="39"/>
      <c r="K58" s="82"/>
    </row>
    <row r="59" spans="1:11" ht="16.5" customHeight="1" x14ac:dyDescent="0.25">
      <c r="A59" s="93" t="str">
        <f>RIGHT(D59:D209,4)</f>
        <v>7080</v>
      </c>
      <c r="B59" s="45" t="s">
        <v>72</v>
      </c>
      <c r="C59" s="33" t="s">
        <v>26</v>
      </c>
      <c r="D59" s="28">
        <v>1001022467080</v>
      </c>
      <c r="E59" s="24">
        <v>1000</v>
      </c>
      <c r="F59" s="23">
        <v>0.45</v>
      </c>
      <c r="G59" s="23">
        <f>E59*0.41</f>
        <v>410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RIGHT(D60:D210,4)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RIGHT(D61:D210,4)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RIGHT(D62:D211,4)</f>
        <v>7082</v>
      </c>
      <c r="B62" s="45" t="s">
        <v>75</v>
      </c>
      <c r="C62" s="30" t="s">
        <v>23</v>
      </c>
      <c r="D62" s="28">
        <v>1001022467082</v>
      </c>
      <c r="E62" s="24">
        <v>30</v>
      </c>
      <c r="F62" s="23"/>
      <c r="G62" s="23">
        <f>E62*1</f>
        <v>30</v>
      </c>
      <c r="H62" s="14"/>
      <c r="I62" s="14"/>
      <c r="J62" s="39"/>
    </row>
    <row r="63" spans="1:11" ht="16.5" customHeight="1" x14ac:dyDescent="0.25">
      <c r="A63" s="93" t="str">
        <f>RIGHT(D63:D212,4)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RIGHT(D64:D214,4)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RIGHT(D65:D215,4)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RIGHT(D66:D215,4)</f>
        <v>6765</v>
      </c>
      <c r="B66" s="45" t="s">
        <v>79</v>
      </c>
      <c r="C66" s="33" t="s">
        <v>26</v>
      </c>
      <c r="D66" s="28">
        <v>1001023696765</v>
      </c>
      <c r="E66" s="24">
        <v>90</v>
      </c>
      <c r="F66" s="23"/>
      <c r="G66" s="23">
        <f>E66*0.36</f>
        <v>32.4</v>
      </c>
      <c r="H66" s="14"/>
      <c r="I66" s="14"/>
      <c r="J66" s="39"/>
    </row>
    <row r="67" spans="1:11" ht="16.5" customHeight="1" x14ac:dyDescent="0.25">
      <c r="A67" s="93" t="str">
        <f>RIGHT(D67:D216,4)</f>
        <v>6909</v>
      </c>
      <c r="B67" s="45" t="s">
        <v>80</v>
      </c>
      <c r="C67" s="33" t="s">
        <v>26</v>
      </c>
      <c r="D67" s="28">
        <v>1001025766909</v>
      </c>
      <c r="E67" s="24">
        <v>30</v>
      </c>
      <c r="F67" s="23">
        <v>0.33</v>
      </c>
      <c r="G67" s="23">
        <f>E67*F67</f>
        <v>9.9</v>
      </c>
      <c r="H67" s="14"/>
      <c r="I67" s="14"/>
      <c r="J67" s="39"/>
    </row>
    <row r="68" spans="1:11" ht="16.5" customHeight="1" x14ac:dyDescent="0.25">
      <c r="A68" s="93" t="str">
        <f>RIGHT(D68:D217,4)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RIGHT(D69:D215,4)</f>
        <v>7066</v>
      </c>
      <c r="B69" s="45" t="s">
        <v>82</v>
      </c>
      <c r="C69" s="33" t="s">
        <v>26</v>
      </c>
      <c r="D69" s="28">
        <v>1001022377066</v>
      </c>
      <c r="E69" s="24">
        <v>2400</v>
      </c>
      <c r="F69" s="23">
        <v>0.41</v>
      </c>
      <c r="G69" s="23">
        <f>E69*0.41</f>
        <v>983.99999999999989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RIGHT(D70:D216,4)</f>
        <v>6837</v>
      </c>
      <c r="B70" s="45" t="s">
        <v>83</v>
      </c>
      <c r="C70" s="33" t="s">
        <v>26</v>
      </c>
      <c r="D70" s="28">
        <v>1001022556837</v>
      </c>
      <c r="E70" s="24">
        <v>240</v>
      </c>
      <c r="F70" s="23">
        <v>0.4</v>
      </c>
      <c r="G70" s="23">
        <f>E70*0.4</f>
        <v>96</v>
      </c>
      <c r="H70" s="14"/>
      <c r="I70" s="14"/>
      <c r="J70" s="39"/>
    </row>
    <row r="71" spans="1:11" s="15" customFormat="1" ht="16.5" customHeight="1" x14ac:dyDescent="0.25">
      <c r="A71" s="93" t="str">
        <f>RIGHT(D71:D218,4)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RIGHT(D72:D219,4)</f>
        <v>6713</v>
      </c>
      <c r="B72" s="27" t="s">
        <v>85</v>
      </c>
      <c r="C72" s="35" t="s">
        <v>26</v>
      </c>
      <c r="D72" s="28">
        <v>1001022246713</v>
      </c>
      <c r="E72" s="24">
        <v>240</v>
      </c>
      <c r="F72" s="23"/>
      <c r="G72" s="23">
        <f>E72*0.41</f>
        <v>98.399999999999991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RIGHT(D73:D215,4)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RIGHT(D74:D216,4)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RIGHT(D75:D219,4)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RIGHT(D76:D220,4)</f>
        <v>7059</v>
      </c>
      <c r="B76" s="46" t="s">
        <v>89</v>
      </c>
      <c r="C76" s="33" t="s">
        <v>26</v>
      </c>
      <c r="D76" s="28">
        <v>1001035277059</v>
      </c>
      <c r="E76" s="24">
        <v>40</v>
      </c>
      <c r="F76" s="23">
        <v>0.3</v>
      </c>
      <c r="G76" s="23">
        <f>F76*E76</f>
        <v>12</v>
      </c>
      <c r="H76" s="14"/>
      <c r="I76" s="14"/>
      <c r="J76" s="39"/>
    </row>
    <row r="77" spans="1:11" ht="16.5" customHeight="1" x14ac:dyDescent="0.25">
      <c r="A77" s="93" t="str">
        <f>RIGHT(D77:D220,4)</f>
        <v>6609</v>
      </c>
      <c r="B77" s="46" t="s">
        <v>90</v>
      </c>
      <c r="C77" s="33" t="s">
        <v>26</v>
      </c>
      <c r="D77" s="28">
        <v>1001033856609</v>
      </c>
      <c r="E77" s="24">
        <v>10</v>
      </c>
      <c r="F77" s="23">
        <v>0.4</v>
      </c>
      <c r="G77" s="23">
        <f>F77*E77</f>
        <v>4</v>
      </c>
      <c r="H77" s="14"/>
      <c r="I77" s="14"/>
      <c r="J77" s="39"/>
    </row>
    <row r="78" spans="1:11" ht="16.5" customHeight="1" x14ac:dyDescent="0.25">
      <c r="A78" s="93" t="str">
        <f>RIGHT(D78:D221,4)</f>
        <v>7001</v>
      </c>
      <c r="B78" s="46" t="s">
        <v>91</v>
      </c>
      <c r="C78" s="33" t="s">
        <v>23</v>
      </c>
      <c r="D78" s="28">
        <v>1001035937001</v>
      </c>
      <c r="E78" s="24">
        <v>50</v>
      </c>
      <c r="F78" s="23">
        <v>1</v>
      </c>
      <c r="G78" s="23">
        <f>E78</f>
        <v>50</v>
      </c>
      <c r="H78" s="14"/>
      <c r="I78" s="14"/>
      <c r="J78" s="39"/>
    </row>
    <row r="79" spans="1:11" ht="16.5" customHeight="1" thickBot="1" x14ac:dyDescent="0.3">
      <c r="A79" s="93" t="str">
        <f>RIGHT(D79:D221,4)</f>
        <v>6527</v>
      </c>
      <c r="B79" s="46" t="s">
        <v>92</v>
      </c>
      <c r="C79" s="30" t="s">
        <v>23</v>
      </c>
      <c r="D79" s="28">
        <v>1001031076527</v>
      </c>
      <c r="E79" s="24">
        <v>100</v>
      </c>
      <c r="F79" s="23">
        <v>1.0166666666666671</v>
      </c>
      <c r="G79" s="23">
        <f>E79*1</f>
        <v>100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RIGHT(D80:D222,4)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RIGHT(D81:D223,4)</f>
        <v>7232</v>
      </c>
      <c r="B81" s="27" t="s">
        <v>94</v>
      </c>
      <c r="C81" s="33" t="s">
        <v>26</v>
      </c>
      <c r="D81" s="28">
        <v>1001302277232</v>
      </c>
      <c r="E81" s="24">
        <v>400</v>
      </c>
      <c r="F81" s="23">
        <v>0.28000000000000003</v>
      </c>
      <c r="G81" s="23">
        <f>E81*F81</f>
        <v>112.00000000000001</v>
      </c>
      <c r="H81" s="14"/>
      <c r="I81" s="14">
        <v>50</v>
      </c>
      <c r="J81" s="39"/>
    </row>
    <row r="82" spans="1:10" ht="16.5" customHeight="1" x14ac:dyDescent="0.25">
      <c r="A82" s="93" t="str">
        <f>RIGHT(D82:D224,4)</f>
        <v>6785</v>
      </c>
      <c r="B82" s="27" t="s">
        <v>95</v>
      </c>
      <c r="C82" s="33" t="s">
        <v>26</v>
      </c>
      <c r="D82" s="28">
        <v>1001300516785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3" t="str">
        <f>RIGHT(D83:D225,4)</f>
        <v>7149</v>
      </c>
      <c r="B83" s="96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RIGHT(D84:D225,4)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RIGHT(D85:D226,4)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RIGHT(D86:D226,4)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RIGHT(D87:D224,4)</f>
        <v>7241</v>
      </c>
      <c r="B87" s="27" t="s">
        <v>100</v>
      </c>
      <c r="C87" s="33" t="s">
        <v>26</v>
      </c>
      <c r="D87" s="28">
        <v>1001303107241</v>
      </c>
      <c r="E87" s="24">
        <v>160</v>
      </c>
      <c r="F87" s="23">
        <v>0.28000000000000003</v>
      </c>
      <c r="G87" s="23">
        <f>E87*0.28</f>
        <v>44.800000000000004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RIGHT(D88:D227,4)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RIGHT(D89:D228,4)</f>
        <v>7154</v>
      </c>
      <c r="B89" s="27" t="s">
        <v>102</v>
      </c>
      <c r="C89" s="33" t="s">
        <v>26</v>
      </c>
      <c r="D89" s="28">
        <v>1001300387154</v>
      </c>
      <c r="E89" s="24">
        <v>800</v>
      </c>
      <c r="F89" s="23">
        <v>0.35</v>
      </c>
      <c r="G89" s="23">
        <f>E89*0.35</f>
        <v>280</v>
      </c>
      <c r="H89" s="14"/>
      <c r="I89" s="14">
        <v>50</v>
      </c>
      <c r="J89" s="39"/>
    </row>
    <row r="90" spans="1:10" ht="16.5" customHeight="1" x14ac:dyDescent="0.25">
      <c r="A90" s="93" t="str">
        <f>RIGHT(D90:D230,4)</f>
        <v>6793</v>
      </c>
      <c r="B90" s="27" t="s">
        <v>103</v>
      </c>
      <c r="C90" s="33" t="s">
        <v>26</v>
      </c>
      <c r="D90" s="28">
        <v>1001303636793</v>
      </c>
      <c r="E90" s="24">
        <v>80</v>
      </c>
      <c r="F90" s="23"/>
      <c r="G90" s="23">
        <f>E90*0.33</f>
        <v>26.400000000000002</v>
      </c>
      <c r="H90" s="14"/>
      <c r="I90" s="14"/>
      <c r="J90" s="39"/>
    </row>
    <row r="91" spans="1:10" ht="16.5" customHeight="1" x14ac:dyDescent="0.25">
      <c r="A91" s="93" t="str">
        <f>RIGHT(D91:D231,4)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RIGHT(D92:D231,4)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RIGHT(D93:D231,4)</f>
        <v>7236</v>
      </c>
      <c r="B93" s="27" t="s">
        <v>106</v>
      </c>
      <c r="C93" s="33" t="s">
        <v>26</v>
      </c>
      <c r="D93" s="28">
        <v>1001304507236</v>
      </c>
      <c r="E93" s="24">
        <v>1000</v>
      </c>
      <c r="F93" s="23">
        <v>0.28000000000000003</v>
      </c>
      <c r="G93" s="23">
        <f>E93*0.28</f>
        <v>280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RIGHT(D94:D233,4)</f>
        <v>6787</v>
      </c>
      <c r="B94" s="27" t="s">
        <v>107</v>
      </c>
      <c r="C94" s="33" t="s">
        <v>26</v>
      </c>
      <c r="D94" s="28">
        <v>1001300456787</v>
      </c>
      <c r="E94" s="24">
        <v>40</v>
      </c>
      <c r="F94" s="23"/>
      <c r="G94" s="23">
        <f>E94*0.33</f>
        <v>13.200000000000001</v>
      </c>
      <c r="H94" s="14"/>
      <c r="I94" s="14"/>
      <c r="J94" s="39"/>
    </row>
    <row r="95" spans="1:10" ht="16.5" customHeight="1" x14ac:dyDescent="0.25">
      <c r="A95" s="93" t="str">
        <f>RIGHT(D95:D234,4)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RIGHT(D96:D235,4)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RIGHT(D97:D234,4)</f>
        <v>7169</v>
      </c>
      <c r="B97" s="64" t="s">
        <v>110</v>
      </c>
      <c r="C97" s="33" t="s">
        <v>26</v>
      </c>
      <c r="D97" s="28">
        <v>1001303987169</v>
      </c>
      <c r="E97" s="24">
        <v>1000</v>
      </c>
      <c r="F97" s="23">
        <v>0.35</v>
      </c>
      <c r="G97" s="23">
        <f>E97*F97</f>
        <v>350</v>
      </c>
      <c r="H97" s="14"/>
      <c r="I97" s="14">
        <v>50</v>
      </c>
      <c r="J97" s="39"/>
    </row>
    <row r="98" spans="1:10" ht="16.5" customHeight="1" x14ac:dyDescent="0.25">
      <c r="A98" s="93" t="str">
        <f>RIGHT(D98:D235,4)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RIGHT(D99:D236,4)</f>
        <v>7166</v>
      </c>
      <c r="B99" s="64" t="s">
        <v>112</v>
      </c>
      <c r="C99" s="30" t="s">
        <v>23</v>
      </c>
      <c r="D99" s="28">
        <v>1001303987166</v>
      </c>
      <c r="E99" s="24">
        <v>120</v>
      </c>
      <c r="F99" s="23"/>
      <c r="G99" s="23">
        <f>E99*1</f>
        <v>120</v>
      </c>
      <c r="H99" s="14"/>
      <c r="I99" s="14">
        <v>50</v>
      </c>
      <c r="J99" s="39"/>
    </row>
    <row r="100" spans="1:10" ht="16.5" customHeight="1" x14ac:dyDescent="0.25">
      <c r="A100" s="93" t="str">
        <f>RIGHT(D100:D237,4)</f>
        <v>6459</v>
      </c>
      <c r="B100" s="64" t="s">
        <v>113</v>
      </c>
      <c r="C100" s="33" t="s">
        <v>26</v>
      </c>
      <c r="D100" s="28">
        <v>1001214196459</v>
      </c>
      <c r="E100" s="24">
        <v>120</v>
      </c>
      <c r="F100" s="23">
        <v>0.1</v>
      </c>
      <c r="G100" s="23">
        <f>E100*F100</f>
        <v>12</v>
      </c>
      <c r="H100" s="14"/>
      <c r="I100" s="14"/>
      <c r="J100" s="39"/>
    </row>
    <row r="101" spans="1:10" ht="16.5" customHeight="1" x14ac:dyDescent="0.25">
      <c r="A101" s="93" t="str">
        <f>RIGHT(D101:D238,4)</f>
        <v>6586</v>
      </c>
      <c r="B101" s="64" t="s">
        <v>114</v>
      </c>
      <c r="C101" s="33" t="s">
        <v>26</v>
      </c>
      <c r="D101" s="28">
        <v>1001215576586</v>
      </c>
      <c r="E101" s="24">
        <v>40</v>
      </c>
      <c r="F101" s="23"/>
      <c r="G101" s="23">
        <f>E101*0.09</f>
        <v>3.5999999999999996</v>
      </c>
      <c r="H101" s="14"/>
      <c r="I101" s="14"/>
      <c r="J101" s="39"/>
    </row>
    <row r="102" spans="1:10" ht="16.5" customHeight="1" x14ac:dyDescent="0.25">
      <c r="A102" s="93" t="str">
        <f>RIGHT(D102:D236,4)</f>
        <v>6228</v>
      </c>
      <c r="B102" s="64" t="s">
        <v>115</v>
      </c>
      <c r="C102" s="33" t="s">
        <v>26</v>
      </c>
      <c r="D102" s="28">
        <v>1001225416228</v>
      </c>
      <c r="E102" s="24"/>
      <c r="F102" s="23"/>
      <c r="G102" s="23">
        <f>E102*0.09</f>
        <v>0</v>
      </c>
      <c r="H102" s="14"/>
      <c r="I102" s="14"/>
      <c r="J102" s="39"/>
    </row>
    <row r="103" spans="1:10" ht="16.5" customHeight="1" x14ac:dyDescent="0.25">
      <c r="A103" s="93" t="str">
        <f>RIGHT(D103:D237,4)</f>
        <v>7087</v>
      </c>
      <c r="B103" s="64" t="s">
        <v>116</v>
      </c>
      <c r="C103" s="33" t="s">
        <v>26</v>
      </c>
      <c r="D103" s="28">
        <v>1001084227087</v>
      </c>
      <c r="E103" s="24">
        <v>40</v>
      </c>
      <c r="F103" s="23">
        <v>0.3</v>
      </c>
      <c r="G103" s="23">
        <f>F103*E103</f>
        <v>12</v>
      </c>
      <c r="H103" s="14"/>
      <c r="I103" s="14"/>
      <c r="J103" s="39"/>
    </row>
    <row r="104" spans="1:10" ht="16.5" customHeight="1" x14ac:dyDescent="0.25">
      <c r="A104" s="93" t="str">
        <f>RIGHT(D104:D236,4)</f>
        <v>5544</v>
      </c>
      <c r="B104" s="27" t="s">
        <v>117</v>
      </c>
      <c r="C104" s="30" t="s">
        <v>23</v>
      </c>
      <c r="D104" s="28">
        <v>1001051875544</v>
      </c>
      <c r="E104" s="24">
        <v>150</v>
      </c>
      <c r="F104" s="23">
        <v>0.85</v>
      </c>
      <c r="G104" s="23">
        <f>E104*1</f>
        <v>150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RIGHT(D105:D238,4)</f>
        <v>6697</v>
      </c>
      <c r="B105" s="27" t="s">
        <v>118</v>
      </c>
      <c r="C105" s="36" t="s">
        <v>26</v>
      </c>
      <c r="D105" s="28">
        <v>1001301876697</v>
      </c>
      <c r="E105" s="24">
        <v>1000</v>
      </c>
      <c r="F105" s="23">
        <v>0.35</v>
      </c>
      <c r="G105" s="23">
        <f>E105*0.35</f>
        <v>350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280</v>
      </c>
      <c r="F108" s="23">
        <v>0.1</v>
      </c>
      <c r="G108" s="23">
        <f>E108*0.1</f>
        <v>28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RIGHT(D111:D245,4)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RIGHT(D112:D246,4)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RIGHT(D113:D246,4)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RIGHT(D114:D247,4)</f>
        <v>6448</v>
      </c>
      <c r="B114" s="27" t="s">
        <v>127</v>
      </c>
      <c r="C114" s="33" t="s">
        <v>26</v>
      </c>
      <c r="D114" s="28">
        <v>1001234146448</v>
      </c>
      <c r="E114" s="24">
        <v>40</v>
      </c>
      <c r="F114" s="23">
        <v>0.1</v>
      </c>
      <c r="G114" s="23">
        <f>F114*E114</f>
        <v>4</v>
      </c>
      <c r="H114" s="14"/>
      <c r="I114" s="14"/>
      <c r="J114" s="39"/>
    </row>
    <row r="115" spans="1:10" ht="16.5" customHeight="1" x14ac:dyDescent="0.25">
      <c r="A115" s="93" t="str">
        <f>RIGHT(D115:D248,4)</f>
        <v>6221</v>
      </c>
      <c r="B115" s="27" t="s">
        <v>128</v>
      </c>
      <c r="C115" s="33" t="s">
        <v>26</v>
      </c>
      <c r="D115" s="28">
        <v>1001205376221</v>
      </c>
      <c r="E115" s="24">
        <v>80</v>
      </c>
      <c r="F115" s="23">
        <v>0.09</v>
      </c>
      <c r="G115" s="23">
        <f>F115*E115</f>
        <v>7.1999999999999993</v>
      </c>
      <c r="H115" s="14"/>
      <c r="I115" s="14"/>
      <c r="J115" s="39"/>
    </row>
    <row r="116" spans="1:10" ht="16.5" customHeight="1" x14ac:dyDescent="0.25">
      <c r="A116" s="93" t="str">
        <f>RIGHT(D116:D248,4)</f>
        <v>5679</v>
      </c>
      <c r="B116" s="27" t="s">
        <v>129</v>
      </c>
      <c r="C116" s="33" t="s">
        <v>26</v>
      </c>
      <c r="D116" s="28">
        <v>1001190765679</v>
      </c>
      <c r="E116" s="24">
        <v>40</v>
      </c>
      <c r="F116" s="23">
        <v>0.15</v>
      </c>
      <c r="G116" s="23">
        <f>F116*E116</f>
        <v>6</v>
      </c>
      <c r="H116" s="14"/>
      <c r="I116" s="14"/>
      <c r="J116" s="39"/>
    </row>
    <row r="117" spans="1:10" ht="16.5" customHeight="1" x14ac:dyDescent="0.25">
      <c r="A117" s="93" t="str">
        <f t="shared" ref="A117:A123" si="3">RIGHT(D117:D250,4)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>
        <v>40</v>
      </c>
      <c r="F118" s="23">
        <v>0.09</v>
      </c>
      <c r="G118" s="23">
        <f t="shared" ref="G118:G124" si="4">F118*E118</f>
        <v>3.5999999999999996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/>
      <c r="F119" s="23">
        <v>0.09</v>
      </c>
      <c r="G119" s="23">
        <f t="shared" si="4"/>
        <v>0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 t="shared" si="4"/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/>
      <c r="F121" s="23">
        <v>0.22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>
        <v>40</v>
      </c>
      <c r="F122" s="23">
        <v>0.18</v>
      </c>
      <c r="G122" s="23">
        <f t="shared" si="4"/>
        <v>7.1999999999999993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>
        <v>40</v>
      </c>
      <c r="F123" s="23">
        <v>0.18</v>
      </c>
      <c r="G123" s="23">
        <f t="shared" si="4"/>
        <v>7.1999999999999993</v>
      </c>
      <c r="H123" s="14"/>
      <c r="I123" s="14"/>
      <c r="J123" s="39"/>
    </row>
    <row r="124" spans="1:10" ht="16.5" customHeight="1" x14ac:dyDescent="0.25">
      <c r="A124" s="93" t="str">
        <f>RIGHT(D124:D251,4)</f>
        <v>3684</v>
      </c>
      <c r="B124" s="27" t="s">
        <v>137</v>
      </c>
      <c r="C124" s="33" t="s">
        <v>26</v>
      </c>
      <c r="D124" s="28">
        <v>1001062353684</v>
      </c>
      <c r="E124" s="24"/>
      <c r="F124" s="23">
        <v>0.25</v>
      </c>
      <c r="G124" s="23">
        <f t="shared" si="4"/>
        <v>0</v>
      </c>
      <c r="H124" s="14"/>
      <c r="I124" s="14"/>
      <c r="J124" s="39"/>
    </row>
    <row r="125" spans="1:10" ht="16.5" customHeight="1" x14ac:dyDescent="0.25">
      <c r="A125" s="93" t="str">
        <f>RIGHT(D125:D251,4)</f>
        <v>5682</v>
      </c>
      <c r="B125" s="27" t="s">
        <v>138</v>
      </c>
      <c r="C125" s="33" t="s">
        <v>26</v>
      </c>
      <c r="D125" s="28">
        <v>1001193115682</v>
      </c>
      <c r="E125" s="24">
        <v>200</v>
      </c>
      <c r="F125" s="23">
        <v>0.12</v>
      </c>
      <c r="G125" s="23">
        <f>E125*0.12</f>
        <v>24</v>
      </c>
      <c r="H125" s="14">
        <v>0.96</v>
      </c>
      <c r="I125" s="14">
        <v>60</v>
      </c>
      <c r="J125" s="39"/>
    </row>
    <row r="126" spans="1:10" ht="16.5" customHeight="1" x14ac:dyDescent="0.25">
      <c r="A126" s="93" t="str">
        <f>RIGHT(D126:D254,4)</f>
        <v>4117</v>
      </c>
      <c r="B126" s="27" t="s">
        <v>139</v>
      </c>
      <c r="C126" s="30" t="s">
        <v>23</v>
      </c>
      <c r="D126" s="28">
        <v>1001062504117</v>
      </c>
      <c r="E126" s="24"/>
      <c r="F126" s="23">
        <v>0.48749999999999999</v>
      </c>
      <c r="G126" s="23">
        <f>E126*1</f>
        <v>0</v>
      </c>
      <c r="H126" s="14">
        <v>3.9</v>
      </c>
      <c r="I126" s="14">
        <v>120</v>
      </c>
      <c r="J126" s="39"/>
    </row>
    <row r="127" spans="1:10" ht="16.5" customHeight="1" x14ac:dyDescent="0.25">
      <c r="A127" s="93" t="str">
        <f>RIGHT(D127:D255,4)</f>
        <v>3680</v>
      </c>
      <c r="B127" s="27" t="s">
        <v>140</v>
      </c>
      <c r="C127" s="30" t="s">
        <v>23</v>
      </c>
      <c r="D127" s="28">
        <v>1001062353680</v>
      </c>
      <c r="E127" s="24"/>
      <c r="F127" s="23"/>
      <c r="G127" s="23">
        <f>E127</f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5483</v>
      </c>
      <c r="B128" s="27" t="s">
        <v>141</v>
      </c>
      <c r="C128" s="33" t="s">
        <v>26</v>
      </c>
      <c r="D128" s="28">
        <v>1001062505483</v>
      </c>
      <c r="E128" s="24"/>
      <c r="F128" s="23">
        <v>0.25</v>
      </c>
      <c r="G128" s="23">
        <f>E128*0.25</f>
        <v>0</v>
      </c>
      <c r="H128" s="14">
        <v>2</v>
      </c>
      <c r="I128" s="14">
        <v>120</v>
      </c>
      <c r="J128" s="39"/>
    </row>
    <row r="129" spans="1:10" ht="16.5" customHeight="1" thickBot="1" x14ac:dyDescent="0.3">
      <c r="A129" s="93" t="str">
        <f>RIGHT(D129:D256,4)</f>
        <v>6453</v>
      </c>
      <c r="B129" s="27" t="s">
        <v>142</v>
      </c>
      <c r="C129" s="33" t="s">
        <v>26</v>
      </c>
      <c r="D129" s="28">
        <v>1001202506453</v>
      </c>
      <c r="E129" s="24">
        <v>280</v>
      </c>
      <c r="F129" s="23">
        <v>0.1</v>
      </c>
      <c r="G129" s="23">
        <f>E129*0.1</f>
        <v>28</v>
      </c>
      <c r="H129" s="14">
        <v>0.8</v>
      </c>
      <c r="I129" s="14">
        <v>60</v>
      </c>
      <c r="J129" s="39"/>
    </row>
    <row r="130" spans="1:10" ht="16.5" customHeight="1" thickTop="1" thickBot="1" x14ac:dyDescent="0.3">
      <c r="A130" s="93" t="str">
        <f>RIGHT(D130:D257,4)</f>
        <v/>
      </c>
      <c r="B130" s="74" t="s">
        <v>143</v>
      </c>
      <c r="C130" s="74"/>
      <c r="D130" s="74"/>
      <c r="E130" s="74"/>
      <c r="F130" s="73"/>
      <c r="G130" s="74"/>
      <c r="H130" s="74"/>
      <c r="I130" s="74"/>
      <c r="J130" s="75"/>
    </row>
    <row r="131" spans="1:10" ht="16.5" customHeight="1" thickTop="1" x14ac:dyDescent="0.25">
      <c r="A131" s="93" t="str">
        <f>RIGHT(D131:D261,4)</f>
        <v>6470</v>
      </c>
      <c r="B131" s="29" t="s">
        <v>144</v>
      </c>
      <c r="C131" s="32" t="s">
        <v>23</v>
      </c>
      <c r="D131" s="80">
        <v>1001092436470</v>
      </c>
      <c r="E131" s="24">
        <v>10</v>
      </c>
      <c r="F131" s="23"/>
      <c r="G131" s="23">
        <f>E131*1</f>
        <v>10</v>
      </c>
      <c r="H131" s="14"/>
      <c r="I131" s="14"/>
      <c r="J131" s="39"/>
    </row>
    <row r="132" spans="1:10" ht="16.5" customHeight="1" x14ac:dyDescent="0.25">
      <c r="A132" s="93" t="str">
        <f>RIGHT(D132:D262,4)</f>
        <v>6495</v>
      </c>
      <c r="B132" s="29" t="s">
        <v>145</v>
      </c>
      <c r="C132" s="32" t="s">
        <v>26</v>
      </c>
      <c r="D132" s="80">
        <v>1001092436495</v>
      </c>
      <c r="E132" s="24">
        <v>60</v>
      </c>
      <c r="F132" s="23">
        <v>0.3</v>
      </c>
      <c r="G132" s="23">
        <f>F132*E132</f>
        <v>18</v>
      </c>
      <c r="H132" s="14"/>
      <c r="I132" s="14"/>
      <c r="J132" s="39"/>
    </row>
    <row r="133" spans="1:10" ht="16.5" customHeight="1" x14ac:dyDescent="0.25">
      <c r="A133" s="93" t="str">
        <f>RIGHT(D133:D263,4)</f>
        <v>7235</v>
      </c>
      <c r="B133" s="29" t="s">
        <v>146</v>
      </c>
      <c r="C133" s="32" t="s">
        <v>26</v>
      </c>
      <c r="D133" s="80">
        <v>1001095227235</v>
      </c>
      <c r="E133" s="24"/>
      <c r="F133" s="23">
        <v>0.35</v>
      </c>
      <c r="G133" s="23">
        <f>F133*E133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6411</v>
      </c>
      <c r="B134" s="29" t="s">
        <v>147</v>
      </c>
      <c r="C134" s="32" t="s">
        <v>26</v>
      </c>
      <c r="D134" s="80">
        <v>1001093316411</v>
      </c>
      <c r="E134" s="24"/>
      <c r="F134" s="23">
        <v>0.3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6866</v>
      </c>
      <c r="B135" s="29" t="s">
        <v>148</v>
      </c>
      <c r="C135" s="32" t="s">
        <v>23</v>
      </c>
      <c r="D135" s="80">
        <v>1001095716866</v>
      </c>
      <c r="E135" s="24">
        <v>30</v>
      </c>
      <c r="F135" s="23"/>
      <c r="G135" s="23">
        <f>E135*1</f>
        <v>30</v>
      </c>
      <c r="H135" s="14"/>
      <c r="I135" s="14"/>
      <c r="J135" s="39"/>
    </row>
    <row r="136" spans="1:10" ht="16.5" customHeight="1" x14ac:dyDescent="0.25">
      <c r="A136" s="93" t="str">
        <f>RIGHT(D136:D259,4)</f>
        <v>3215</v>
      </c>
      <c r="B136" s="27" t="s">
        <v>149</v>
      </c>
      <c r="C136" s="37" t="s">
        <v>26</v>
      </c>
      <c r="D136" s="51">
        <v>1001094053215</v>
      </c>
      <c r="E136" s="24">
        <v>160</v>
      </c>
      <c r="F136" s="23">
        <v>0.4</v>
      </c>
      <c r="G136" s="23">
        <f>E136*0.4</f>
        <v>64</v>
      </c>
      <c r="H136" s="14">
        <v>3.2</v>
      </c>
      <c r="I136" s="14">
        <v>60</v>
      </c>
      <c r="J136" s="39"/>
    </row>
    <row r="137" spans="1:10" ht="16.5" customHeight="1" thickBot="1" x14ac:dyDescent="0.3">
      <c r="A137" s="93" t="str">
        <f>RIGHT(D137:D260,4)</f>
        <v>7245</v>
      </c>
      <c r="B137" s="27" t="s">
        <v>150</v>
      </c>
      <c r="C137" s="37" t="s">
        <v>26</v>
      </c>
      <c r="D137" s="51">
        <v>1001092687245</v>
      </c>
      <c r="E137" s="24"/>
      <c r="F137" s="23">
        <v>0.4</v>
      </c>
      <c r="G137" s="23">
        <f>E137*0.4</f>
        <v>0</v>
      </c>
      <c r="H137" s="14"/>
      <c r="I137" s="14"/>
      <c r="J137" s="39"/>
    </row>
    <row r="138" spans="1:10" ht="16.5" customHeight="1" thickTop="1" thickBot="1" x14ac:dyDescent="0.3">
      <c r="A138" s="93" t="str">
        <f>RIGHT(D138:D262,4)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RIGHT(D139:D265,4)</f>
        <v>7090</v>
      </c>
      <c r="B139" s="47" t="s">
        <v>152</v>
      </c>
      <c r="C139" s="35" t="s">
        <v>26</v>
      </c>
      <c r="D139" s="28">
        <v>1001084217090</v>
      </c>
      <c r="E139" s="24">
        <v>120</v>
      </c>
      <c r="F139" s="23">
        <v>0.3</v>
      </c>
      <c r="G139" s="23">
        <f>E139*F139</f>
        <v>36</v>
      </c>
      <c r="H139" s="14"/>
      <c r="I139" s="14">
        <v>50</v>
      </c>
      <c r="J139" s="39"/>
    </row>
    <row r="140" spans="1:10" ht="16.5" customHeight="1" x14ac:dyDescent="0.25">
      <c r="A140" s="93" t="str">
        <f>RIGHT(D140:D266,4)</f>
        <v>4691</v>
      </c>
      <c r="B140" s="47" t="s">
        <v>153</v>
      </c>
      <c r="C140" s="35" t="s">
        <v>26</v>
      </c>
      <c r="D140" s="28">
        <v>1001083424691</v>
      </c>
      <c r="E140" s="24"/>
      <c r="F140" s="23">
        <v>0.3</v>
      </c>
      <c r="G140" s="23">
        <f t="shared" ref="G140:G146" si="5">F140*E140</f>
        <v>0</v>
      </c>
      <c r="H140" s="14"/>
      <c r="I140" s="14"/>
      <c r="J140" s="92"/>
    </row>
    <row r="141" spans="1:10" ht="16.5" customHeight="1" x14ac:dyDescent="0.25">
      <c r="A141" s="93" t="str">
        <f>RIGHT(D141:D267,4)</f>
        <v>7187</v>
      </c>
      <c r="B141" s="47" t="s">
        <v>154</v>
      </c>
      <c r="C141" s="35" t="s">
        <v>26</v>
      </c>
      <c r="D141" s="28">
        <v>1001085637187</v>
      </c>
      <c r="E141" s="24">
        <v>40</v>
      </c>
      <c r="F141" s="23">
        <v>0.3</v>
      </c>
      <c r="G141" s="23">
        <f t="shared" si="5"/>
        <v>12</v>
      </c>
      <c r="H141" s="14"/>
      <c r="I141" s="14"/>
      <c r="J141" s="92"/>
    </row>
    <row r="142" spans="1:10" ht="16.5" customHeight="1" x14ac:dyDescent="0.25">
      <c r="A142" s="93" t="str">
        <f>RIGHT(D142:D268,4)</f>
        <v>6201</v>
      </c>
      <c r="B142" s="47" t="s">
        <v>155</v>
      </c>
      <c r="C142" s="35" t="s">
        <v>26</v>
      </c>
      <c r="D142" s="28">
        <v>1001225636201</v>
      </c>
      <c r="E142" s="24"/>
      <c r="F142" s="23">
        <v>0.15</v>
      </c>
      <c r="G142" s="23">
        <f t="shared" si="5"/>
        <v>0</v>
      </c>
      <c r="H142" s="14"/>
      <c r="I142" s="14"/>
      <c r="J142" s="92"/>
    </row>
    <row r="143" spans="1:10" ht="16.5" customHeight="1" x14ac:dyDescent="0.25">
      <c r="A143" s="93" t="str">
        <f>RIGHT(D143:D268,4)</f>
        <v>6842</v>
      </c>
      <c r="B143" s="47" t="s">
        <v>156</v>
      </c>
      <c r="C143" s="35" t="s">
        <v>26</v>
      </c>
      <c r="D143" s="28">
        <v>1001080216842</v>
      </c>
      <c r="E143" s="24">
        <v>40</v>
      </c>
      <c r="F143" s="23">
        <v>0.3</v>
      </c>
      <c r="G143" s="23">
        <f t="shared" si="5"/>
        <v>12</v>
      </c>
      <c r="H143" s="14"/>
      <c r="I143" s="14"/>
      <c r="J143" s="92"/>
    </row>
    <row r="144" spans="1:10" ht="16.5" customHeight="1" x14ac:dyDescent="0.25">
      <c r="A144" s="93" t="str">
        <f>RIGHT(D144:D268,4)</f>
        <v>6492</v>
      </c>
      <c r="B144" s="47" t="s">
        <v>157</v>
      </c>
      <c r="C144" s="35" t="s">
        <v>26</v>
      </c>
      <c r="D144" s="28">
        <v>1001084226492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RIGHT(D145:D266,4)</f>
        <v>6279</v>
      </c>
      <c r="B145" s="47" t="s">
        <v>158</v>
      </c>
      <c r="C145" s="35" t="s">
        <v>26</v>
      </c>
      <c r="D145" s="28">
        <v>1001220286279</v>
      </c>
      <c r="E145" s="24">
        <v>80</v>
      </c>
      <c r="F145" s="23">
        <v>0.15</v>
      </c>
      <c r="G145" s="23">
        <f t="shared" si="5"/>
        <v>12</v>
      </c>
      <c r="H145" s="14"/>
      <c r="I145" s="14"/>
      <c r="J145" s="92"/>
    </row>
    <row r="146" spans="1:10" ht="16.5" customHeight="1" x14ac:dyDescent="0.25">
      <c r="A146" s="93" t="str">
        <f>RIGHT(D146:D267,4)</f>
        <v>4786</v>
      </c>
      <c r="B146" s="47" t="s">
        <v>159</v>
      </c>
      <c r="C146" s="35" t="s">
        <v>26</v>
      </c>
      <c r="D146" s="28">
        <v>1001053944786</v>
      </c>
      <c r="E146" s="24"/>
      <c r="F146" s="23">
        <v>7.0000000000000007E-2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7052</v>
      </c>
      <c r="B147" s="47" t="s">
        <v>160</v>
      </c>
      <c r="C147" s="35" t="s">
        <v>23</v>
      </c>
      <c r="D147" s="28">
        <v>1001204447052</v>
      </c>
      <c r="E147" s="24"/>
      <c r="F147" s="23">
        <v>1</v>
      </c>
      <c r="G147" s="23">
        <f>E147</f>
        <v>0</v>
      </c>
      <c r="H147" s="14"/>
      <c r="I147" s="14"/>
      <c r="J147" s="92"/>
    </row>
    <row r="148" spans="1:10" ht="16.5" customHeight="1" x14ac:dyDescent="0.25">
      <c r="A148" s="93" t="str">
        <f>RIGHT(D148:D268,4)</f>
        <v>7053</v>
      </c>
      <c r="B148" s="47" t="s">
        <v>161</v>
      </c>
      <c r="C148" s="35" t="s">
        <v>23</v>
      </c>
      <c r="D148" s="28">
        <v>1001223297053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RIGHT(D149:D268,4)</f>
        <v>7092</v>
      </c>
      <c r="B149" s="27" t="s">
        <v>162</v>
      </c>
      <c r="C149" s="33" t="s">
        <v>26</v>
      </c>
      <c r="D149" s="28">
        <v>1001223297092</v>
      </c>
      <c r="E149" s="24">
        <v>240</v>
      </c>
      <c r="F149" s="23">
        <v>0.14000000000000001</v>
      </c>
      <c r="G149" s="23">
        <f>F149*E149</f>
        <v>33.6</v>
      </c>
      <c r="H149" s="14"/>
      <c r="I149" s="14"/>
      <c r="J149" s="39"/>
    </row>
    <row r="150" spans="1:10" ht="16.5" customHeight="1" x14ac:dyDescent="0.25">
      <c r="A150" s="93" t="str">
        <f>RIGHT(D150:D269,4)</f>
        <v>7103</v>
      </c>
      <c r="B150" s="27" t="s">
        <v>163</v>
      </c>
      <c r="C150" s="33" t="s">
        <v>26</v>
      </c>
      <c r="D150" s="28">
        <v>1001223297103</v>
      </c>
      <c r="E150" s="24"/>
      <c r="F150" s="23">
        <v>0.18</v>
      </c>
      <c r="G150" s="23">
        <f>F150*E150</f>
        <v>0</v>
      </c>
      <c r="H150" s="14"/>
      <c r="I150" s="14"/>
      <c r="J150" s="92"/>
    </row>
    <row r="151" spans="1:10" ht="16.5" customHeight="1" thickBot="1" x14ac:dyDescent="0.3">
      <c r="A151" s="93" t="str">
        <f>RIGHT(D151:D266,4)</f>
        <v>6919</v>
      </c>
      <c r="B151" s="47" t="s">
        <v>164</v>
      </c>
      <c r="C151" s="35" t="s">
        <v>26</v>
      </c>
      <c r="D151" s="28">
        <v>1001223296919</v>
      </c>
      <c r="E151" s="24"/>
      <c r="F151" s="23"/>
      <c r="G151" s="23">
        <f>E151*0.18</f>
        <v>0</v>
      </c>
      <c r="H151" s="14"/>
      <c r="I151" s="14"/>
      <c r="J151" s="92"/>
    </row>
    <row r="152" spans="1:10" ht="16.5" customHeight="1" thickTop="1" thickBot="1" x14ac:dyDescent="0.3">
      <c r="A152" s="93" t="str">
        <f>RIGHT(D152:D267,4)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thickBot="1" x14ac:dyDescent="0.3">
      <c r="A153" s="93" t="str">
        <f>RIGHT(D153:D270,4)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x14ac:dyDescent="0.25">
      <c r="A154" s="93" t="str">
        <f>RIGHT(D154:D271,4)</f>
        <v>6314</v>
      </c>
      <c r="B154" s="47" t="s">
        <v>167</v>
      </c>
      <c r="C154" s="33" t="s">
        <v>26</v>
      </c>
      <c r="D154" s="28">
        <v>1002112606314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0" ht="16.5" customHeight="1" x14ac:dyDescent="0.25">
      <c r="A155" s="93" t="str">
        <f>RIGHT(D155:D272,4)</f>
        <v>6155</v>
      </c>
      <c r="B155" s="47" t="s">
        <v>168</v>
      </c>
      <c r="C155" s="33" t="s">
        <v>26</v>
      </c>
      <c r="D155" s="28">
        <v>1002115036155</v>
      </c>
      <c r="E155" s="24"/>
      <c r="F155" s="23"/>
      <c r="G155" s="23">
        <f>E155*0.45</f>
        <v>0</v>
      </c>
      <c r="H155" s="14"/>
      <c r="I155" s="72"/>
      <c r="J155" s="39"/>
    </row>
    <row r="156" spans="1:10" ht="16.5" customHeight="1" x14ac:dyDescent="0.25">
      <c r="A156" s="93" t="str">
        <f>RIGHT(D156:D273,4)</f>
        <v>6157</v>
      </c>
      <c r="B156" s="47" t="s">
        <v>169</v>
      </c>
      <c r="C156" s="33" t="s">
        <v>26</v>
      </c>
      <c r="D156" s="28">
        <v>1002115056157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thickBot="1" x14ac:dyDescent="0.3">
      <c r="A157" s="93" t="str">
        <f t="shared" ref="A157:A168" si="6">RIGHT(D157:D272,4)</f>
        <v>6313</v>
      </c>
      <c r="B157" s="47" t="s">
        <v>170</v>
      </c>
      <c r="C157" s="36" t="s">
        <v>26</v>
      </c>
      <c r="D157" s="28">
        <v>1002112606313</v>
      </c>
      <c r="E157" s="24"/>
      <c r="F157" s="23">
        <v>0.9</v>
      </c>
      <c r="G157" s="23">
        <f>E157*0.9</f>
        <v>0</v>
      </c>
      <c r="H157" s="14">
        <v>9</v>
      </c>
      <c r="I157" s="72">
        <v>120</v>
      </c>
      <c r="J157" s="39"/>
    </row>
    <row r="158" spans="1:10" ht="16.5" customHeight="1" thickTop="1" thickBot="1" x14ac:dyDescent="0.3">
      <c r="A158" s="93" t="str">
        <f t="shared" si="6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 t="shared" si="6"/>
        <v>4945</v>
      </c>
      <c r="B159" s="47" t="s">
        <v>172</v>
      </c>
      <c r="C159" s="36" t="s">
        <v>26</v>
      </c>
      <c r="D159" s="28">
        <v>1002151784945</v>
      </c>
      <c r="E159" s="24"/>
      <c r="F159" s="23">
        <v>0.5</v>
      </c>
      <c r="G159" s="23">
        <f>E159*0.5</f>
        <v>0</v>
      </c>
      <c r="H159" s="14">
        <v>8</v>
      </c>
      <c r="I159" s="72">
        <v>120</v>
      </c>
      <c r="J159" s="39"/>
    </row>
    <row r="160" spans="1:10" ht="16.5" customHeight="1" thickTop="1" thickBot="1" x14ac:dyDescent="0.3">
      <c r="A160" s="93" t="str">
        <f t="shared" si="6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s="88" customFormat="1" ht="16.5" customHeight="1" thickTop="1" thickBot="1" x14ac:dyDescent="0.3">
      <c r="A161" s="93" t="str">
        <f t="shared" si="6"/>
        <v>4956</v>
      </c>
      <c r="B161" s="89" t="s">
        <v>174</v>
      </c>
      <c r="C161" s="90" t="s">
        <v>26</v>
      </c>
      <c r="D161" s="83">
        <v>1002133974956</v>
      </c>
      <c r="E161" s="84"/>
      <c r="F161" s="85">
        <v>0.42</v>
      </c>
      <c r="G161" s="85">
        <f>E161*0.42</f>
        <v>0</v>
      </c>
      <c r="H161" s="86">
        <v>4.2</v>
      </c>
      <c r="I161" s="91">
        <v>120</v>
      </c>
      <c r="J161" s="86"/>
      <c r="K161" s="87"/>
    </row>
    <row r="162" spans="1:11" ht="16.5" customHeight="1" thickTop="1" x14ac:dyDescent="0.25">
      <c r="A162" s="93" t="str">
        <f t="shared" si="6"/>
        <v>1762</v>
      </c>
      <c r="B162" s="47" t="s">
        <v>175</v>
      </c>
      <c r="C162" s="33" t="s">
        <v>26</v>
      </c>
      <c r="D162" s="28">
        <v>1002131151762</v>
      </c>
      <c r="E162" s="24"/>
      <c r="F162" s="23">
        <v>0.42</v>
      </c>
      <c r="G162" s="23">
        <f>E162*0.42</f>
        <v>0</v>
      </c>
      <c r="H162" s="14">
        <v>4.2</v>
      </c>
      <c r="I162" s="72">
        <v>120</v>
      </c>
      <c r="J162" s="39"/>
    </row>
    <row r="163" spans="1:11" ht="16.5" customHeight="1" thickBot="1" x14ac:dyDescent="0.3">
      <c r="A163" s="93" t="str">
        <f t="shared" si="6"/>
        <v>1764</v>
      </c>
      <c r="B163" s="47" t="s">
        <v>176</v>
      </c>
      <c r="C163" s="36" t="s">
        <v>26</v>
      </c>
      <c r="D163" s="28">
        <v>1002131181764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>6004</v>
      </c>
      <c r="B166" s="47" t="s">
        <v>179</v>
      </c>
      <c r="C166" s="36" t="s">
        <v>26</v>
      </c>
      <c r="D166" s="68" t="s">
        <v>180</v>
      </c>
      <c r="E166" s="24"/>
      <c r="F166" s="23">
        <v>1</v>
      </c>
      <c r="G166" s="23">
        <f>E166*1</f>
        <v>0</v>
      </c>
      <c r="H166" s="14">
        <v>8</v>
      </c>
      <c r="I166" s="72">
        <v>120</v>
      </c>
      <c r="J166" s="39"/>
    </row>
    <row r="167" spans="1:11" ht="15.75" customHeight="1" thickTop="1" x14ac:dyDescent="0.25">
      <c r="A167" s="93" t="str">
        <f t="shared" si="6"/>
        <v>5417</v>
      </c>
      <c r="B167" s="47" t="s">
        <v>181</v>
      </c>
      <c r="C167" s="30" t="s">
        <v>23</v>
      </c>
      <c r="D167" s="68" t="s">
        <v>182</v>
      </c>
      <c r="E167" s="24"/>
      <c r="F167" s="23">
        <v>2</v>
      </c>
      <c r="G167" s="23">
        <f>E167*1</f>
        <v>0</v>
      </c>
      <c r="H167" s="14">
        <v>6</v>
      </c>
      <c r="I167" s="72">
        <v>90</v>
      </c>
      <c r="J167" s="39"/>
    </row>
    <row r="168" spans="1:11" ht="15.75" customHeight="1" thickBot="1" x14ac:dyDescent="0.3">
      <c r="A168" s="93" t="str">
        <f t="shared" si="6"/>
        <v>6019</v>
      </c>
      <c r="B168" s="47" t="s">
        <v>183</v>
      </c>
      <c r="C168" s="36" t="s">
        <v>26</v>
      </c>
      <c r="D168" s="69" t="s">
        <v>184</v>
      </c>
      <c r="E168" s="24"/>
      <c r="F168" s="23">
        <v>1</v>
      </c>
      <c r="G168" s="23">
        <f>E168*1</f>
        <v>0</v>
      </c>
      <c r="H168" s="14">
        <v>12</v>
      </c>
      <c r="I168" s="72">
        <v>120</v>
      </c>
      <c r="J168" s="39"/>
    </row>
    <row r="169" spans="1:11" ht="16.5" customHeight="1" thickTop="1" thickBot="1" x14ac:dyDescent="0.3">
      <c r="A169" s="77"/>
      <c r="B169" s="77" t="s">
        <v>185</v>
      </c>
      <c r="C169" s="16"/>
      <c r="D169" s="48"/>
      <c r="E169" s="17">
        <f>SUM(E5:E168)</f>
        <v>15540</v>
      </c>
      <c r="F169" s="17">
        <f>SUM(F10:F168)</f>
        <v>44.433333333333323</v>
      </c>
      <c r="G169" s="17">
        <f>SUM(G11:G168)</f>
        <v>6492.7</v>
      </c>
      <c r="H169" s="17">
        <f>SUM(H10:H165)</f>
        <v>128.91</v>
      </c>
      <c r="I169" s="17"/>
      <c r="J169" s="17"/>
    </row>
    <row r="170" spans="1:11" ht="15.75" customHeight="1" thickTop="1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</sheetData>
  <autoFilter ref="A9:J169"/>
  <mergeCells count="2">
    <mergeCell ref="E1:J1"/>
    <mergeCell ref="G3:J3"/>
  </mergeCells>
  <dataValidations disablePrompts="1" count="2">
    <dataValidation type="textLength" operator="lessThanOrEqual" showInputMessage="1" showErrorMessage="1" sqref="B162">
      <formula1>40</formula1>
    </dataValidation>
    <dataValidation type="textLength" operator="equal" showInputMessage="1" showErrorMessage="1" sqref="D166:D16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2025-05-26T11:03:29Z</dcterms:modified>
</cp:coreProperties>
</file>