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5,25 НОРД\"/>
    </mc:Choice>
  </mc:AlternateContent>
  <xr:revisionPtr revIDLastSave="0" documentId="13_ncr:1_{02081FC0-A4CE-4017-8DF4-60B0A9B516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6" i="1"/>
  <c r="V15" i="1" l="1"/>
  <c r="Q7" i="1"/>
  <c r="U7" i="1" s="1"/>
  <c r="Q8" i="1"/>
  <c r="U8" i="1" s="1"/>
  <c r="Q9" i="1"/>
  <c r="U9" i="1" s="1"/>
  <c r="Q10" i="1"/>
  <c r="U10" i="1" s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6" i="1"/>
  <c r="V6" i="1" s="1"/>
  <c r="AH16" i="1"/>
  <c r="K16" i="1"/>
  <c r="AH15" i="1"/>
  <c r="K15" i="1"/>
  <c r="AH14" i="1"/>
  <c r="K14" i="1"/>
  <c r="AH13" i="1"/>
  <c r="K13" i="1"/>
  <c r="AH12" i="1"/>
  <c r="K12" i="1"/>
  <c r="AH11" i="1"/>
  <c r="K11" i="1"/>
  <c r="AH10" i="1"/>
  <c r="K10" i="1"/>
  <c r="AH9" i="1"/>
  <c r="K9" i="1"/>
  <c r="AH8" i="1"/>
  <c r="K8" i="1"/>
  <c r="AH7" i="1"/>
  <c r="K7" i="1"/>
  <c r="AH6" i="1"/>
  <c r="K6" i="1"/>
  <c r="K5" i="1" s="1"/>
  <c r="AH5" i="1"/>
  <c r="AF5" i="1"/>
  <c r="AE5" i="1"/>
  <c r="AD5" i="1"/>
  <c r="AC5" i="1"/>
  <c r="AB5" i="1"/>
  <c r="AA5" i="1"/>
  <c r="Z5" i="1"/>
  <c r="Y5" i="1"/>
  <c r="X5" i="1"/>
  <c r="W5" i="1"/>
  <c r="S5" i="1"/>
  <c r="R5" i="1"/>
  <c r="N5" i="1"/>
  <c r="M5" i="1"/>
  <c r="L5" i="1"/>
  <c r="J5" i="1"/>
  <c r="F5" i="1"/>
  <c r="E5" i="1"/>
  <c r="V11" i="1" l="1"/>
  <c r="V8" i="1"/>
  <c r="U6" i="1"/>
  <c r="V13" i="1"/>
  <c r="V9" i="1"/>
  <c r="V7" i="1"/>
  <c r="V16" i="1"/>
  <c r="V14" i="1"/>
  <c r="V12" i="1"/>
  <c r="V10" i="1"/>
  <c r="Q5" i="1"/>
</calcChain>
</file>

<file path=xl/sharedStrings.xml><?xml version="1.0" encoding="utf-8"?>
<sst xmlns="http://schemas.openxmlformats.org/spreadsheetml/2006/main" count="78" uniqueCount="51">
  <si>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</si>
  <si>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</si>
  <si>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</si>
  <si>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</si>
  <si>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</si>
  <si>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</si>
  <si>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</si>
  <si>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</si>
  <si>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</si>
  <si>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</si>
  <si>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</si>
  <si>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</si>
  <si>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</si>
  <si>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</si>
  <si>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</si>
  <si>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</si>
  <si>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</si>
  <si>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</si>
  <si>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</si>
  <si>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</si>
  <si>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</si>
  <si>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</si>
  <si>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</si>
  <si>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</si>
  <si>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</si>
  <si>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</si>
  <si>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</si>
  <si>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</si>
  <si>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</si>
  <si>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</si>
  <si>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</si>
  <si>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</si>
  <si>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</si>
  <si>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</si>
  <si>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</si>
  <si>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</si>
  <si>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</si>
  <si>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</si>
  <si>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</si>
  <si>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Креветки Королевские 50-70 1/5  Норд</t>
  </si>
  <si>
    <t>Минтай б/г L КТФ 1/18  Норд</t>
  </si>
  <si>
    <t>Мойва сахалин "Доримп" 1/20  Норд</t>
  </si>
  <si>
    <t>Путассу н/р " Механик Сергей Агапов" 1/33  Норд</t>
  </si>
  <si>
    <t>Сельдь "ФОР" 300+ 1/30  Норд</t>
  </si>
  <si>
    <t>Сельдь н/р ФОР 300+ 1/24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</si>
  <si>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</si>
  <si>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</si>
  <si>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</si>
  <si>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нет в бланке</t>
  </si>
  <si>
    <t>Скумбрия н/р 400-600 1/25 Норд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</si>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</sst>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1" fillId="5" borderId="1" xfId="1" applyNumberFormat="1" applyFill="1"/>
    <xf numFmtId="164" fontId="4" fillId="5" borderId="1" xfId="1" applyNumberFormat="1" applyFont="1" applyFill="1"/>
    <xf numFmtId="2" fontId="1" fillId="6" borderId="1" xfId="1" applyNumberFormat="1" applyFill="1"/>
    <xf numFmtId="2" fontId="4" fillId="6" borderId="1" xfId="1" applyNumberFormat="1" applyFon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&#1053;&#1054;&#1056;&#1044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500+ Корея 1/20  Норд</v>
          </cell>
          <cell r="G100">
            <v>270</v>
          </cell>
        </row>
        <row r="101">
          <cell r="F101" t="str">
            <v>Скумбрия н/р 500+ Чили 1/20  Норд</v>
          </cell>
          <cell r="G101">
            <v>285</v>
          </cell>
        </row>
        <row r="102">
          <cell r="F102" t="str">
            <v>Скумбрия н/р 500+"Фареры" Июль 1/25  Норд</v>
          </cell>
          <cell r="G102">
            <v>365</v>
          </cell>
        </row>
        <row r="103">
          <cell r="F103" t="str">
            <v>Филе пангасиуса 220+ 5% 1/10  Норд</v>
          </cell>
          <cell r="G103">
            <v>283</v>
          </cell>
        </row>
        <row r="104">
          <cell r="F104" t="str">
            <v>Форель н/р 0,8-1,2 (вес) Турция  НОРД</v>
          </cell>
          <cell r="G104">
            <v>530</v>
          </cell>
        </row>
        <row r="105">
          <cell r="F105" t="str">
            <v>Форель н/р 800-1200 Турция (вес)  Норд</v>
          </cell>
          <cell r="G105">
            <v>757</v>
          </cell>
        </row>
        <row r="106">
          <cell r="F106" t="str">
            <v>Хек тушка 300-500 1/10  Норд</v>
          </cell>
          <cell r="G106">
            <v>345</v>
          </cell>
        </row>
        <row r="107">
          <cell r="F107" t="str">
            <v>Хек тушка 500-800 Аргентина вес  Норд</v>
          </cell>
          <cell r="G107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0" sqref="S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9" width="0.42578125" customWidth="1"/>
    <col min="10" max="11" width="7" customWidth="1"/>
    <col min="12" max="14" width="0.5703125" customWidth="1"/>
    <col min="15" max="15" width="10.140625" style="9" customWidth="1"/>
    <col min="16" max="16" width="11.7109375" style="9" customWidth="1"/>
    <col min="17" max="19" width="7" customWidth="1"/>
    <col min="20" max="20" width="21" customWidth="1"/>
    <col min="21" max="22" width="5" customWidth="1"/>
    <col min="23" max="32" width="6" customWidth="1"/>
    <col min="33" max="33" width="54.5703125" customWidth="1"/>
    <col min="34" max="34" width="7" customWidth="1"/>
    <col min="35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8"/>
      <c r="P3" s="8"/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7"/>
      <c r="P4" s="7"/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160.6</v>
      </c>
      <c r="F5" s="4">
        <f>SUM(F6:F498)</f>
        <v>1970.4</v>
      </c>
      <c r="G5" s="7"/>
      <c r="H5" s="1"/>
      <c r="I5" s="1"/>
      <c r="J5" s="4">
        <f>SUM(J6:J498)</f>
        <v>158</v>
      </c>
      <c r="K5" s="4">
        <f>SUM(K6:K498)</f>
        <v>2.6000000000000014</v>
      </c>
      <c r="L5" s="4">
        <f>SUM(L6:L498)</f>
        <v>0</v>
      </c>
      <c r="M5" s="4">
        <f>SUM(M6:M498)</f>
        <v>0</v>
      </c>
      <c r="N5" s="4">
        <f>SUM(N6:N498)</f>
        <v>0</v>
      </c>
      <c r="O5" s="7"/>
      <c r="P5" s="7"/>
      <c r="Q5" s="4">
        <f>SUM(Q6:Q498)</f>
        <v>32.120000000000005</v>
      </c>
      <c r="R5" s="4">
        <f>SUM(R6:R498)</f>
        <v>220</v>
      </c>
      <c r="S5" s="4">
        <f>SUM(S6:S498)</f>
        <v>0</v>
      </c>
      <c r="T5" s="1"/>
      <c r="U5" s="1"/>
      <c r="V5" s="1"/>
      <c r="W5" s="4">
        <f>SUM(W6:W498)</f>
        <v>36.480000000000004</v>
      </c>
      <c r="X5" s="4">
        <f>SUM(X6:X498)</f>
        <v>81.759999999999991</v>
      </c>
      <c r="Y5" s="4">
        <f>SUM(Y6:Y498)</f>
        <v>54.86</v>
      </c>
      <c r="Z5" s="4">
        <f>SUM(Z6:Z498)</f>
        <v>76.534400000000005</v>
      </c>
      <c r="AA5" s="4">
        <f>SUM(AA6:AA498)</f>
        <v>91.103999999999999</v>
      </c>
      <c r="AB5" s="4">
        <f>SUM(AB6:AB498)</f>
        <v>51.025999999999996</v>
      </c>
      <c r="AC5" s="4">
        <f>SUM(AC6:AC498)</f>
        <v>46.192</v>
      </c>
      <c r="AD5" s="4">
        <f>SUM(AD6:AD498)</f>
        <v>49.423999999999999</v>
      </c>
      <c r="AE5" s="4">
        <f>SUM(AE6:AE498)</f>
        <v>60.120000000000005</v>
      </c>
      <c r="AF5" s="4">
        <f>SUM(AF6:AF498)</f>
        <v>37.025200000000005</v>
      </c>
      <c r="AG5" s="1"/>
      <c r="AH5" s="4">
        <f>SUM(AH6:AH498)</f>
        <v>220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5.75" thickBot="1" x14ac:dyDescent="0.3">
      <c r="A6" s="1" t="s">
        <v>35</v>
      </c>
      <c r="B6" s="1" t="s">
        <v>36</v>
      </c>
      <c r="C6" s="1">
        <v>154</v>
      </c>
      <c r="D6" s="1"/>
      <c r="E6" s="1"/>
      <c r="F6" s="1">
        <v>154</v>
      </c>
      <c r="G6" s="7">
        <v>1</v>
      </c>
      <c r="H6" s="1"/>
      <c r="I6" s="1"/>
      <c r="J6" s="1"/>
      <c r="K6" s="1">
        <f t="shared" ref="K6:K16" si="0">E6-J6</f>
        <v>0</v>
      </c>
      <c r="L6" s="1"/>
      <c r="M6" s="1"/>
      <c r="N6" s="1"/>
      <c r="O6" s="7">
        <f>VLOOKUP(A6,[1]TDSheet!$F:$G,2,0)</f>
        <v>465</v>
      </c>
      <c r="P6" s="7">
        <v>485</v>
      </c>
      <c r="Q6" s="1">
        <f>E6/5</f>
        <v>0</v>
      </c>
      <c r="R6" s="5"/>
      <c r="S6" s="5"/>
      <c r="T6" s="1"/>
      <c r="U6" s="1" t="e">
        <f>(F6+R6)/Q6</f>
        <v>#DIV/0!</v>
      </c>
      <c r="V6" s="1" t="e">
        <f>F6/Q6</f>
        <v>#DIV/0!</v>
      </c>
      <c r="W6" s="1">
        <v>0</v>
      </c>
      <c r="X6" s="1">
        <v>9.0599999999999987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4.4000000000000004</v>
      </c>
      <c r="AE6" s="1">
        <v>0</v>
      </c>
      <c r="AF6" s="1">
        <v>4.4700000000000006</v>
      </c>
      <c r="AG6" s="20" t="s">
        <v>37</v>
      </c>
      <c r="AH6" s="1">
        <f t="shared" ref="AH6:AH16" si="1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0" t="s">
        <v>38</v>
      </c>
      <c r="B7" s="11" t="s">
        <v>36</v>
      </c>
      <c r="C7" s="11">
        <v>20</v>
      </c>
      <c r="D7" s="11"/>
      <c r="E7" s="11">
        <v>5</v>
      </c>
      <c r="F7" s="12">
        <v>15</v>
      </c>
      <c r="G7" s="7">
        <v>1</v>
      </c>
      <c r="H7" s="1"/>
      <c r="I7" s="1"/>
      <c r="J7" s="1">
        <v>5</v>
      </c>
      <c r="K7" s="1">
        <f t="shared" si="0"/>
        <v>0</v>
      </c>
      <c r="L7" s="1"/>
      <c r="M7" s="1"/>
      <c r="N7" s="1"/>
      <c r="O7" s="7">
        <f>VLOOKUP(A7,[1]TDSheet!$F:$G,2,0)</f>
        <v>825</v>
      </c>
      <c r="P7" s="18" t="s">
        <v>48</v>
      </c>
      <c r="Q7" s="1">
        <f t="shared" ref="Q7:Q16" si="2">E7/5</f>
        <v>1</v>
      </c>
      <c r="R7" s="5"/>
      <c r="S7" s="5"/>
      <c r="T7" s="1"/>
      <c r="U7" s="1">
        <f t="shared" ref="U7:U16" si="3">(F7+R7)/Q7</f>
        <v>15</v>
      </c>
      <c r="V7" s="1">
        <f t="shared" ref="V7:V16" si="4">F7/Q7</f>
        <v>15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21" t="s">
        <v>50</v>
      </c>
      <c r="AH7" s="1">
        <f t="shared" si="1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5.75" thickBot="1" x14ac:dyDescent="0.3">
      <c r="A8" s="13" t="s">
        <v>39</v>
      </c>
      <c r="B8" s="14" t="s">
        <v>36</v>
      </c>
      <c r="C8" s="14">
        <v>10</v>
      </c>
      <c r="D8" s="14"/>
      <c r="E8" s="14">
        <v>10</v>
      </c>
      <c r="F8" s="15"/>
      <c r="G8" s="7">
        <v>1</v>
      </c>
      <c r="H8" s="1"/>
      <c r="I8" s="1"/>
      <c r="J8" s="1">
        <v>10</v>
      </c>
      <c r="K8" s="1">
        <f t="shared" si="0"/>
        <v>0</v>
      </c>
      <c r="L8" s="1"/>
      <c r="M8" s="1"/>
      <c r="N8" s="1"/>
      <c r="O8" s="7">
        <f>VLOOKUP(A8,[1]TDSheet!$F:$G,2,0)</f>
        <v>605</v>
      </c>
      <c r="P8" s="7">
        <v>605</v>
      </c>
      <c r="Q8" s="1">
        <f t="shared" si="2"/>
        <v>2</v>
      </c>
      <c r="R8" s="5">
        <v>60</v>
      </c>
      <c r="S8" s="5"/>
      <c r="T8" s="1"/>
      <c r="U8" s="1">
        <f t="shared" si="3"/>
        <v>30</v>
      </c>
      <c r="V8" s="1">
        <f t="shared" si="4"/>
        <v>0</v>
      </c>
      <c r="W8" s="1">
        <v>1</v>
      </c>
      <c r="X8" s="1">
        <v>5</v>
      </c>
      <c r="Y8" s="1">
        <v>5</v>
      </c>
      <c r="Z8" s="1">
        <v>4</v>
      </c>
      <c r="AA8" s="1">
        <v>4</v>
      </c>
      <c r="AB8" s="1">
        <v>3</v>
      </c>
      <c r="AC8" s="1">
        <v>5</v>
      </c>
      <c r="AD8" s="1">
        <v>0</v>
      </c>
      <c r="AE8" s="1">
        <v>0</v>
      </c>
      <c r="AF8" s="1">
        <v>0</v>
      </c>
      <c r="AG8" s="1"/>
      <c r="AH8" s="1">
        <f t="shared" si="1"/>
        <v>60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36</v>
      </c>
      <c r="C9" s="1">
        <v>468</v>
      </c>
      <c r="D9" s="1"/>
      <c r="E9" s="1"/>
      <c r="F9" s="1">
        <v>468</v>
      </c>
      <c r="G9" s="7">
        <v>1</v>
      </c>
      <c r="H9" s="1"/>
      <c r="I9" s="1"/>
      <c r="J9" s="1"/>
      <c r="K9" s="1">
        <f t="shared" si="0"/>
        <v>0</v>
      </c>
      <c r="L9" s="1"/>
      <c r="M9" s="1"/>
      <c r="N9" s="1"/>
      <c r="O9" s="7">
        <f>VLOOKUP(A9,[1]TDSheet!$F:$G,2,0)</f>
        <v>205</v>
      </c>
      <c r="P9" s="7">
        <v>205</v>
      </c>
      <c r="Q9" s="1">
        <f t="shared" si="2"/>
        <v>0</v>
      </c>
      <c r="R9" s="5"/>
      <c r="S9" s="5"/>
      <c r="T9" s="1"/>
      <c r="U9" s="1" t="e">
        <f t="shared" si="3"/>
        <v>#DIV/0!</v>
      </c>
      <c r="V9" s="1" t="e">
        <f t="shared" si="4"/>
        <v>#DIV/0!</v>
      </c>
      <c r="W9" s="1">
        <v>14.74</v>
      </c>
      <c r="X9" s="1">
        <v>15.28</v>
      </c>
      <c r="Y9" s="1">
        <v>0</v>
      </c>
      <c r="Z9" s="1">
        <v>3.1960000000000002</v>
      </c>
      <c r="AA9" s="1">
        <v>29.47</v>
      </c>
      <c r="AB9" s="1">
        <v>7.38</v>
      </c>
      <c r="AC9" s="1">
        <v>0</v>
      </c>
      <c r="AD9" s="1">
        <v>0</v>
      </c>
      <c r="AE9" s="1">
        <v>0</v>
      </c>
      <c r="AF9" s="1">
        <v>0</v>
      </c>
      <c r="AG9" s="20" t="s">
        <v>37</v>
      </c>
      <c r="AH9" s="1">
        <f t="shared" si="1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41</v>
      </c>
      <c r="B10" s="1" t="s">
        <v>36</v>
      </c>
      <c r="C10" s="1">
        <v>100</v>
      </c>
      <c r="D10" s="1"/>
      <c r="E10" s="1"/>
      <c r="F10" s="1">
        <v>100</v>
      </c>
      <c r="G10" s="7">
        <v>1</v>
      </c>
      <c r="H10" s="1"/>
      <c r="I10" s="1"/>
      <c r="J10" s="1"/>
      <c r="K10" s="1">
        <f t="shared" si="0"/>
        <v>0</v>
      </c>
      <c r="L10" s="1"/>
      <c r="M10" s="1"/>
      <c r="N10" s="1"/>
      <c r="O10" s="7">
        <f>VLOOKUP(A10,[1]TDSheet!$F:$G,2,0)</f>
        <v>385</v>
      </c>
      <c r="P10" s="7">
        <v>385</v>
      </c>
      <c r="Q10" s="1">
        <f t="shared" si="2"/>
        <v>0</v>
      </c>
      <c r="R10" s="5"/>
      <c r="S10" s="5"/>
      <c r="T10" s="1"/>
      <c r="U10" s="1" t="e">
        <f t="shared" si="3"/>
        <v>#DIV/0!</v>
      </c>
      <c r="V10" s="1" t="e">
        <f t="shared" si="4"/>
        <v>#DIV/0!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20" t="s">
        <v>37</v>
      </c>
      <c r="AH10" s="1">
        <f t="shared" si="1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5.75" thickBot="1" x14ac:dyDescent="0.3">
      <c r="A11" s="1" t="s">
        <v>42</v>
      </c>
      <c r="B11" s="1" t="s">
        <v>36</v>
      </c>
      <c r="C11" s="1">
        <v>396</v>
      </c>
      <c r="D11" s="1"/>
      <c r="E11" s="1">
        <v>35</v>
      </c>
      <c r="F11" s="1">
        <v>361</v>
      </c>
      <c r="G11" s="7">
        <v>1</v>
      </c>
      <c r="H11" s="1"/>
      <c r="I11" s="1"/>
      <c r="J11" s="1">
        <v>33</v>
      </c>
      <c r="K11" s="1">
        <f t="shared" si="0"/>
        <v>2</v>
      </c>
      <c r="L11" s="1"/>
      <c r="M11" s="1"/>
      <c r="N11" s="1"/>
      <c r="O11" s="7">
        <f>VLOOKUP(A11,[1]TDSheet!$F:$G,2,0)</f>
        <v>105</v>
      </c>
      <c r="P11" s="7">
        <v>105</v>
      </c>
      <c r="Q11" s="1">
        <f t="shared" si="2"/>
        <v>7</v>
      </c>
      <c r="R11" s="5"/>
      <c r="S11" s="5"/>
      <c r="T11" s="1"/>
      <c r="U11" s="1">
        <f t="shared" si="3"/>
        <v>51.571428571428569</v>
      </c>
      <c r="V11" s="1">
        <f t="shared" si="4"/>
        <v>51.571428571428569</v>
      </c>
      <c r="W11" s="1">
        <v>6.74</v>
      </c>
      <c r="X11" s="1">
        <v>13.2</v>
      </c>
      <c r="Y11" s="1">
        <v>13.56</v>
      </c>
      <c r="Z11" s="1">
        <v>20.2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20" t="s">
        <v>37</v>
      </c>
      <c r="AH11" s="1">
        <f t="shared" si="1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0" t="s">
        <v>43</v>
      </c>
      <c r="B12" s="11" t="s">
        <v>36</v>
      </c>
      <c r="C12" s="11">
        <v>390</v>
      </c>
      <c r="D12" s="11"/>
      <c r="E12" s="11"/>
      <c r="F12" s="12">
        <v>390</v>
      </c>
      <c r="G12" s="7">
        <v>1</v>
      </c>
      <c r="H12" s="1"/>
      <c r="I12" s="1"/>
      <c r="J12" s="1"/>
      <c r="K12" s="1">
        <f t="shared" si="0"/>
        <v>0</v>
      </c>
      <c r="L12" s="1"/>
      <c r="M12" s="1"/>
      <c r="N12" s="1"/>
      <c r="O12" s="7">
        <f>VLOOKUP(A12,[1]TDSheet!$F:$G,2,0)</f>
        <v>240</v>
      </c>
      <c r="P12" s="7">
        <v>240</v>
      </c>
      <c r="Q12" s="1">
        <f t="shared" si="2"/>
        <v>0</v>
      </c>
      <c r="R12" s="5"/>
      <c r="S12" s="5"/>
      <c r="T12" s="1"/>
      <c r="U12" s="1" t="e">
        <f t="shared" si="3"/>
        <v>#DIV/0!</v>
      </c>
      <c r="V12" s="1" t="e">
        <f t="shared" si="4"/>
        <v>#DIV/0!</v>
      </c>
      <c r="W12" s="1">
        <v>0</v>
      </c>
      <c r="X12" s="1">
        <v>6.7200000000000006</v>
      </c>
      <c r="Y12" s="1">
        <v>0</v>
      </c>
      <c r="Z12" s="1">
        <v>12.48</v>
      </c>
      <c r="AA12" s="1">
        <v>6.15</v>
      </c>
      <c r="AB12" s="1">
        <v>0</v>
      </c>
      <c r="AC12" s="1">
        <v>12.092000000000001</v>
      </c>
      <c r="AD12" s="1">
        <v>0</v>
      </c>
      <c r="AE12" s="1">
        <v>6.2</v>
      </c>
      <c r="AF12" s="1">
        <v>6.48</v>
      </c>
      <c r="AG12" s="20" t="s">
        <v>37</v>
      </c>
      <c r="AH12" s="1">
        <f t="shared" si="1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3" t="s">
        <v>44</v>
      </c>
      <c r="B13" s="14" t="s">
        <v>36</v>
      </c>
      <c r="C13" s="14">
        <v>24</v>
      </c>
      <c r="D13" s="14"/>
      <c r="E13" s="14"/>
      <c r="F13" s="15">
        <v>24</v>
      </c>
      <c r="G13" s="7">
        <v>1</v>
      </c>
      <c r="H13" s="1"/>
      <c r="I13" s="1"/>
      <c r="J13" s="1"/>
      <c r="K13" s="1">
        <f t="shared" si="0"/>
        <v>0</v>
      </c>
      <c r="L13" s="1"/>
      <c r="M13" s="1"/>
      <c r="N13" s="1"/>
      <c r="O13" s="7">
        <f>VLOOKUP(A13,[1]TDSheet!$F:$G,2,0)</f>
        <v>230</v>
      </c>
      <c r="P13" s="19" t="s">
        <v>48</v>
      </c>
      <c r="Q13" s="1">
        <f t="shared" si="2"/>
        <v>0</v>
      </c>
      <c r="R13" s="5"/>
      <c r="S13" s="5"/>
      <c r="T13" s="1"/>
      <c r="U13" s="1" t="e">
        <f t="shared" si="3"/>
        <v>#DIV/0!</v>
      </c>
      <c r="V13" s="1" t="e">
        <f t="shared" si="4"/>
        <v>#DIV/0!</v>
      </c>
      <c r="W13" s="1">
        <v>0</v>
      </c>
      <c r="X13" s="1">
        <v>0</v>
      </c>
      <c r="Y13" s="1">
        <v>0</v>
      </c>
      <c r="Z13" s="1">
        <v>3.5064000000000002</v>
      </c>
      <c r="AA13" s="1">
        <v>5.04</v>
      </c>
      <c r="AB13" s="1">
        <v>0</v>
      </c>
      <c r="AC13" s="1">
        <v>5.0999999999999996</v>
      </c>
      <c r="AD13" s="1">
        <v>5</v>
      </c>
      <c r="AE13" s="1">
        <v>9.92</v>
      </c>
      <c r="AF13" s="1">
        <v>0</v>
      </c>
      <c r="AG13" s="20" t="s">
        <v>37</v>
      </c>
      <c r="AH13" s="1">
        <f t="shared" si="1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45</v>
      </c>
      <c r="B14" s="1" t="s">
        <v>36</v>
      </c>
      <c r="C14" s="1">
        <v>160</v>
      </c>
      <c r="D14" s="1"/>
      <c r="E14" s="1">
        <v>20.6</v>
      </c>
      <c r="F14" s="1">
        <v>139.4</v>
      </c>
      <c r="G14" s="7">
        <v>1</v>
      </c>
      <c r="H14" s="1"/>
      <c r="I14" s="1"/>
      <c r="J14" s="1">
        <v>20</v>
      </c>
      <c r="K14" s="1">
        <f t="shared" si="0"/>
        <v>0.60000000000000142</v>
      </c>
      <c r="L14" s="1"/>
      <c r="M14" s="1"/>
      <c r="N14" s="1"/>
      <c r="O14" s="7">
        <f>VLOOKUP(A14,[1]TDSheet!$F:$G,2,0)</f>
        <v>285</v>
      </c>
      <c r="P14" s="16">
        <v>435</v>
      </c>
      <c r="Q14" s="1">
        <f t="shared" si="2"/>
        <v>4.12</v>
      </c>
      <c r="R14" s="5"/>
      <c r="S14" s="5"/>
      <c r="T14" s="17" t="s">
        <v>49</v>
      </c>
      <c r="U14" s="1">
        <f t="shared" si="3"/>
        <v>33.834951456310677</v>
      </c>
      <c r="V14" s="1">
        <f t="shared" si="4"/>
        <v>33.834951456310677</v>
      </c>
      <c r="W14" s="1">
        <v>0</v>
      </c>
      <c r="X14" s="1">
        <v>14.5</v>
      </c>
      <c r="Y14" s="1">
        <v>8.3000000000000007</v>
      </c>
      <c r="Z14" s="1">
        <v>18.690000000000001</v>
      </c>
      <c r="AA14" s="1">
        <v>12.3</v>
      </c>
      <c r="AB14" s="1">
        <v>16.646000000000001</v>
      </c>
      <c r="AC14" s="1">
        <v>12</v>
      </c>
      <c r="AD14" s="1">
        <v>4</v>
      </c>
      <c r="AE14" s="1">
        <v>0</v>
      </c>
      <c r="AF14" s="1">
        <v>0</v>
      </c>
      <c r="AG14" s="21" t="s">
        <v>50</v>
      </c>
      <c r="AH14" s="1">
        <f t="shared" si="1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46</v>
      </c>
      <c r="B15" s="1" t="s">
        <v>36</v>
      </c>
      <c r="C15" s="1">
        <v>180</v>
      </c>
      <c r="D15" s="1"/>
      <c r="E15" s="1">
        <v>90</v>
      </c>
      <c r="F15" s="1">
        <v>90</v>
      </c>
      <c r="G15" s="7">
        <v>1</v>
      </c>
      <c r="H15" s="1"/>
      <c r="I15" s="1"/>
      <c r="J15" s="1">
        <v>90</v>
      </c>
      <c r="K15" s="1">
        <f t="shared" si="0"/>
        <v>0</v>
      </c>
      <c r="L15" s="1"/>
      <c r="M15" s="1"/>
      <c r="N15" s="1"/>
      <c r="O15" s="7">
        <f>VLOOKUP(A15,[1]TDSheet!$F:$G,2,0)</f>
        <v>283</v>
      </c>
      <c r="P15" s="7">
        <v>280</v>
      </c>
      <c r="Q15" s="1">
        <f t="shared" si="2"/>
        <v>18</v>
      </c>
      <c r="R15" s="5">
        <v>160</v>
      </c>
      <c r="S15" s="5"/>
      <c r="T15" s="1"/>
      <c r="U15" s="1">
        <f t="shared" si="3"/>
        <v>13.888888888888889</v>
      </c>
      <c r="V15" s="1">
        <f t="shared" si="4"/>
        <v>5</v>
      </c>
      <c r="W15" s="1">
        <v>14</v>
      </c>
      <c r="X15" s="1">
        <v>18</v>
      </c>
      <c r="Y15" s="1">
        <v>18</v>
      </c>
      <c r="Z15" s="1">
        <v>12.8</v>
      </c>
      <c r="AA15" s="1">
        <v>28</v>
      </c>
      <c r="AB15" s="1">
        <v>20</v>
      </c>
      <c r="AC15" s="1">
        <v>12</v>
      </c>
      <c r="AD15" s="1">
        <v>22</v>
      </c>
      <c r="AE15" s="1">
        <v>22</v>
      </c>
      <c r="AF15" s="1">
        <v>16</v>
      </c>
      <c r="AG15" s="1"/>
      <c r="AH15" s="1">
        <f t="shared" si="1"/>
        <v>160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36</v>
      </c>
      <c r="C16" s="1">
        <v>229</v>
      </c>
      <c r="D16" s="1"/>
      <c r="E16" s="1"/>
      <c r="F16" s="1">
        <v>229</v>
      </c>
      <c r="G16" s="7">
        <v>1</v>
      </c>
      <c r="H16" s="1"/>
      <c r="I16" s="1"/>
      <c r="J16" s="1"/>
      <c r="K16" s="1">
        <f t="shared" si="0"/>
        <v>0</v>
      </c>
      <c r="L16" s="1"/>
      <c r="M16" s="1"/>
      <c r="N16" s="1"/>
      <c r="O16" s="7">
        <f>VLOOKUP(A16,[1]TDSheet!$F:$G,2,0)</f>
        <v>757</v>
      </c>
      <c r="P16" s="7">
        <v>895</v>
      </c>
      <c r="Q16" s="1">
        <f t="shared" si="2"/>
        <v>0</v>
      </c>
      <c r="R16" s="5"/>
      <c r="S16" s="5"/>
      <c r="T16" s="1"/>
      <c r="U16" s="1" t="e">
        <f t="shared" si="3"/>
        <v>#DIV/0!</v>
      </c>
      <c r="V16" s="1" t="e">
        <f t="shared" si="4"/>
        <v>#DIV/0!</v>
      </c>
      <c r="W16" s="1">
        <v>0</v>
      </c>
      <c r="X16" s="1">
        <v>0</v>
      </c>
      <c r="Y16" s="1">
        <v>10</v>
      </c>
      <c r="Z16" s="1">
        <v>1.6619999999999999</v>
      </c>
      <c r="AA16" s="1">
        <v>6.1440000000000001</v>
      </c>
      <c r="AB16" s="1">
        <v>4</v>
      </c>
      <c r="AC16" s="1">
        <v>0</v>
      </c>
      <c r="AD16" s="1">
        <v>14.023999999999999</v>
      </c>
      <c r="AE16" s="1">
        <v>22</v>
      </c>
      <c r="AF16" s="1">
        <v>10.075200000000001</v>
      </c>
      <c r="AG16" s="20" t="s">
        <v>37</v>
      </c>
      <c r="AH16" s="1">
        <f t="shared" si="1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7"/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7"/>
      <c r="P18" s="7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7"/>
      <c r="P19" s="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7"/>
      <c r="P20" s="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7"/>
      <c r="P21" s="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7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7"/>
      <c r="P23" s="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7"/>
      <c r="P24" s="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7"/>
      <c r="P25" s="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7"/>
      <c r="P26" s="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7"/>
      <c r="P27" s="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7"/>
      <c r="P28" s="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7"/>
      <c r="P29" s="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7"/>
      <c r="P30" s="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7"/>
      <c r="P31" s="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7"/>
      <c r="P32" s="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7"/>
      <c r="P33" s="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7"/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7"/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7"/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7"/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7"/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7"/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7"/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7"/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7"/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7"/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7"/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7"/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7"/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7"/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7"/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7"/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7"/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7"/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7"/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7"/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7"/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7"/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7"/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7"/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7"/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7"/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7"/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7"/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7"/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7"/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7"/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7"/>
      <c r="P65" s="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7"/>
      <c r="P66" s="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7"/>
      <c r="P67" s="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7"/>
      <c r="P68" s="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7"/>
      <c r="P69" s="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7"/>
      <c r="P70" s="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7"/>
      <c r="P71" s="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7"/>
      <c r="P72" s="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7"/>
      <c r="P73" s="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7"/>
      <c r="P74" s="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7"/>
      <c r="P75" s="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7"/>
      <c r="P76" s="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7"/>
      <c r="P77" s="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7"/>
      <c r="P78" s="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7"/>
      <c r="P79" s="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7"/>
      <c r="P80" s="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7"/>
      <c r="P81" s="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7"/>
      <c r="P82" s="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7"/>
      <c r="P83" s="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7"/>
      <c r="P84" s="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7"/>
      <c r="P85" s="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7"/>
      <c r="P86" s="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7"/>
      <c r="P87" s="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7"/>
      <c r="P88" s="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7"/>
      <c r="P89" s="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7"/>
      <c r="P90" s="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7"/>
      <c r="P91" s="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7"/>
      <c r="P92" s="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7"/>
      <c r="P93" s="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7"/>
      <c r="P94" s="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7"/>
      <c r="P95" s="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7"/>
      <c r="P96" s="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7"/>
      <c r="P97" s="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7"/>
      <c r="P98" s="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7"/>
      <c r="P99" s="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7"/>
      <c r="P100" s="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7"/>
      <c r="P101" s="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7"/>
      <c r="P102" s="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7"/>
      <c r="P103" s="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7"/>
      <c r="P104" s="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7"/>
      <c r="P105" s="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7"/>
      <c r="P106" s="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7"/>
      <c r="P107" s="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7"/>
      <c r="P108" s="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7"/>
      <c r="P109" s="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7"/>
      <c r="P110" s="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7"/>
      <c r="P111" s="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7"/>
      <c r="P112" s="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7"/>
      <c r="P113" s="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7"/>
      <c r="P114" s="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7"/>
      <c r="P115" s="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7"/>
      <c r="P116" s="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7"/>
      <c r="P117" s="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7"/>
      <c r="P118" s="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7"/>
      <c r="P119" s="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7"/>
      <c r="P120" s="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7"/>
      <c r="P121" s="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7"/>
      <c r="P122" s="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7"/>
      <c r="P123" s="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7"/>
      <c r="P124" s="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7"/>
      <c r="P125" s="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7"/>
      <c r="P126" s="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7"/>
      <c r="P127" s="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7"/>
      <c r="P128" s="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7"/>
      <c r="P129" s="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7"/>
      <c r="P130" s="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7"/>
      <c r="P131" s="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7"/>
      <c r="P132" s="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7"/>
      <c r="P133" s="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7"/>
      <c r="P134" s="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7"/>
      <c r="P135" s="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7"/>
      <c r="P136" s="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7"/>
      <c r="P137" s="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7"/>
      <c r="P138" s="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7"/>
      <c r="P139" s="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7"/>
      <c r="P140" s="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7"/>
      <c r="P141" s="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7"/>
      <c r="P142" s="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7"/>
      <c r="P143" s="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7"/>
      <c r="P144" s="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7"/>
      <c r="P145" s="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7"/>
      <c r="P146" s="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7"/>
      <c r="P147" s="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7"/>
      <c r="P148" s="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7"/>
      <c r="P149" s="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7"/>
      <c r="P150" s="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7"/>
      <c r="P151" s="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7"/>
      <c r="P152" s="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7"/>
      <c r="P153" s="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7"/>
      <c r="P154" s="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7"/>
      <c r="P155" s="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7"/>
      <c r="P156" s="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7"/>
      <c r="P157" s="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7"/>
      <c r="P158" s="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7"/>
      <c r="P159" s="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7"/>
      <c r="P160" s="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7"/>
      <c r="P161" s="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7"/>
      <c r="P162" s="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7"/>
      <c r="P163" s="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7"/>
      <c r="P164" s="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7"/>
      <c r="P165" s="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7"/>
      <c r="P166" s="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7"/>
      <c r="P167" s="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7"/>
      <c r="P168" s="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7"/>
      <c r="P169" s="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7"/>
      <c r="P170" s="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7"/>
      <c r="P171" s="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7"/>
      <c r="P172" s="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7"/>
      <c r="P173" s="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7"/>
      <c r="P174" s="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7"/>
      <c r="P175" s="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7"/>
      <c r="P176" s="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7"/>
      <c r="P177" s="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7"/>
      <c r="P178" s="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7"/>
      <c r="P179" s="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7"/>
      <c r="P180" s="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7"/>
      <c r="P181" s="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7"/>
      <c r="P182" s="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7"/>
      <c r="P183" s="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7"/>
      <c r="P184" s="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7"/>
      <c r="P185" s="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7"/>
      <c r="P186" s="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7"/>
      <c r="P187" s="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7"/>
      <c r="P188" s="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7"/>
      <c r="P189" s="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7"/>
      <c r="P190" s="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7"/>
      <c r="P191" s="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7"/>
      <c r="P192" s="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7"/>
      <c r="P193" s="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7"/>
      <c r="P194" s="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7"/>
      <c r="P195" s="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7"/>
      <c r="P196" s="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7"/>
      <c r="P197" s="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7"/>
      <c r="P198" s="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7"/>
      <c r="P199" s="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7"/>
      <c r="P200" s="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7"/>
      <c r="P201" s="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7"/>
      <c r="P202" s="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7"/>
      <c r="P203" s="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7"/>
      <c r="P204" s="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7"/>
      <c r="P205" s="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7"/>
      <c r="P206" s="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7"/>
      <c r="P207" s="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7"/>
      <c r="P208" s="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7"/>
      <c r="P209" s="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7"/>
      <c r="P210" s="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7"/>
      <c r="P211" s="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7"/>
      <c r="P212" s="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7"/>
      <c r="P213" s="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7"/>
      <c r="P214" s="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7"/>
      <c r="P215" s="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7"/>
      <c r="P216" s="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7"/>
      <c r="P217" s="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7"/>
      <c r="P218" s="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7"/>
      <c r="P219" s="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7"/>
      <c r="P220" s="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7"/>
      <c r="P221" s="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7"/>
      <c r="P222" s="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7"/>
      <c r="P223" s="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7"/>
      <c r="P224" s="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7"/>
      <c r="P225" s="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7"/>
      <c r="P226" s="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7"/>
      <c r="P227" s="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7"/>
      <c r="P228" s="7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7"/>
      <c r="P229" s="7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7"/>
      <c r="P230" s="7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7"/>
      <c r="P231" s="7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7"/>
      <c r="P232" s="7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7"/>
      <c r="P233" s="7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7"/>
      <c r="P234" s="7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7"/>
      <c r="P235" s="7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7"/>
      <c r="P236" s="7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7"/>
      <c r="P237" s="7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7"/>
      <c r="P238" s="7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7"/>
      <c r="P239" s="7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7"/>
      <c r="P240" s="7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7"/>
      <c r="P241" s="7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7"/>
      <c r="P242" s="7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7"/>
      <c r="P243" s="7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7"/>
      <c r="P244" s="7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7"/>
      <c r="P245" s="7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7"/>
      <c r="P246" s="7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7"/>
      <c r="P247" s="7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7"/>
      <c r="P248" s="7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7"/>
      <c r="P249" s="7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7"/>
      <c r="P250" s="7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7"/>
      <c r="P251" s="7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7"/>
      <c r="P252" s="7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7"/>
      <c r="P253" s="7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7"/>
      <c r="P254" s="7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7"/>
      <c r="P255" s="7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7"/>
      <c r="P256" s="7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7"/>
      <c r="P257" s="7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7"/>
      <c r="P258" s="7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7"/>
      <c r="P259" s="7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7"/>
      <c r="P260" s="7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7"/>
      <c r="P261" s="7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7"/>
      <c r="P262" s="7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7"/>
      <c r="P263" s="7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7"/>
      <c r="P264" s="7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7"/>
      <c r="P265" s="7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7"/>
      <c r="P266" s="7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7"/>
      <c r="P267" s="7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7"/>
      <c r="P268" s="7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7"/>
      <c r="P269" s="7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7"/>
      <c r="P270" s="7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7"/>
      <c r="P271" s="7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7"/>
      <c r="P272" s="7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7"/>
      <c r="P273" s="7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7"/>
      <c r="P274" s="7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7"/>
      <c r="P275" s="7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7"/>
      <c r="P276" s="7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7"/>
      <c r="P277" s="7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7"/>
      <c r="P278" s="7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7"/>
      <c r="P279" s="7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7"/>
      <c r="P280" s="7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7"/>
      <c r="P281" s="7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7"/>
      <c r="P282" s="7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7"/>
      <c r="P283" s="7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7"/>
      <c r="P284" s="7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7"/>
      <c r="P285" s="7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7"/>
      <c r="P286" s="7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7"/>
      <c r="P287" s="7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7"/>
      <c r="P288" s="7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7"/>
      <c r="P289" s="7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7"/>
      <c r="P290" s="7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7"/>
      <c r="P291" s="7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7"/>
      <c r="P292" s="7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7"/>
      <c r="P293" s="7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7"/>
      <c r="P294" s="7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7"/>
      <c r="P295" s="7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7"/>
      <c r="P296" s="7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7"/>
      <c r="P297" s="7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7"/>
      <c r="P298" s="7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7"/>
      <c r="P299" s="7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7"/>
      <c r="P300" s="7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7"/>
      <c r="P301" s="7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7"/>
      <c r="P302" s="7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7"/>
      <c r="P303" s="7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7"/>
      <c r="P304" s="7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7"/>
      <c r="P305" s="7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7"/>
      <c r="P306" s="7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7"/>
      <c r="P307" s="7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7"/>
      <c r="P308" s="7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7"/>
      <c r="P309" s="7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7"/>
      <c r="P310" s="7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7"/>
      <c r="P311" s="7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7"/>
      <c r="P312" s="7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7"/>
      <c r="P313" s="7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7"/>
      <c r="P314" s="7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7"/>
      <c r="P315" s="7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7"/>
      <c r="P316" s="7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7"/>
      <c r="P317" s="7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7"/>
      <c r="P318" s="7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7"/>
      <c r="P319" s="7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7"/>
      <c r="P320" s="7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7"/>
      <c r="P321" s="7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7"/>
      <c r="P322" s="7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7"/>
      <c r="P323" s="7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7"/>
      <c r="P324" s="7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7"/>
      <c r="P325" s="7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7"/>
      <c r="P326" s="7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7"/>
      <c r="P327" s="7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7"/>
      <c r="P328" s="7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7"/>
      <c r="P329" s="7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7"/>
      <c r="P330" s="7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7"/>
      <c r="P331" s="7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7"/>
      <c r="P332" s="7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7"/>
      <c r="P333" s="7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7"/>
      <c r="P334" s="7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7"/>
      <c r="P335" s="7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7"/>
      <c r="P336" s="7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7"/>
      <c r="P337" s="7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7"/>
      <c r="P338" s="7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7"/>
      <c r="P339" s="7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7"/>
      <c r="P340" s="7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7"/>
      <c r="P341" s="7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7"/>
      <c r="P342" s="7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7"/>
      <c r="P343" s="7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7"/>
      <c r="P344" s="7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7"/>
      <c r="P345" s="7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7"/>
      <c r="P346" s="7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7"/>
      <c r="P347" s="7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7"/>
      <c r="P348" s="7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7"/>
      <c r="P349" s="7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7"/>
      <c r="P350" s="7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7"/>
      <c r="P351" s="7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7"/>
      <c r="P352" s="7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7"/>
      <c r="P353" s="7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7"/>
      <c r="P354" s="7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7"/>
      <c r="P355" s="7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7"/>
      <c r="P356" s="7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7"/>
      <c r="P357" s="7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7"/>
      <c r="P358" s="7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7"/>
      <c r="P359" s="7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7"/>
      <c r="P360" s="7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7"/>
      <c r="P361" s="7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7"/>
      <c r="P362" s="7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7"/>
      <c r="P363" s="7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7"/>
      <c r="P364" s="7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7"/>
      <c r="P365" s="7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7"/>
      <c r="P366" s="7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7"/>
      <c r="P367" s="7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7"/>
      <c r="P368" s="7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7"/>
      <c r="P369" s="7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7"/>
      <c r="P370" s="7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7"/>
      <c r="P371" s="7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7"/>
      <c r="P372" s="7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7"/>
      <c r="P373" s="7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7"/>
      <c r="P374" s="7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7"/>
      <c r="P375" s="7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7"/>
      <c r="P376" s="7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7"/>
      <c r="P377" s="7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7"/>
      <c r="P378" s="7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7"/>
      <c r="P379" s="7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7"/>
      <c r="P380" s="7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7"/>
      <c r="P381" s="7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7"/>
      <c r="P382" s="7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7"/>
      <c r="P383" s="7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7"/>
      <c r="P384" s="7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7"/>
      <c r="P385" s="7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7"/>
      <c r="P386" s="7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7"/>
      <c r="P387" s="7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7"/>
      <c r="P388" s="7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7"/>
      <c r="P389" s="7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7"/>
      <c r="P390" s="7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7"/>
      <c r="P391" s="7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7"/>
      <c r="P392" s="7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7"/>
      <c r="P393" s="7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7"/>
      <c r="P394" s="7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7"/>
      <c r="P395" s="7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7"/>
      <c r="P396" s="7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7"/>
      <c r="P397" s="7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7"/>
      <c r="P398" s="7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7"/>
      <c r="P399" s="7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7"/>
      <c r="P400" s="7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7"/>
      <c r="P401" s="7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7"/>
      <c r="P402" s="7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7"/>
      <c r="P403" s="7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7"/>
      <c r="P404" s="7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7"/>
      <c r="P405" s="7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7"/>
      <c r="P406" s="7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7"/>
      <c r="P407" s="7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7"/>
      <c r="P408" s="7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7"/>
      <c r="P409" s="7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7"/>
      <c r="P410" s="7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7"/>
      <c r="P411" s="7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7"/>
      <c r="P412" s="7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7"/>
      <c r="P413" s="7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7"/>
      <c r="P414" s="7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7"/>
      <c r="P415" s="7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7"/>
      <c r="P416" s="7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7"/>
      <c r="P417" s="7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7"/>
      <c r="P418" s="7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7"/>
      <c r="P419" s="7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7"/>
      <c r="P420" s="7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7"/>
      <c r="P421" s="7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7"/>
      <c r="P422" s="7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7"/>
      <c r="P423" s="7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7"/>
      <c r="P424" s="7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7"/>
      <c r="P425" s="7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7"/>
      <c r="P426" s="7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7"/>
      <c r="P427" s="7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7"/>
      <c r="P428" s="7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7"/>
      <c r="P429" s="7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7"/>
      <c r="P430" s="7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7"/>
      <c r="P431" s="7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7"/>
      <c r="P432" s="7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7"/>
      <c r="P433" s="7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7"/>
      <c r="P434" s="7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7"/>
      <c r="P435" s="7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7"/>
      <c r="P436" s="7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7"/>
      <c r="P437" s="7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7"/>
      <c r="P438" s="7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7"/>
      <c r="P439" s="7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7"/>
      <c r="P440" s="7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7"/>
      <c r="P441" s="7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7"/>
      <c r="P442" s="7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7"/>
      <c r="P443" s="7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7"/>
      <c r="P444" s="7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7"/>
      <c r="P445" s="7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7"/>
      <c r="P446" s="7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7"/>
      <c r="P447" s="7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7"/>
      <c r="P448" s="7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7"/>
      <c r="P449" s="7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7"/>
      <c r="P450" s="7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7"/>
      <c r="P451" s="7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7"/>
      <c r="P452" s="7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7"/>
      <c r="P453" s="7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7"/>
      <c r="P454" s="7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7"/>
      <c r="P455" s="7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7"/>
      <c r="P456" s="7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7"/>
      <c r="P457" s="7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7"/>
      <c r="P458" s="7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7"/>
      <c r="P459" s="7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7"/>
      <c r="P460" s="7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7"/>
      <c r="P461" s="7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7"/>
      <c r="P462" s="7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7"/>
      <c r="P463" s="7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7"/>
      <c r="P464" s="7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7"/>
      <c r="P465" s="7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7"/>
      <c r="P466" s="7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7"/>
      <c r="P467" s="7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7"/>
      <c r="P468" s="7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7"/>
      <c r="P469" s="7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7"/>
      <c r="P470" s="7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7"/>
      <c r="P471" s="7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7"/>
      <c r="P472" s="7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7"/>
      <c r="P473" s="7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7"/>
      <c r="P474" s="7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7"/>
      <c r="P475" s="7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7"/>
      <c r="P476" s="7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7"/>
      <c r="P477" s="7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7"/>
      <c r="P478" s="7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7"/>
      <c r="P479" s="7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7"/>
      <c r="P480" s="7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7"/>
      <c r="P481" s="7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7"/>
      <c r="P482" s="7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7"/>
      <c r="P483" s="7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7"/>
      <c r="P484" s="7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7"/>
      <c r="P485" s="7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7"/>
      <c r="P486" s="7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7"/>
      <c r="P487" s="7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7"/>
      <c r="P488" s="7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7"/>
      <c r="P489" s="7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7"/>
      <c r="P490" s="7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7"/>
      <c r="P491" s="7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7"/>
      <c r="P492" s="7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7"/>
      <c r="P493" s="7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7"/>
      <c r="P494" s="7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7"/>
      <c r="P495" s="7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7"/>
      <c r="P496" s="7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7"/>
      <c r="P497" s="7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7"/>
      <c r="P498" s="7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2025-05-26T08:18:27Z</dcterms:created>
  <dcterms:modified xsi:type="dcterms:W3CDTF">2025-05-26T08:25:07Z</dcterms:modified>
</cp:coreProperties>
</file>