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8,25 Ост СЫР филиалы\"/>
    </mc:Choice>
  </mc:AlternateContent>
  <xr:revisionPtr revIDLastSave="0" documentId="13_ncr:1_{4D5F9C7C-4380-4047-8596-90103ACC9206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definedNames>
    <definedName name="_xlnm._FilterDatabase" localSheetId="1" hidden="1">Бердянск!$A$3:$I$3</definedName>
    <definedName name="_xlnm._FilterDatabase" localSheetId="2" hidden="1">Донецк!$A$3:$I$3</definedName>
    <definedName name="_xlnm._FilterDatabase" localSheetId="3" hidden="1">Луганск!$A$3:$I$3</definedName>
    <definedName name="_xlnm._FilterDatabase" localSheetId="0" hidden="1">Мелитополь!$A$3:$I$50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9" i="4" l="1"/>
  <c r="F49" i="4"/>
  <c r="H48" i="4"/>
  <c r="F48" i="4"/>
  <c r="H47" i="4"/>
  <c r="F47" i="4"/>
  <c r="H46" i="4"/>
  <c r="F46" i="4"/>
  <c r="H45" i="4"/>
  <c r="F45" i="4"/>
  <c r="H44" i="4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H50" i="4" s="1"/>
  <c r="F4" i="4"/>
  <c r="H50" i="3"/>
  <c r="H49" i="3"/>
  <c r="F49" i="3"/>
  <c r="H48" i="3"/>
  <c r="F48" i="3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F4" i="3"/>
  <c r="H49" i="2"/>
  <c r="F49" i="2"/>
  <c r="H48" i="2"/>
  <c r="F48" i="2"/>
  <c r="H47" i="2"/>
  <c r="F47" i="2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50" i="2" s="1"/>
  <c r="F4" i="2"/>
  <c r="H49" i="1"/>
  <c r="F49" i="1"/>
  <c r="H48" i="1"/>
  <c r="F48" i="1"/>
  <c r="H47" i="1"/>
  <c r="F47" i="1"/>
  <c r="H46" i="1"/>
  <c r="F46" i="1"/>
  <c r="H45" i="1"/>
  <c r="F45" i="1"/>
  <c r="H44" i="1"/>
  <c r="F44" i="1"/>
  <c r="H43" i="1"/>
  <c r="F43" i="1"/>
  <c r="H42" i="1"/>
  <c r="F42" i="1"/>
  <c r="H41" i="1"/>
  <c r="F41" i="1"/>
  <c r="H40" i="1"/>
  <c r="F40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H6" i="1"/>
  <c r="F6" i="1"/>
  <c r="H5" i="1"/>
  <c r="F5" i="1"/>
  <c r="H4" i="1"/>
  <c r="H50" i="1" s="1"/>
  <c r="A53" i="1" s="1"/>
  <c r="F4" i="1"/>
</calcChain>
</file>

<file path=xl/sharedStrings.xml><?xml version="1.0" encoding="utf-8"?>
<sst xmlns="http://schemas.openxmlformats.org/spreadsheetml/2006/main" count="296" uniqueCount="72">
  <si>
    <t>пример заполнения</t>
  </si>
  <si>
    <t>\</t>
  </si>
  <si>
    <t>Наименование Контрагента</t>
  </si>
  <si>
    <t>Штучный сыр заполняется в этой колонке</t>
  </si>
  <si>
    <t>Весовой сыр заполняется в этой колонке</t>
  </si>
  <si>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</si>
  <si>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</si>
  <si>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</si>
  <si>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</si>
  <si>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</si>
  <si>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</si>
  <si>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Вес 1 штучки или 1 бруса</t>
  </si>
  <si>
    <t>Заказ в кг</t>
  </si>
  <si>
    <t>Комментарии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</si>
  <si>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</si>
  <si>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полутвердый "Российский" 3,2 кг, 50%, "Папа Может" ЮГ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</si>
  <si>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</si>
  <si>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 xml:space="preserve">Сыр полутвердый "Голландский" с массовой долей жира в пересчете на сухое </t>
  </si>
  <si>
    <t>Сыр ПАПА МОЖЕТ "Гауда Голд" фасованный массовая доля жира в сухом веществе 45 %, пленка полимерная, газовая среда, 180 г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</si>
  <si>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</si>
  <si>
    <t>Средний вес короба 16,5( вес 1 брус 3,2кг)</t>
  </si>
  <si>
    <t>Сыр ПАПА МОЖЕТ "Тильзитер" фасованный массовая доля жира в сухом веществе 45 %, пленка полимерная, газовая среда, 180 г</t>
  </si>
  <si>
    <t>Сыр ПАПА МОЖЕТ "Тильзитер" ж. 45% газ.среда, 400 гр (8 шт)</t>
  </si>
  <si>
    <t>Сыр полутвердый "Тильзитер" с массовой долей жира в пересчете на сухое вещество 45%, брус из блока 1/5, пленка желтая, короб складной, весовой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</si>
  <si>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</si>
  <si>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"Папин завтрак" ж. 45% газ.среда, 400 гр (8 шт)</t>
  </si>
  <si>
    <t>Сыр ПАПА МОЖЕТ "Министерский" фасованный массовая доля жира в сухом веществе 45 %, пленка полимерная, газовая среда, 180 г</t>
  </si>
  <si>
    <t>Сыр ПАПА МОЖЕТ "Министерский" ж. 45% газ.среда, 400 гр (8 шт)</t>
  </si>
  <si>
    <t>Сыр Сливочный со вкусом топленого молока 45% тм Папа Может, брус (2 шт)</t>
  </si>
  <si>
    <t>Средний вес короба 7( вес 1 бруса 3,5кг)</t>
  </si>
  <si>
    <t>Масло сливочное ПАПА МОЖЕТ 72.5%, фас. в фольгу, 180гр</t>
  </si>
  <si>
    <t>Масло сливочное ПАПА МОЖЕТ 82.5%, фас. в фольгу, 180гр</t>
  </si>
  <si>
    <t>783К798</t>
  </si>
  <si>
    <t>Сыч/Прод Коровино Российский 50% 200г  СЗМЖ</t>
  </si>
  <si>
    <t>783К811</t>
  </si>
  <si>
    <t>Сыч/Прод Коровино Российский Оригин  50% вес  (3,5 кг брус) СЗМЖ</t>
  </si>
  <si>
    <t>Средний вес короба 15( вес 1 бруса 3,5 кг)</t>
  </si>
  <si>
    <t>783К801</t>
  </si>
  <si>
    <t>Сыч/Прод Коровино Тильзитер 50% 200г  СЗМЖ</t>
  </si>
  <si>
    <t>783К825</t>
  </si>
  <si>
    <t>Сыч/Прод Коровино Тильзитер Оригин  50% вес  (3,5 кг брус) СЗМЖ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</si>
  <si>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</si>
  <si>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</si>
  <si>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</si>
  <si>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</si>
  <si>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</si>
  <si>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</si>
  <si>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 xml:space="preserve">Сыр "Пармезан" (срок созревания 3 месяцев) м.д.ж. в с.в. 40% брусок ОСТАНКИНО </t>
  </si>
  <si>
    <t>Средний вес короба 15( вес 1 брус 2,5кг)</t>
  </si>
  <si>
    <t>Сыр «Алтайский Gold» («Алтайский Золотой») с м.д.ж. в сухом веществе 50%, ТМ "Останкино" цилиндр 1,5 кг</t>
  </si>
  <si>
    <t>Средний вес короба 7,8( вес 1 цилиндра 1,3кг)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</si>
  <si>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</si>
  <si>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</si>
  <si>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</si>
  <si>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"Сливочный" 45% 180 гр ТМ "ПАПА МОЖЕТ"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</si>
  <si>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</si>
  <si>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</si>
  <si>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</si>
  <si>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Плавленый сыр "Шоколадный" 30% 180 гр ТМ "ПАПА МОЖЕТ"</t>
  </si>
  <si>
    <t>Сыр Перлини 40% 100гр (8шт)</t>
  </si>
  <si>
    <t>Сыр Перлини копченый 40% 100гр (8шт)</t>
  </si>
  <si>
    <t>Сыр Перлини со вкусом Васаби 40% 100гр (8шт)</t>
  </si>
  <si>
    <t>Сыр Российский Особый 45%. Нарезка 125г  ТМ Папа Может</t>
  </si>
  <si>
    <t>Сыр Голландский 45%. Нарезка 125г ТМ Папа Может</t>
  </si>
  <si>
    <t xml:space="preserve">Сыр Бурмакинский халуми </t>
  </si>
  <si>
    <t>Средний вес короба 2( вес 1 шт 0,200 гр)</t>
  </si>
  <si>
    <t xml:space="preserve">Сыр Бурмакинский полутвердый сливочный </t>
  </si>
  <si>
    <t>Средний вес короба 5( вес 1 брус 0,800 гр)</t>
  </si>
  <si>
    <t>Спред растительно-сливочный «Сливочный вкус» 72,5% 180гр</t>
  </si>
  <si>
    <t>Спред растительно-сливочный «Сливочный вкус» 82,5% 180гр</t>
  </si>
  <si>
    <t>Сырный продукт Моцарелла 45% (батоны) 1,0кг ТМ "КОРОВИНО"</t>
  </si>
  <si>
    <t>ИТОГО вес поставки в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</si>
</sst>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indexed="8"/>
      <name val="Liberation Sans1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  <font>
      <b/>
      <sz val="10"/>
      <color rgb="FFFF0000"/>
      <name val="Arial Cyr"/>
      <charset val="204"/>
    </font>
    <font>
      <b/>
      <sz val="10"/>
      <color rgb="FFFF0000"/>
      <name val="Liberation Sans1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26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indexed="2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" fontId="1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1" fillId="0" borderId="1" xfId="0" applyFont="1" applyBorder="1"/>
    <xf numFmtId="0" fontId="2" fillId="0" borderId="1" xfId="0" applyFont="1" applyBorder="1"/>
    <xf numFmtId="0" fontId="4" fillId="0" borderId="0" xfId="0" applyFont="1" applyAlignment="1">
      <alignment horizontal="center"/>
    </xf>
    <xf numFmtId="0" fontId="1" fillId="3" borderId="1" xfId="0" applyFont="1" applyFill="1" applyBorder="1"/>
    <xf numFmtId="0" fontId="4" fillId="4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9" fillId="0" borderId="1" xfId="0" applyFont="1" applyBorder="1"/>
    <xf numFmtId="0" fontId="2" fillId="0" borderId="1" xfId="0" applyFont="1" applyBorder="1" applyAlignment="1">
      <alignment wrapText="1"/>
    </xf>
    <xf numFmtId="0" fontId="8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left"/>
    </xf>
    <xf numFmtId="0" fontId="9" fillId="6" borderId="1" xfId="0" applyFont="1" applyFill="1" applyBorder="1"/>
    <xf numFmtId="0" fontId="5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4" fillId="6" borderId="1" xfId="0" applyFont="1" applyFill="1" applyBorder="1"/>
    <xf numFmtId="0" fontId="9" fillId="7" borderId="1" xfId="0" applyFont="1" applyFill="1" applyBorder="1"/>
    <xf numFmtId="0" fontId="5" fillId="8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/>
    <xf numFmtId="2" fontId="2" fillId="8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workbookViewId="0">
      <pane ySplit="3" topLeftCell="A31" activePane="bottomLeft" state="frozen"/>
      <selection pane="bottomLeft" activeCell="D51" sqref="D51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5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1" width="8.7109375" style="11" customWidth="1"/>
    <col min="12" max="16384" width="8.7109375" style="11"/>
  </cols>
  <sheetData>
    <row r="1" spans="1:9">
      <c r="A1" s="12"/>
      <c r="B1" s="12"/>
      <c r="C1" s="12"/>
      <c r="D1" s="12" t="s">
        <v>0</v>
      </c>
      <c r="E1" s="9"/>
      <c r="F1" s="12"/>
      <c r="G1" s="12"/>
      <c r="H1" s="12"/>
      <c r="I1" s="12"/>
    </row>
    <row r="2" spans="1:9" ht="38.25" customHeight="1">
      <c r="A2" s="12" t="s">
        <v>1</v>
      </c>
      <c r="B2" s="6" t="s">
        <v>2</v>
      </c>
      <c r="C2" s="12"/>
      <c r="D2" s="7" t="s">
        <v>3</v>
      </c>
      <c r="E2" s="7" t="s">
        <v>4</v>
      </c>
      <c r="F2" s="12"/>
      <c r="G2" s="12"/>
      <c r="H2" s="12"/>
      <c r="I2" s="12"/>
    </row>
    <row r="3" spans="1:9">
      <c r="A3" s="13" t="s">
        <v>5</v>
      </c>
      <c r="B3" s="13" t="s">
        <v>6</v>
      </c>
      <c r="C3" s="13" t="s">
        <v>7</v>
      </c>
      <c r="D3" s="14" t="s">
        <v>8</v>
      </c>
      <c r="E3" s="14" t="s">
        <v>9</v>
      </c>
      <c r="F3" s="13" t="s">
        <v>10</v>
      </c>
      <c r="G3" s="15" t="s">
        <v>11</v>
      </c>
      <c r="H3" s="12" t="s">
        <v>12</v>
      </c>
      <c r="I3" s="12" t="s">
        <v>13</v>
      </c>
    </row>
    <row r="4" spans="1:9" ht="25.5" customHeight="1">
      <c r="A4" s="1">
        <v>5038435</v>
      </c>
      <c r="B4" s="17" t="s">
        <v>14</v>
      </c>
      <c r="C4" s="10">
        <v>10</v>
      </c>
      <c r="D4" s="21">
        <v>600</v>
      </c>
      <c r="E4" s="21"/>
      <c r="F4" s="12">
        <f>D4/C4</f>
        <v>60</v>
      </c>
      <c r="G4" s="16">
        <v>0.18</v>
      </c>
      <c r="H4" s="12">
        <f>G4*D4</f>
        <v>108</v>
      </c>
      <c r="I4" s="12"/>
    </row>
    <row r="5" spans="1:9">
      <c r="A5" s="1">
        <v>8785204</v>
      </c>
      <c r="B5" s="16" t="s">
        <v>15</v>
      </c>
      <c r="C5" s="10">
        <v>5</v>
      </c>
      <c r="D5" s="21"/>
      <c r="E5" s="21"/>
      <c r="F5" s="12">
        <f>E5/16.5</f>
        <v>0</v>
      </c>
      <c r="G5" s="16">
        <v>3.2</v>
      </c>
      <c r="H5" s="12">
        <f>E5</f>
        <v>0</v>
      </c>
      <c r="I5" s="12"/>
    </row>
    <row r="6" spans="1:9" ht="25.5" customHeight="1">
      <c r="A6" s="1">
        <v>5038459</v>
      </c>
      <c r="B6" s="17" t="s">
        <v>16</v>
      </c>
      <c r="C6" s="10">
        <v>10</v>
      </c>
      <c r="D6" s="21">
        <v>100</v>
      </c>
      <c r="E6" s="21"/>
      <c r="F6" s="12">
        <f>D6/C6</f>
        <v>10</v>
      </c>
      <c r="G6" s="16">
        <v>0.18</v>
      </c>
      <c r="H6" s="12">
        <f>G6*D6</f>
        <v>18</v>
      </c>
      <c r="I6" s="12"/>
    </row>
    <row r="7" spans="1:9">
      <c r="A7" s="2">
        <v>8785235</v>
      </c>
      <c r="B7" s="16" t="s">
        <v>17</v>
      </c>
      <c r="C7" s="10">
        <v>5</v>
      </c>
      <c r="D7" s="21"/>
      <c r="E7" s="21"/>
      <c r="F7" s="12">
        <f>E7/16.5</f>
        <v>0</v>
      </c>
      <c r="G7" s="12">
        <v>3.5</v>
      </c>
      <c r="H7" s="12">
        <f>E7</f>
        <v>0</v>
      </c>
      <c r="I7" s="12"/>
    </row>
    <row r="8" spans="1:9" ht="25.5" customHeight="1">
      <c r="A8" s="1">
        <v>5038411</v>
      </c>
      <c r="B8" s="17" t="s">
        <v>18</v>
      </c>
      <c r="C8" s="10">
        <v>10</v>
      </c>
      <c r="D8" s="21">
        <v>800</v>
      </c>
      <c r="E8" s="21"/>
      <c r="F8" s="12">
        <f>D8/C8</f>
        <v>80</v>
      </c>
      <c r="G8" s="16">
        <v>0.18</v>
      </c>
      <c r="H8" s="12">
        <f>G8*D8</f>
        <v>144</v>
      </c>
      <c r="I8" s="12"/>
    </row>
    <row r="9" spans="1:9" ht="25.5" customHeight="1">
      <c r="A9" s="2">
        <v>8785242</v>
      </c>
      <c r="B9" s="17" t="s">
        <v>19</v>
      </c>
      <c r="C9" s="10">
        <v>5</v>
      </c>
      <c r="D9" s="21"/>
      <c r="E9" s="21">
        <v>33</v>
      </c>
      <c r="F9" s="12">
        <f>E9/16.5</f>
        <v>2</v>
      </c>
      <c r="G9" s="12">
        <v>3.5</v>
      </c>
      <c r="H9" s="12">
        <f>E9</f>
        <v>33</v>
      </c>
      <c r="I9" s="12" t="s">
        <v>20</v>
      </c>
    </row>
    <row r="10" spans="1:9" ht="25.5" customHeight="1">
      <c r="A10" s="1">
        <v>5038398</v>
      </c>
      <c r="B10" s="17" t="s">
        <v>21</v>
      </c>
      <c r="C10" s="10">
        <v>10</v>
      </c>
      <c r="D10" s="21">
        <v>400</v>
      </c>
      <c r="E10" s="21"/>
      <c r="F10" s="12">
        <f>D10/C10</f>
        <v>40</v>
      </c>
      <c r="G10" s="16">
        <v>0.18</v>
      </c>
      <c r="H10" s="12">
        <f>G10*D10</f>
        <v>72</v>
      </c>
      <c r="I10" s="12"/>
    </row>
    <row r="11" spans="1:9">
      <c r="A11" s="1">
        <v>5039609</v>
      </c>
      <c r="B11" s="16" t="s">
        <v>22</v>
      </c>
      <c r="C11" s="10">
        <v>8</v>
      </c>
      <c r="D11" s="21"/>
      <c r="E11" s="21"/>
      <c r="F11" s="12">
        <f>D11/C11</f>
        <v>0</v>
      </c>
      <c r="G11" s="16">
        <v>0.4</v>
      </c>
      <c r="H11" s="12">
        <f>G11*D11</f>
        <v>0</v>
      </c>
      <c r="I11" s="12"/>
    </row>
    <row r="12" spans="1:9" ht="25.5" customHeight="1">
      <c r="A12" s="2">
        <v>8785259</v>
      </c>
      <c r="B12" s="17" t="s">
        <v>23</v>
      </c>
      <c r="C12" s="10">
        <v>5</v>
      </c>
      <c r="D12" s="21"/>
      <c r="E12" s="21"/>
      <c r="F12" s="12">
        <f>E12/16.5</f>
        <v>0</v>
      </c>
      <c r="G12" s="12">
        <v>3.5</v>
      </c>
      <c r="H12" s="12">
        <f>E12</f>
        <v>0</v>
      </c>
      <c r="I12" s="12"/>
    </row>
    <row r="13" spans="1:9" ht="25.5" customHeight="1">
      <c r="A13" s="2">
        <v>5038855</v>
      </c>
      <c r="B13" s="19" t="s">
        <v>24</v>
      </c>
      <c r="C13" s="10">
        <v>10</v>
      </c>
      <c r="D13" s="21">
        <v>600</v>
      </c>
      <c r="E13" s="21"/>
      <c r="F13" s="12">
        <f>D13/C13</f>
        <v>60</v>
      </c>
      <c r="G13" s="16">
        <v>0.2</v>
      </c>
      <c r="H13" s="12">
        <f>G13*D13</f>
        <v>120</v>
      </c>
      <c r="I13" s="12"/>
    </row>
    <row r="14" spans="1:9">
      <c r="A14" s="2">
        <v>5039647</v>
      </c>
      <c r="B14" s="4" t="s">
        <v>25</v>
      </c>
      <c r="C14" s="10">
        <v>8</v>
      </c>
      <c r="D14" s="21"/>
      <c r="E14" s="21"/>
      <c r="F14" s="12">
        <f>D14/C14</f>
        <v>0</v>
      </c>
      <c r="G14" s="16">
        <v>0.4</v>
      </c>
      <c r="H14" s="12">
        <f>G14*D14</f>
        <v>0</v>
      </c>
      <c r="I14" s="12"/>
    </row>
    <row r="15" spans="1:9" ht="25.5" customHeight="1">
      <c r="A15" s="2">
        <v>5038831</v>
      </c>
      <c r="B15" s="17" t="s">
        <v>26</v>
      </c>
      <c r="C15" s="8">
        <v>10</v>
      </c>
      <c r="D15" s="21">
        <v>600</v>
      </c>
      <c r="E15" s="21"/>
      <c r="F15" s="12">
        <f>D15/C15</f>
        <v>60</v>
      </c>
      <c r="G15" s="16">
        <v>0.18</v>
      </c>
      <c r="H15" s="12">
        <f>G15*D15</f>
        <v>108</v>
      </c>
      <c r="I15" s="12"/>
    </row>
    <row r="16" spans="1:9">
      <c r="A16" s="2">
        <v>5039623</v>
      </c>
      <c r="B16" s="16" t="s">
        <v>27</v>
      </c>
      <c r="C16" s="8">
        <v>8</v>
      </c>
      <c r="D16" s="21"/>
      <c r="E16" s="21"/>
      <c r="F16" s="12">
        <f>D16/C16</f>
        <v>0</v>
      </c>
      <c r="G16" s="16">
        <v>0.4</v>
      </c>
      <c r="H16" s="12">
        <f>G16*D16</f>
        <v>0</v>
      </c>
      <c r="I16" s="12"/>
    </row>
    <row r="17" spans="1:9">
      <c r="A17" s="2">
        <v>5522704</v>
      </c>
      <c r="B17" s="16" t="s">
        <v>28</v>
      </c>
      <c r="C17" s="10">
        <v>2</v>
      </c>
      <c r="D17" s="21"/>
      <c r="E17" s="21"/>
      <c r="F17" s="12">
        <f>E17/7</f>
        <v>0</v>
      </c>
      <c r="G17" s="16">
        <v>3.5</v>
      </c>
      <c r="H17" s="12">
        <f>E17</f>
        <v>0</v>
      </c>
      <c r="I17" s="12" t="s">
        <v>29</v>
      </c>
    </row>
    <row r="18" spans="1:9">
      <c r="A18" s="2">
        <v>1018950</v>
      </c>
      <c r="B18" s="16" t="s">
        <v>30</v>
      </c>
      <c r="C18" s="10">
        <v>10</v>
      </c>
      <c r="D18" s="21"/>
      <c r="E18" s="21"/>
      <c r="F18" s="12">
        <f>D18/C18</f>
        <v>0</v>
      </c>
      <c r="G18" s="16">
        <v>0.18</v>
      </c>
      <c r="H18" s="12">
        <f>G18*D18</f>
        <v>0</v>
      </c>
      <c r="I18" s="12"/>
    </row>
    <row r="19" spans="1:9">
      <c r="A19" s="2">
        <v>1018967</v>
      </c>
      <c r="B19" s="16" t="s">
        <v>31</v>
      </c>
      <c r="C19" s="10">
        <v>10</v>
      </c>
      <c r="D19" s="21"/>
      <c r="E19" s="21"/>
      <c r="F19" s="12">
        <f>D19/C19</f>
        <v>0</v>
      </c>
      <c r="G19" s="16">
        <v>0.18</v>
      </c>
      <c r="H19" s="12">
        <f>G19*D19</f>
        <v>0</v>
      </c>
      <c r="I19" s="12"/>
    </row>
    <row r="20" spans="1:9">
      <c r="A20" s="2" t="s">
        <v>32</v>
      </c>
      <c r="B20" s="16" t="s">
        <v>33</v>
      </c>
      <c r="C20" s="10">
        <v>10</v>
      </c>
      <c r="D20" s="21"/>
      <c r="E20" s="21"/>
      <c r="F20" s="12">
        <f>D20/C20</f>
        <v>0</v>
      </c>
      <c r="G20" s="16">
        <v>0.2</v>
      </c>
      <c r="H20" s="12">
        <f>G20*D20</f>
        <v>0</v>
      </c>
      <c r="I20" s="12"/>
    </row>
    <row r="21" spans="1:9">
      <c r="A21" s="2" t="s">
        <v>34</v>
      </c>
      <c r="B21" s="16" t="s">
        <v>35</v>
      </c>
      <c r="C21" s="10">
        <v>4</v>
      </c>
      <c r="D21" s="21"/>
      <c r="E21" s="21">
        <v>105</v>
      </c>
      <c r="F21" s="12">
        <f>E21/15</f>
        <v>7</v>
      </c>
      <c r="G21" s="16">
        <v>3.5</v>
      </c>
      <c r="H21" s="12">
        <f>E21</f>
        <v>105</v>
      </c>
      <c r="I21" s="12" t="s">
        <v>36</v>
      </c>
    </row>
    <row r="22" spans="1:9">
      <c r="A22" s="2" t="s">
        <v>37</v>
      </c>
      <c r="B22" s="16" t="s">
        <v>38</v>
      </c>
      <c r="C22" s="10">
        <v>10</v>
      </c>
      <c r="D22" s="21">
        <v>410</v>
      </c>
      <c r="E22" s="21"/>
      <c r="F22" s="12">
        <f>D22/C22</f>
        <v>41</v>
      </c>
      <c r="G22" s="16">
        <v>0.2</v>
      </c>
      <c r="H22" s="12">
        <f>G22*D22</f>
        <v>82</v>
      </c>
      <c r="I22" s="12"/>
    </row>
    <row r="23" spans="1:9">
      <c r="A23" s="2" t="s">
        <v>39</v>
      </c>
      <c r="B23" s="16" t="s">
        <v>40</v>
      </c>
      <c r="C23" s="10">
        <v>4</v>
      </c>
      <c r="D23" s="21"/>
      <c r="E23" s="21">
        <v>150</v>
      </c>
      <c r="F23" s="12">
        <f>E23/15</f>
        <v>10</v>
      </c>
      <c r="G23" s="16">
        <v>3.5</v>
      </c>
      <c r="H23" s="12">
        <f>E23</f>
        <v>150</v>
      </c>
      <c r="I23" s="12" t="s">
        <v>36</v>
      </c>
    </row>
    <row r="24" spans="1:9">
      <c r="A24" s="2">
        <v>8444194</v>
      </c>
      <c r="B24" s="3" t="s">
        <v>41</v>
      </c>
      <c r="C24" s="10">
        <v>6</v>
      </c>
      <c r="D24" s="21"/>
      <c r="E24" s="21"/>
      <c r="F24" s="12">
        <f t="shared" ref="F24:F29" si="0">D24/C24</f>
        <v>0</v>
      </c>
      <c r="G24" s="16">
        <v>0.1</v>
      </c>
      <c r="H24" s="12">
        <f t="shared" ref="H24:H29" si="1">G24*D24</f>
        <v>0</v>
      </c>
      <c r="I24" s="12"/>
    </row>
    <row r="25" spans="1:9">
      <c r="A25" s="2">
        <v>8444187</v>
      </c>
      <c r="B25" s="3" t="s">
        <v>42</v>
      </c>
      <c r="C25" s="10">
        <v>6</v>
      </c>
      <c r="D25" s="21"/>
      <c r="E25" s="21"/>
      <c r="F25" s="12">
        <f t="shared" si="0"/>
        <v>0</v>
      </c>
      <c r="G25" s="16">
        <v>0.1</v>
      </c>
      <c r="H25" s="12">
        <f t="shared" si="1"/>
        <v>0</v>
      </c>
      <c r="I25" s="12"/>
    </row>
    <row r="26" spans="1:9">
      <c r="A26" s="2">
        <v>8444163</v>
      </c>
      <c r="B26" s="3" t="s">
        <v>43</v>
      </c>
      <c r="C26" s="10">
        <v>8</v>
      </c>
      <c r="D26" s="21"/>
      <c r="E26" s="21"/>
      <c r="F26" s="12">
        <f t="shared" si="0"/>
        <v>0</v>
      </c>
      <c r="G26" s="16">
        <v>0.1</v>
      </c>
      <c r="H26" s="12">
        <f t="shared" si="1"/>
        <v>0</v>
      </c>
      <c r="I26" s="12"/>
    </row>
    <row r="27" spans="1:9">
      <c r="A27" s="2">
        <v>9988377</v>
      </c>
      <c r="B27" s="3" t="s">
        <v>44</v>
      </c>
      <c r="C27" s="10">
        <v>16</v>
      </c>
      <c r="D27" s="21"/>
      <c r="E27" s="21"/>
      <c r="F27" s="12">
        <f t="shared" si="0"/>
        <v>0</v>
      </c>
      <c r="G27" s="16">
        <v>0.14000000000000001</v>
      </c>
      <c r="H27" s="12">
        <f t="shared" si="1"/>
        <v>0</v>
      </c>
      <c r="I27" s="12"/>
    </row>
    <row r="28" spans="1:9">
      <c r="A28" s="2">
        <v>9988391</v>
      </c>
      <c r="B28" s="3" t="s">
        <v>45</v>
      </c>
      <c r="C28" s="10">
        <v>16</v>
      </c>
      <c r="D28" s="21"/>
      <c r="E28" s="21"/>
      <c r="F28" s="12">
        <f t="shared" si="0"/>
        <v>0</v>
      </c>
      <c r="G28" s="16">
        <v>0.14000000000000001</v>
      </c>
      <c r="H28" s="12">
        <f t="shared" si="1"/>
        <v>0</v>
      </c>
      <c r="I28" s="12"/>
    </row>
    <row r="29" spans="1:9">
      <c r="A29" s="2">
        <v>5034819</v>
      </c>
      <c r="B29" s="3" t="s">
        <v>46</v>
      </c>
      <c r="C29" s="10">
        <v>6</v>
      </c>
      <c r="D29" s="21">
        <v>600</v>
      </c>
      <c r="E29" s="21"/>
      <c r="F29" s="12">
        <f t="shared" si="0"/>
        <v>100</v>
      </c>
      <c r="G29" s="16">
        <v>0.18</v>
      </c>
      <c r="H29" s="12">
        <f t="shared" si="1"/>
        <v>108</v>
      </c>
      <c r="I29" s="12"/>
    </row>
    <row r="30" spans="1:9" ht="26.25" customHeight="1">
      <c r="A30" s="2">
        <v>5041251</v>
      </c>
      <c r="B30" s="3" t="s">
        <v>47</v>
      </c>
      <c r="C30" s="10">
        <v>6</v>
      </c>
      <c r="D30" s="22"/>
      <c r="E30" s="22"/>
      <c r="F30" s="12">
        <f>E30/15</f>
        <v>0</v>
      </c>
      <c r="G30" s="16">
        <v>2.5</v>
      </c>
      <c r="H30" s="12">
        <f>E30</f>
        <v>0</v>
      </c>
      <c r="I30" s="12" t="s">
        <v>48</v>
      </c>
    </row>
    <row r="31" spans="1:9">
      <c r="A31" s="2">
        <v>2981244</v>
      </c>
      <c r="B31" s="3" t="s">
        <v>49</v>
      </c>
      <c r="C31" s="10">
        <v>6</v>
      </c>
      <c r="D31" s="21"/>
      <c r="E31" s="21"/>
      <c r="F31" s="12">
        <f>E31/7.8</f>
        <v>0</v>
      </c>
      <c r="G31" s="16">
        <v>1.3</v>
      </c>
      <c r="H31" s="12">
        <f>E31</f>
        <v>0</v>
      </c>
      <c r="I31" s="12" t="s">
        <v>50</v>
      </c>
    </row>
    <row r="32" spans="1:9">
      <c r="A32" s="2">
        <v>8785198</v>
      </c>
      <c r="B32" s="3" t="s">
        <v>51</v>
      </c>
      <c r="C32" s="10">
        <v>5</v>
      </c>
      <c r="D32" s="21"/>
      <c r="E32" s="21">
        <v>346.5</v>
      </c>
      <c r="F32" s="12">
        <f>E32/16.5</f>
        <v>21</v>
      </c>
      <c r="G32" s="16">
        <v>3.2</v>
      </c>
      <c r="H32" s="12">
        <f>E32</f>
        <v>346.5</v>
      </c>
      <c r="I32" s="12" t="s">
        <v>20</v>
      </c>
    </row>
    <row r="33" spans="1:9">
      <c r="A33" s="2">
        <v>9988452</v>
      </c>
      <c r="B33" s="3" t="s">
        <v>52</v>
      </c>
      <c r="C33" s="10">
        <v>8</v>
      </c>
      <c r="D33" s="21">
        <v>32</v>
      </c>
      <c r="E33" s="21"/>
      <c r="F33" s="12">
        <f t="shared" ref="F33:F44" si="2">D33/C33</f>
        <v>4</v>
      </c>
      <c r="G33" s="16">
        <v>0.4</v>
      </c>
      <c r="H33" s="12">
        <f t="shared" ref="H33:H38" si="3">G33*D33</f>
        <v>12.8</v>
      </c>
      <c r="I33" s="12"/>
    </row>
    <row r="34" spans="1:9">
      <c r="A34" s="2">
        <v>9988476</v>
      </c>
      <c r="B34" s="3" t="s">
        <v>53</v>
      </c>
      <c r="C34" s="10">
        <v>28</v>
      </c>
      <c r="D34" s="21"/>
      <c r="E34" s="21"/>
      <c r="F34" s="12">
        <f t="shared" si="2"/>
        <v>0</v>
      </c>
      <c r="G34" s="16">
        <v>0.4</v>
      </c>
      <c r="H34" s="12">
        <f t="shared" si="3"/>
        <v>0</v>
      </c>
      <c r="I34" s="12"/>
    </row>
    <row r="35" spans="1:9">
      <c r="A35" s="2">
        <v>9988681</v>
      </c>
      <c r="B35" s="3" t="s">
        <v>54</v>
      </c>
      <c r="C35" s="10">
        <v>16</v>
      </c>
      <c r="D35" s="21">
        <v>400</v>
      </c>
      <c r="E35" s="21"/>
      <c r="F35" s="12">
        <f t="shared" si="2"/>
        <v>25</v>
      </c>
      <c r="G35" s="16">
        <v>0.18</v>
      </c>
      <c r="H35" s="12">
        <f t="shared" si="3"/>
        <v>72</v>
      </c>
      <c r="I35" s="12"/>
    </row>
    <row r="36" spans="1:9">
      <c r="A36" s="2">
        <v>9988438</v>
      </c>
      <c r="B36" s="3" t="s">
        <v>55</v>
      </c>
      <c r="C36" s="10">
        <v>16</v>
      </c>
      <c r="D36" s="21">
        <v>32</v>
      </c>
      <c r="E36" s="21"/>
      <c r="F36" s="12">
        <f t="shared" si="2"/>
        <v>2</v>
      </c>
      <c r="G36" s="16">
        <v>0.18</v>
      </c>
      <c r="H36" s="12">
        <f t="shared" si="3"/>
        <v>5.76</v>
      </c>
      <c r="I36" s="12"/>
    </row>
    <row r="37" spans="1:9">
      <c r="A37" s="2">
        <v>9988445</v>
      </c>
      <c r="B37" s="3" t="s">
        <v>56</v>
      </c>
      <c r="C37" s="10">
        <v>16</v>
      </c>
      <c r="D37" s="21">
        <v>192</v>
      </c>
      <c r="E37" s="21"/>
      <c r="F37" s="12">
        <f t="shared" si="2"/>
        <v>12</v>
      </c>
      <c r="G37" s="16">
        <v>0.18</v>
      </c>
      <c r="H37" s="12">
        <f t="shared" si="3"/>
        <v>34.56</v>
      </c>
      <c r="I37" s="12"/>
    </row>
    <row r="38" spans="1:9">
      <c r="A38" s="2">
        <v>9988421</v>
      </c>
      <c r="B38" s="3" t="s">
        <v>57</v>
      </c>
      <c r="C38" s="10">
        <v>16</v>
      </c>
      <c r="D38" s="21"/>
      <c r="E38" s="21"/>
      <c r="F38" s="12">
        <f t="shared" si="2"/>
        <v>0</v>
      </c>
      <c r="G38" s="16">
        <v>0.14000000000000001</v>
      </c>
      <c r="H38" s="12">
        <f t="shared" si="3"/>
        <v>0</v>
      </c>
      <c r="I38" s="12"/>
    </row>
    <row r="39" spans="1:9">
      <c r="A39" s="2">
        <v>9988674</v>
      </c>
      <c r="B39" s="3" t="s">
        <v>58</v>
      </c>
      <c r="C39" s="10">
        <v>16</v>
      </c>
      <c r="D39" s="21"/>
      <c r="E39" s="21"/>
      <c r="F39" s="12">
        <f t="shared" si="2"/>
        <v>0</v>
      </c>
      <c r="G39" s="16">
        <v>0.18</v>
      </c>
      <c r="H39" s="12">
        <f t="shared" ref="H39:H44" si="4">D39*G39</f>
        <v>0</v>
      </c>
      <c r="I39" s="12"/>
    </row>
    <row r="40" spans="1:9">
      <c r="A40" s="20">
        <v>8444903</v>
      </c>
      <c r="B40" s="18" t="s">
        <v>59</v>
      </c>
      <c r="C40" s="10">
        <v>8</v>
      </c>
      <c r="D40" s="21"/>
      <c r="E40" s="21"/>
      <c r="F40" s="12">
        <f t="shared" si="2"/>
        <v>0</v>
      </c>
      <c r="G40" s="16">
        <v>0.1</v>
      </c>
      <c r="H40" s="12">
        <f t="shared" si="4"/>
        <v>0</v>
      </c>
      <c r="I40" s="12"/>
    </row>
    <row r="41" spans="1:9">
      <c r="A41" s="20">
        <v>8444910</v>
      </c>
      <c r="B41" s="18" t="s">
        <v>60</v>
      </c>
      <c r="C41" s="10">
        <v>8</v>
      </c>
      <c r="D41" s="21"/>
      <c r="E41" s="21"/>
      <c r="F41" s="12">
        <f t="shared" si="2"/>
        <v>0</v>
      </c>
      <c r="G41" s="16">
        <v>0.1</v>
      </c>
      <c r="H41" s="12">
        <f t="shared" si="4"/>
        <v>0</v>
      </c>
      <c r="I41" s="12"/>
    </row>
    <row r="42" spans="1:9">
      <c r="A42" s="20">
        <v>8444927</v>
      </c>
      <c r="B42" s="18" t="s">
        <v>61</v>
      </c>
      <c r="C42" s="10">
        <v>8</v>
      </c>
      <c r="D42" s="21"/>
      <c r="E42" s="21"/>
      <c r="F42" s="12">
        <f t="shared" si="2"/>
        <v>0</v>
      </c>
      <c r="G42" s="16">
        <v>0.1</v>
      </c>
      <c r="H42" s="12">
        <f t="shared" si="4"/>
        <v>0</v>
      </c>
      <c r="I42" s="12"/>
    </row>
    <row r="43" spans="1:9">
      <c r="A43" s="20">
        <v>6600454</v>
      </c>
      <c r="B43" s="18" t="s">
        <v>62</v>
      </c>
      <c r="C43" s="10">
        <v>12</v>
      </c>
      <c r="D43" s="21"/>
      <c r="E43" s="21"/>
      <c r="F43" s="12">
        <f t="shared" si="2"/>
        <v>0</v>
      </c>
      <c r="G43" s="16">
        <v>0.125</v>
      </c>
      <c r="H43" s="12">
        <f t="shared" si="4"/>
        <v>0</v>
      </c>
      <c r="I43" s="12"/>
    </row>
    <row r="44" spans="1:9">
      <c r="A44" s="20">
        <v>6600447</v>
      </c>
      <c r="B44" s="18" t="s">
        <v>63</v>
      </c>
      <c r="C44" s="10">
        <v>12</v>
      </c>
      <c r="D44" s="21"/>
      <c r="E44" s="21"/>
      <c r="F44" s="12">
        <f t="shared" si="2"/>
        <v>0</v>
      </c>
      <c r="G44" s="16">
        <v>0.125</v>
      </c>
      <c r="H44" s="12">
        <f t="shared" si="4"/>
        <v>0</v>
      </c>
      <c r="I44" s="12"/>
    </row>
    <row r="45" spans="1:9">
      <c r="A45" s="23">
        <v>9752504</v>
      </c>
      <c r="B45" s="24" t="s">
        <v>64</v>
      </c>
      <c r="C45" s="25">
        <v>10</v>
      </c>
      <c r="D45" s="26"/>
      <c r="E45" s="26"/>
      <c r="F45" s="28">
        <f>E45/2</f>
        <v>0</v>
      </c>
      <c r="G45" s="27">
        <v>0.2</v>
      </c>
      <c r="H45" s="28">
        <f>E45</f>
        <v>0</v>
      </c>
      <c r="I45" s="28" t="s">
        <v>65</v>
      </c>
    </row>
    <row r="46" spans="1:9">
      <c r="A46" s="23">
        <v>9752498</v>
      </c>
      <c r="B46" s="24" t="s">
        <v>66</v>
      </c>
      <c r="C46" s="25">
        <v>6</v>
      </c>
      <c r="D46" s="26"/>
      <c r="E46" s="26"/>
      <c r="F46" s="28">
        <f>E46/5</f>
        <v>0</v>
      </c>
      <c r="G46" s="27">
        <v>0.8</v>
      </c>
      <c r="H46" s="28">
        <f>E46</f>
        <v>0</v>
      </c>
      <c r="I46" s="28" t="s">
        <v>67</v>
      </c>
    </row>
    <row r="47" spans="1:9">
      <c r="A47" s="20">
        <v>4421584</v>
      </c>
      <c r="B47" s="18" t="s">
        <v>68</v>
      </c>
      <c r="C47" s="10">
        <v>12</v>
      </c>
      <c r="D47" s="21"/>
      <c r="E47" s="21"/>
      <c r="F47" s="12">
        <f>D47/C47</f>
        <v>0</v>
      </c>
      <c r="G47" s="16">
        <v>0.18</v>
      </c>
      <c r="H47" s="12">
        <f>G47*D47</f>
        <v>0</v>
      </c>
      <c r="I47" s="12"/>
    </row>
    <row r="48" spans="1:9">
      <c r="A48" s="20">
        <v>4421577</v>
      </c>
      <c r="B48" s="18" t="s">
        <v>69</v>
      </c>
      <c r="C48" s="10">
        <v>12</v>
      </c>
      <c r="D48" s="21"/>
      <c r="E48" s="21"/>
      <c r="F48" s="12">
        <f>D48/C48</f>
        <v>0</v>
      </c>
      <c r="G48" s="16">
        <v>0.18</v>
      </c>
      <c r="H48" s="12">
        <f>G48*D48</f>
        <v>0</v>
      </c>
      <c r="I48" s="12"/>
    </row>
    <row r="49" spans="1:9">
      <c r="A49" s="20">
        <v>9985949</v>
      </c>
      <c r="B49" s="29" t="s">
        <v>70</v>
      </c>
      <c r="C49" s="30">
        <v>10</v>
      </c>
      <c r="D49" s="31"/>
      <c r="E49" s="31"/>
      <c r="F49" s="32">
        <f>D49/C49</f>
        <v>0</v>
      </c>
      <c r="G49" s="33">
        <v>1</v>
      </c>
      <c r="H49" s="32">
        <f>G49*D49</f>
        <v>0</v>
      </c>
      <c r="I49" s="32"/>
    </row>
    <row r="50" spans="1:9">
      <c r="A50" s="12"/>
      <c r="B50" s="16" t="s">
        <v>71</v>
      </c>
      <c r="C50" s="12"/>
      <c r="D50" s="21"/>
      <c r="E50" s="21"/>
      <c r="F50" s="12"/>
      <c r="G50" s="12"/>
      <c r="H50" s="3">
        <f>SUM(H4:H49)</f>
        <v>1519.62</v>
      </c>
      <c r="I50" s="12"/>
    </row>
    <row r="53" spans="1:9">
      <c r="A53" s="11">
        <f>H50+Бердянск!H50+Донецк!H50+Луганск!H50</f>
        <v>2345.4</v>
      </c>
    </row>
  </sheetData>
  <autoFilter ref="A3:I50" xr:uid="{00000000-0009-0000-0000-000000000000}"/>
  <pageMargins left="0" right="0" top="0.1388888888888889" bottom="0.1388888888888889" header="0" footer="0"/>
  <pageSetup paperSize="9" firstPageNumber="0" orientation="portrait" horizontalDpi="300" verticalDpi="300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0"/>
  <sheetViews>
    <sheetView workbookViewId="0">
      <pane ySplit="3" topLeftCell="A22" activePane="bottomLeft" state="frozen"/>
      <selection pane="bottomLeft" activeCell="E13" sqref="E13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5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1" width="8.7109375" style="11" customWidth="1"/>
    <col min="12" max="16384" width="8.7109375" style="11"/>
  </cols>
  <sheetData>
    <row r="1" spans="1:9">
      <c r="A1" s="12"/>
      <c r="B1" s="12"/>
      <c r="C1" s="12"/>
      <c r="D1" s="12" t="s">
        <v>0</v>
      </c>
      <c r="E1" s="9"/>
      <c r="F1" s="12"/>
      <c r="G1" s="12"/>
      <c r="H1" s="12"/>
      <c r="I1" s="12"/>
    </row>
    <row r="2" spans="1:9" ht="38.25" customHeight="1">
      <c r="A2" s="12" t="s">
        <v>1</v>
      </c>
      <c r="B2" s="6" t="s">
        <v>2</v>
      </c>
      <c r="C2" s="12"/>
      <c r="D2" s="7" t="s">
        <v>3</v>
      </c>
      <c r="E2" s="7" t="s">
        <v>4</v>
      </c>
      <c r="F2" s="12"/>
      <c r="G2" s="12"/>
      <c r="H2" s="12"/>
      <c r="I2" s="12"/>
    </row>
    <row r="3" spans="1:9">
      <c r="A3" s="13" t="s">
        <v>5</v>
      </c>
      <c r="B3" s="13" t="s">
        <v>6</v>
      </c>
      <c r="C3" s="13" t="s">
        <v>7</v>
      </c>
      <c r="D3" s="14" t="s">
        <v>8</v>
      </c>
      <c r="E3" s="14" t="s">
        <v>9</v>
      </c>
      <c r="F3" s="13" t="s">
        <v>10</v>
      </c>
      <c r="G3" s="15" t="s">
        <v>11</v>
      </c>
      <c r="H3" s="12" t="s">
        <v>12</v>
      </c>
      <c r="I3" s="12" t="s">
        <v>13</v>
      </c>
    </row>
    <row r="4" spans="1:9" ht="25.5" customHeight="1">
      <c r="A4" s="1">
        <v>5038435</v>
      </c>
      <c r="B4" s="17" t="s">
        <v>14</v>
      </c>
      <c r="C4" s="10">
        <v>10</v>
      </c>
      <c r="D4" s="21"/>
      <c r="E4" s="21"/>
      <c r="F4" s="12">
        <f>D4/C4</f>
        <v>0</v>
      </c>
      <c r="G4" s="16">
        <v>0.18</v>
      </c>
      <c r="H4" s="12">
        <f>G4*D4</f>
        <v>0</v>
      </c>
      <c r="I4" s="12"/>
    </row>
    <row r="5" spans="1:9">
      <c r="A5" s="1">
        <v>8785204</v>
      </c>
      <c r="B5" s="16" t="s">
        <v>15</v>
      </c>
      <c r="C5" s="10">
        <v>5</v>
      </c>
      <c r="D5" s="21"/>
      <c r="E5" s="21"/>
      <c r="F5" s="12">
        <f>E5/16.5</f>
        <v>0</v>
      </c>
      <c r="G5" s="16">
        <v>3.2</v>
      </c>
      <c r="H5" s="12">
        <f>E5</f>
        <v>0</v>
      </c>
      <c r="I5" s="12"/>
    </row>
    <row r="6" spans="1:9" ht="25.5" customHeight="1">
      <c r="A6" s="1">
        <v>5038459</v>
      </c>
      <c r="B6" s="17" t="s">
        <v>16</v>
      </c>
      <c r="C6" s="10">
        <v>10</v>
      </c>
      <c r="D6" s="21">
        <v>350</v>
      </c>
      <c r="E6" s="21"/>
      <c r="F6" s="12">
        <f>D6/C6</f>
        <v>35</v>
      </c>
      <c r="G6" s="16">
        <v>0.18</v>
      </c>
      <c r="H6" s="12">
        <f>G6*D6</f>
        <v>63</v>
      </c>
      <c r="I6" s="12"/>
    </row>
    <row r="7" spans="1:9">
      <c r="A7" s="2">
        <v>8785235</v>
      </c>
      <c r="B7" s="16" t="s">
        <v>17</v>
      </c>
      <c r="C7" s="10">
        <v>5</v>
      </c>
      <c r="D7" s="21"/>
      <c r="E7" s="21"/>
      <c r="F7" s="12">
        <f>E7/16.5</f>
        <v>0</v>
      </c>
      <c r="G7" s="12">
        <v>3.5</v>
      </c>
      <c r="H7" s="12">
        <f>E7</f>
        <v>0</v>
      </c>
      <c r="I7" s="12"/>
    </row>
    <row r="8" spans="1:9" ht="25.5" customHeight="1">
      <c r="A8" s="1">
        <v>5038411</v>
      </c>
      <c r="B8" s="17" t="s">
        <v>18</v>
      </c>
      <c r="C8" s="10">
        <v>10</v>
      </c>
      <c r="D8" s="21">
        <v>210</v>
      </c>
      <c r="E8" s="21"/>
      <c r="F8" s="12">
        <f>D8/C8</f>
        <v>21</v>
      </c>
      <c r="G8" s="16">
        <v>0.18</v>
      </c>
      <c r="H8" s="12">
        <f>G8*D8</f>
        <v>37.799999999999997</v>
      </c>
      <c r="I8" s="12"/>
    </row>
    <row r="9" spans="1:9" ht="25.5" customHeight="1">
      <c r="A9" s="2">
        <v>8785242</v>
      </c>
      <c r="B9" s="17" t="s">
        <v>19</v>
      </c>
      <c r="C9" s="10">
        <v>5</v>
      </c>
      <c r="D9" s="21"/>
      <c r="E9" s="21"/>
      <c r="F9" s="12">
        <f>E9/16.5</f>
        <v>0</v>
      </c>
      <c r="G9" s="12">
        <v>3.5</v>
      </c>
      <c r="H9" s="12">
        <f>E9</f>
        <v>0</v>
      </c>
      <c r="I9" s="12" t="s">
        <v>20</v>
      </c>
    </row>
    <row r="10" spans="1:9" ht="25.5" customHeight="1">
      <c r="A10" s="1">
        <v>5038398</v>
      </c>
      <c r="B10" s="17" t="s">
        <v>21</v>
      </c>
      <c r="C10" s="10">
        <v>10</v>
      </c>
      <c r="D10" s="21"/>
      <c r="E10" s="21"/>
      <c r="F10" s="12">
        <f>D10/C10</f>
        <v>0</v>
      </c>
      <c r="G10" s="16">
        <v>0.18</v>
      </c>
      <c r="H10" s="12">
        <f>G10*D10</f>
        <v>0</v>
      </c>
      <c r="I10" s="12"/>
    </row>
    <row r="11" spans="1:9">
      <c r="A11" s="1">
        <v>5039609</v>
      </c>
      <c r="B11" s="16" t="s">
        <v>22</v>
      </c>
      <c r="C11" s="10">
        <v>8</v>
      </c>
      <c r="D11" s="21"/>
      <c r="E11" s="21"/>
      <c r="F11" s="12">
        <f>D11/C11</f>
        <v>0</v>
      </c>
      <c r="G11" s="16">
        <v>0.4</v>
      </c>
      <c r="H11" s="12">
        <f>G11*D11</f>
        <v>0</v>
      </c>
      <c r="I11" s="12"/>
    </row>
    <row r="12" spans="1:9" ht="25.5" customHeight="1">
      <c r="A12" s="2">
        <v>8785259</v>
      </c>
      <c r="B12" s="17" t="s">
        <v>23</v>
      </c>
      <c r="C12" s="10">
        <v>5</v>
      </c>
      <c r="D12" s="21"/>
      <c r="E12" s="21"/>
      <c r="F12" s="12">
        <f>E12/16.5</f>
        <v>0</v>
      </c>
      <c r="G12" s="12">
        <v>3.5</v>
      </c>
      <c r="H12" s="12">
        <f>E12</f>
        <v>0</v>
      </c>
      <c r="I12" s="12"/>
    </row>
    <row r="13" spans="1:9" ht="25.5" customHeight="1">
      <c r="A13" s="2">
        <v>5038855</v>
      </c>
      <c r="B13" s="19" t="s">
        <v>24</v>
      </c>
      <c r="C13" s="10">
        <v>10</v>
      </c>
      <c r="D13" s="21">
        <v>40</v>
      </c>
      <c r="E13" s="21"/>
      <c r="F13" s="12">
        <f>D13/C13</f>
        <v>4</v>
      </c>
      <c r="G13" s="16">
        <v>0.2</v>
      </c>
      <c r="H13" s="12">
        <f>G13*D13</f>
        <v>8</v>
      </c>
      <c r="I13" s="12"/>
    </row>
    <row r="14" spans="1:9">
      <c r="A14" s="2">
        <v>5039647</v>
      </c>
      <c r="B14" s="4" t="s">
        <v>25</v>
      </c>
      <c r="C14" s="10">
        <v>8</v>
      </c>
      <c r="D14" s="21"/>
      <c r="E14" s="21"/>
      <c r="F14" s="12">
        <f>D14/C14</f>
        <v>0</v>
      </c>
      <c r="G14" s="16">
        <v>0.4</v>
      </c>
      <c r="H14" s="12">
        <f>G14*D14</f>
        <v>0</v>
      </c>
      <c r="I14" s="12"/>
    </row>
    <row r="15" spans="1:9" ht="25.5" customHeight="1">
      <c r="A15" s="2">
        <v>5038831</v>
      </c>
      <c r="B15" s="17" t="s">
        <v>26</v>
      </c>
      <c r="C15" s="8">
        <v>10</v>
      </c>
      <c r="D15" s="21">
        <v>30</v>
      </c>
      <c r="E15" s="21"/>
      <c r="F15" s="12">
        <f>D15/C15</f>
        <v>3</v>
      </c>
      <c r="G15" s="16">
        <v>0.18</v>
      </c>
      <c r="H15" s="12">
        <f>G15*D15</f>
        <v>5.3999999999999995</v>
      </c>
      <c r="I15" s="12"/>
    </row>
    <row r="16" spans="1:9">
      <c r="A16" s="2">
        <v>5039623</v>
      </c>
      <c r="B16" s="16" t="s">
        <v>27</v>
      </c>
      <c r="C16" s="8">
        <v>8</v>
      </c>
      <c r="D16" s="21"/>
      <c r="E16" s="21"/>
      <c r="F16" s="12">
        <f>D16/C16</f>
        <v>0</v>
      </c>
      <c r="G16" s="16">
        <v>0.4</v>
      </c>
      <c r="H16" s="12">
        <f>G16*D16</f>
        <v>0</v>
      </c>
      <c r="I16" s="12"/>
    </row>
    <row r="17" spans="1:9">
      <c r="A17" s="2">
        <v>5522704</v>
      </c>
      <c r="B17" s="16" t="s">
        <v>28</v>
      </c>
      <c r="C17" s="10">
        <v>2</v>
      </c>
      <c r="D17" s="21"/>
      <c r="E17" s="21"/>
      <c r="F17" s="12">
        <f>E17/7</f>
        <v>0</v>
      </c>
      <c r="G17" s="16">
        <v>3.5</v>
      </c>
      <c r="H17" s="12">
        <f>E17</f>
        <v>0</v>
      </c>
      <c r="I17" s="12" t="s">
        <v>29</v>
      </c>
    </row>
    <row r="18" spans="1:9">
      <c r="A18" s="2">
        <v>1018950</v>
      </c>
      <c r="B18" s="16" t="s">
        <v>30</v>
      </c>
      <c r="C18" s="10">
        <v>10</v>
      </c>
      <c r="D18" s="21"/>
      <c r="E18" s="21"/>
      <c r="F18" s="12">
        <f>D18/C18</f>
        <v>0</v>
      </c>
      <c r="G18" s="16">
        <v>0.18</v>
      </c>
      <c r="H18" s="12">
        <f>G18*D18</f>
        <v>0</v>
      </c>
      <c r="I18" s="12"/>
    </row>
    <row r="19" spans="1:9">
      <c r="A19" s="2">
        <v>1018967</v>
      </c>
      <c r="B19" s="16" t="s">
        <v>31</v>
      </c>
      <c r="C19" s="10">
        <v>10</v>
      </c>
      <c r="D19" s="21"/>
      <c r="E19" s="21"/>
      <c r="F19" s="12">
        <f>D19/C19</f>
        <v>0</v>
      </c>
      <c r="G19" s="16">
        <v>0.18</v>
      </c>
      <c r="H19" s="12">
        <f>G19*D19</f>
        <v>0</v>
      </c>
      <c r="I19" s="12"/>
    </row>
    <row r="20" spans="1:9">
      <c r="A20" s="2" t="s">
        <v>32</v>
      </c>
      <c r="B20" s="16" t="s">
        <v>33</v>
      </c>
      <c r="C20" s="10">
        <v>10</v>
      </c>
      <c r="D20" s="21">
        <v>200</v>
      </c>
      <c r="E20" s="21"/>
      <c r="F20" s="12">
        <f>D20/C20</f>
        <v>20</v>
      </c>
      <c r="G20" s="16">
        <v>0.2</v>
      </c>
      <c r="H20" s="12">
        <f>G20*D20</f>
        <v>40</v>
      </c>
      <c r="I20" s="12"/>
    </row>
    <row r="21" spans="1:9">
      <c r="A21" s="2" t="s">
        <v>34</v>
      </c>
      <c r="B21" s="16" t="s">
        <v>35</v>
      </c>
      <c r="C21" s="10">
        <v>4</v>
      </c>
      <c r="D21" s="21"/>
      <c r="E21" s="21">
        <v>15</v>
      </c>
      <c r="F21" s="12">
        <f>E21/15</f>
        <v>1</v>
      </c>
      <c r="G21" s="16">
        <v>3.5</v>
      </c>
      <c r="H21" s="12">
        <f>E21</f>
        <v>15</v>
      </c>
      <c r="I21" s="12" t="s">
        <v>36</v>
      </c>
    </row>
    <row r="22" spans="1:9">
      <c r="A22" s="2" t="s">
        <v>37</v>
      </c>
      <c r="B22" s="16" t="s">
        <v>38</v>
      </c>
      <c r="C22" s="10">
        <v>10</v>
      </c>
      <c r="D22" s="21">
        <v>100</v>
      </c>
      <c r="E22" s="21"/>
      <c r="F22" s="12">
        <f>D22/C22</f>
        <v>10</v>
      </c>
      <c r="G22" s="16">
        <v>0.2</v>
      </c>
      <c r="H22" s="12">
        <f>G22*D22</f>
        <v>20</v>
      </c>
      <c r="I22" s="12"/>
    </row>
    <row r="23" spans="1:9">
      <c r="A23" s="2" t="s">
        <v>39</v>
      </c>
      <c r="B23" s="16" t="s">
        <v>40</v>
      </c>
      <c r="C23" s="10">
        <v>4</v>
      </c>
      <c r="D23" s="21"/>
      <c r="E23" s="21">
        <v>105</v>
      </c>
      <c r="F23" s="12">
        <f>E23/15</f>
        <v>7</v>
      </c>
      <c r="G23" s="16">
        <v>3.5</v>
      </c>
      <c r="H23" s="12">
        <f>E23</f>
        <v>105</v>
      </c>
      <c r="I23" s="12" t="s">
        <v>36</v>
      </c>
    </row>
    <row r="24" spans="1:9">
      <c r="A24" s="2">
        <v>8444194</v>
      </c>
      <c r="B24" s="3" t="s">
        <v>41</v>
      </c>
      <c r="C24" s="10">
        <v>6</v>
      </c>
      <c r="D24" s="21">
        <v>348</v>
      </c>
      <c r="E24" s="21"/>
      <c r="F24" s="12">
        <f t="shared" ref="F24:F29" si="0">D24/C24</f>
        <v>58</v>
      </c>
      <c r="G24" s="16">
        <v>0.1</v>
      </c>
      <c r="H24" s="12">
        <f t="shared" ref="H24:H29" si="1">G24*D24</f>
        <v>34.800000000000004</v>
      </c>
      <c r="I24" s="12"/>
    </row>
    <row r="25" spans="1:9">
      <c r="A25" s="2">
        <v>8444187</v>
      </c>
      <c r="B25" s="3" t="s">
        <v>42</v>
      </c>
      <c r="C25" s="10">
        <v>6</v>
      </c>
      <c r="D25" s="21"/>
      <c r="E25" s="21"/>
      <c r="F25" s="12">
        <f t="shared" si="0"/>
        <v>0</v>
      </c>
      <c r="G25" s="16">
        <v>0.1</v>
      </c>
      <c r="H25" s="12">
        <f t="shared" si="1"/>
        <v>0</v>
      </c>
      <c r="I25" s="12"/>
    </row>
    <row r="26" spans="1:9">
      <c r="A26" s="2">
        <v>8444163</v>
      </c>
      <c r="B26" s="3" t="s">
        <v>43</v>
      </c>
      <c r="C26" s="10">
        <v>8</v>
      </c>
      <c r="D26" s="21"/>
      <c r="E26" s="21"/>
      <c r="F26" s="12">
        <f t="shared" si="0"/>
        <v>0</v>
      </c>
      <c r="G26" s="16">
        <v>0.1</v>
      </c>
      <c r="H26" s="12">
        <f t="shared" si="1"/>
        <v>0</v>
      </c>
      <c r="I26" s="12"/>
    </row>
    <row r="27" spans="1:9">
      <c r="A27" s="2">
        <v>9988377</v>
      </c>
      <c r="B27" s="3" t="s">
        <v>44</v>
      </c>
      <c r="C27" s="10">
        <v>16</v>
      </c>
      <c r="D27" s="21"/>
      <c r="E27" s="21"/>
      <c r="F27" s="12">
        <f t="shared" si="0"/>
        <v>0</v>
      </c>
      <c r="G27" s="16">
        <v>0.14000000000000001</v>
      </c>
      <c r="H27" s="12">
        <f t="shared" si="1"/>
        <v>0</v>
      </c>
      <c r="I27" s="12"/>
    </row>
    <row r="28" spans="1:9">
      <c r="A28" s="2">
        <v>9988391</v>
      </c>
      <c r="B28" s="3" t="s">
        <v>45</v>
      </c>
      <c r="C28" s="10">
        <v>16</v>
      </c>
      <c r="D28" s="21">
        <v>96</v>
      </c>
      <c r="E28" s="21"/>
      <c r="F28" s="12">
        <f t="shared" si="0"/>
        <v>6</v>
      </c>
      <c r="G28" s="16">
        <v>0.14000000000000001</v>
      </c>
      <c r="H28" s="12">
        <f t="shared" si="1"/>
        <v>13.440000000000001</v>
      </c>
      <c r="I28" s="12"/>
    </row>
    <row r="29" spans="1:9">
      <c r="A29" s="2">
        <v>5034819</v>
      </c>
      <c r="B29" s="3" t="s">
        <v>46</v>
      </c>
      <c r="C29" s="10">
        <v>6</v>
      </c>
      <c r="D29" s="21">
        <v>282</v>
      </c>
      <c r="E29" s="21"/>
      <c r="F29" s="12">
        <f t="shared" si="0"/>
        <v>47</v>
      </c>
      <c r="G29" s="16">
        <v>0.18</v>
      </c>
      <c r="H29" s="12">
        <f t="shared" si="1"/>
        <v>50.76</v>
      </c>
      <c r="I29" s="12"/>
    </row>
    <row r="30" spans="1:9" ht="26.25" customHeight="1">
      <c r="A30" s="2">
        <v>5041251</v>
      </c>
      <c r="B30" s="3" t="s">
        <v>47</v>
      </c>
      <c r="C30" s="10">
        <v>6</v>
      </c>
      <c r="D30" s="22"/>
      <c r="E30" s="22"/>
      <c r="F30" s="12">
        <f>E30/15</f>
        <v>0</v>
      </c>
      <c r="G30" s="16">
        <v>2.5</v>
      </c>
      <c r="H30" s="12">
        <f>E30</f>
        <v>0</v>
      </c>
      <c r="I30" s="12" t="s">
        <v>48</v>
      </c>
    </row>
    <row r="31" spans="1:9">
      <c r="A31" s="2">
        <v>2981244</v>
      </c>
      <c r="B31" s="3" t="s">
        <v>49</v>
      </c>
      <c r="C31" s="10">
        <v>6</v>
      </c>
      <c r="D31" s="21"/>
      <c r="E31" s="21"/>
      <c r="F31" s="12">
        <f>E31/7.8</f>
        <v>0</v>
      </c>
      <c r="G31" s="16">
        <v>1.3</v>
      </c>
      <c r="H31" s="12">
        <f>E31</f>
        <v>0</v>
      </c>
      <c r="I31" s="12" t="s">
        <v>50</v>
      </c>
    </row>
    <row r="32" spans="1:9">
      <c r="A32" s="2">
        <v>8785198</v>
      </c>
      <c r="B32" s="3" t="s">
        <v>51</v>
      </c>
      <c r="C32" s="10">
        <v>5</v>
      </c>
      <c r="D32" s="21"/>
      <c r="E32" s="21">
        <v>115.5</v>
      </c>
      <c r="F32" s="12">
        <f>E32/16.5</f>
        <v>7</v>
      </c>
      <c r="G32" s="16">
        <v>3.2</v>
      </c>
      <c r="H32" s="12">
        <f>E32</f>
        <v>115.5</v>
      </c>
      <c r="I32" s="12" t="s">
        <v>20</v>
      </c>
    </row>
    <row r="33" spans="1:9">
      <c r="A33" s="2">
        <v>9988452</v>
      </c>
      <c r="B33" s="3" t="s">
        <v>52</v>
      </c>
      <c r="C33" s="10">
        <v>8</v>
      </c>
      <c r="D33" s="21"/>
      <c r="E33" s="21"/>
      <c r="F33" s="12">
        <f t="shared" ref="F33:F44" si="2">D33/C33</f>
        <v>0</v>
      </c>
      <c r="G33" s="16">
        <v>0.4</v>
      </c>
      <c r="H33" s="12">
        <f t="shared" ref="H33:H38" si="3">G33*D33</f>
        <v>0</v>
      </c>
      <c r="I33" s="12"/>
    </row>
    <row r="34" spans="1:9">
      <c r="A34" s="2">
        <v>9988476</v>
      </c>
      <c r="B34" s="3" t="s">
        <v>53</v>
      </c>
      <c r="C34" s="10">
        <v>28</v>
      </c>
      <c r="D34" s="21"/>
      <c r="E34" s="21"/>
      <c r="F34" s="12">
        <f t="shared" si="2"/>
        <v>0</v>
      </c>
      <c r="G34" s="16">
        <v>0.4</v>
      </c>
      <c r="H34" s="12">
        <f t="shared" si="3"/>
        <v>0</v>
      </c>
      <c r="I34" s="12"/>
    </row>
    <row r="35" spans="1:9">
      <c r="A35" s="2">
        <v>9988681</v>
      </c>
      <c r="B35" s="3" t="s">
        <v>54</v>
      </c>
      <c r="C35" s="10">
        <v>16</v>
      </c>
      <c r="D35" s="21"/>
      <c r="E35" s="21"/>
      <c r="F35" s="12">
        <f t="shared" si="2"/>
        <v>0</v>
      </c>
      <c r="G35" s="16">
        <v>0.18</v>
      </c>
      <c r="H35" s="12">
        <f t="shared" si="3"/>
        <v>0</v>
      </c>
      <c r="I35" s="12"/>
    </row>
    <row r="36" spans="1:9">
      <c r="A36" s="2">
        <v>9988438</v>
      </c>
      <c r="B36" s="3" t="s">
        <v>55</v>
      </c>
      <c r="C36" s="10">
        <v>16</v>
      </c>
      <c r="D36" s="21">
        <v>96</v>
      </c>
      <c r="E36" s="21"/>
      <c r="F36" s="12">
        <f t="shared" si="2"/>
        <v>6</v>
      </c>
      <c r="G36" s="16">
        <v>0.18</v>
      </c>
      <c r="H36" s="12">
        <f t="shared" si="3"/>
        <v>17.28</v>
      </c>
      <c r="I36" s="12"/>
    </row>
    <row r="37" spans="1:9">
      <c r="A37" s="2">
        <v>9988445</v>
      </c>
      <c r="B37" s="3" t="s">
        <v>56</v>
      </c>
      <c r="C37" s="10">
        <v>16</v>
      </c>
      <c r="D37" s="21">
        <v>16</v>
      </c>
      <c r="E37" s="21"/>
      <c r="F37" s="12">
        <f t="shared" si="2"/>
        <v>1</v>
      </c>
      <c r="G37" s="16">
        <v>0.18</v>
      </c>
      <c r="H37" s="12">
        <f t="shared" si="3"/>
        <v>2.88</v>
      </c>
      <c r="I37" s="12"/>
    </row>
    <row r="38" spans="1:9">
      <c r="A38" s="2">
        <v>9988421</v>
      </c>
      <c r="B38" s="3" t="s">
        <v>57</v>
      </c>
      <c r="C38" s="10">
        <v>16</v>
      </c>
      <c r="D38" s="21"/>
      <c r="E38" s="21"/>
      <c r="F38" s="12">
        <f t="shared" si="2"/>
        <v>0</v>
      </c>
      <c r="G38" s="16">
        <v>0.14000000000000001</v>
      </c>
      <c r="H38" s="12">
        <f t="shared" si="3"/>
        <v>0</v>
      </c>
      <c r="I38" s="12"/>
    </row>
    <row r="39" spans="1:9">
      <c r="A39" s="2">
        <v>9988674</v>
      </c>
      <c r="B39" s="3" t="s">
        <v>58</v>
      </c>
      <c r="C39" s="10">
        <v>16</v>
      </c>
      <c r="D39" s="21"/>
      <c r="E39" s="21"/>
      <c r="F39" s="12">
        <f t="shared" si="2"/>
        <v>0</v>
      </c>
      <c r="G39" s="16">
        <v>0.18</v>
      </c>
      <c r="H39" s="12">
        <f t="shared" ref="H39:H44" si="4">D39*G39</f>
        <v>0</v>
      </c>
      <c r="I39" s="12"/>
    </row>
    <row r="40" spans="1:9">
      <c r="A40" s="20">
        <v>8444903</v>
      </c>
      <c r="B40" s="18" t="s">
        <v>59</v>
      </c>
      <c r="C40" s="10">
        <v>8</v>
      </c>
      <c r="D40" s="21"/>
      <c r="E40" s="21"/>
      <c r="F40" s="12">
        <f t="shared" si="2"/>
        <v>0</v>
      </c>
      <c r="G40" s="16">
        <v>0.1</v>
      </c>
      <c r="H40" s="12">
        <f t="shared" si="4"/>
        <v>0</v>
      </c>
      <c r="I40" s="12"/>
    </row>
    <row r="41" spans="1:9">
      <c r="A41" s="20">
        <v>8444910</v>
      </c>
      <c r="B41" s="18" t="s">
        <v>60</v>
      </c>
      <c r="C41" s="10">
        <v>8</v>
      </c>
      <c r="D41" s="21"/>
      <c r="E41" s="21"/>
      <c r="F41" s="12">
        <f t="shared" si="2"/>
        <v>0</v>
      </c>
      <c r="G41" s="16">
        <v>0.1</v>
      </c>
      <c r="H41" s="12">
        <f t="shared" si="4"/>
        <v>0</v>
      </c>
      <c r="I41" s="12"/>
    </row>
    <row r="42" spans="1:9">
      <c r="A42" s="20">
        <v>8444927</v>
      </c>
      <c r="B42" s="18" t="s">
        <v>61</v>
      </c>
      <c r="C42" s="10">
        <v>8</v>
      </c>
      <c r="D42" s="21"/>
      <c r="E42" s="21"/>
      <c r="F42" s="12">
        <f t="shared" si="2"/>
        <v>0</v>
      </c>
      <c r="G42" s="16">
        <v>0.1</v>
      </c>
      <c r="H42" s="12">
        <f t="shared" si="4"/>
        <v>0</v>
      </c>
      <c r="I42" s="12"/>
    </row>
    <row r="43" spans="1:9">
      <c r="A43" s="20">
        <v>6600454</v>
      </c>
      <c r="B43" s="18" t="s">
        <v>62</v>
      </c>
      <c r="C43" s="10">
        <v>12</v>
      </c>
      <c r="D43" s="21"/>
      <c r="E43" s="21"/>
      <c r="F43" s="12">
        <f t="shared" si="2"/>
        <v>0</v>
      </c>
      <c r="G43" s="16">
        <v>0.125</v>
      </c>
      <c r="H43" s="12">
        <f t="shared" si="4"/>
        <v>0</v>
      </c>
      <c r="I43" s="12"/>
    </row>
    <row r="44" spans="1:9">
      <c r="A44" s="20">
        <v>6600447</v>
      </c>
      <c r="B44" s="18" t="s">
        <v>63</v>
      </c>
      <c r="C44" s="10">
        <v>12</v>
      </c>
      <c r="D44" s="21"/>
      <c r="E44" s="21"/>
      <c r="F44" s="12">
        <f t="shared" si="2"/>
        <v>0</v>
      </c>
      <c r="G44" s="16">
        <v>0.125</v>
      </c>
      <c r="H44" s="12">
        <f t="shared" si="4"/>
        <v>0</v>
      </c>
      <c r="I44" s="12"/>
    </row>
    <row r="45" spans="1:9">
      <c r="A45" s="23">
        <v>9752504</v>
      </c>
      <c r="B45" s="24" t="s">
        <v>64</v>
      </c>
      <c r="C45" s="25">
        <v>10</v>
      </c>
      <c r="D45" s="26"/>
      <c r="E45" s="26"/>
      <c r="F45" s="28">
        <f>E45/2</f>
        <v>0</v>
      </c>
      <c r="G45" s="27">
        <v>0.2</v>
      </c>
      <c r="H45" s="28">
        <f>E45</f>
        <v>0</v>
      </c>
      <c r="I45" s="28" t="s">
        <v>65</v>
      </c>
    </row>
    <row r="46" spans="1:9">
      <c r="A46" s="23">
        <v>9752498</v>
      </c>
      <c r="B46" s="24" t="s">
        <v>66</v>
      </c>
      <c r="C46" s="25">
        <v>6</v>
      </c>
      <c r="D46" s="26"/>
      <c r="E46" s="26"/>
      <c r="F46" s="28">
        <f>E46/5</f>
        <v>0</v>
      </c>
      <c r="G46" s="27">
        <v>0.8</v>
      </c>
      <c r="H46" s="28">
        <f>E46</f>
        <v>0</v>
      </c>
      <c r="I46" s="28" t="s">
        <v>67</v>
      </c>
    </row>
    <row r="47" spans="1:9">
      <c r="A47" s="20">
        <v>4421584</v>
      </c>
      <c r="B47" s="18" t="s">
        <v>68</v>
      </c>
      <c r="C47" s="10">
        <v>12</v>
      </c>
      <c r="D47" s="21"/>
      <c r="E47" s="21"/>
      <c r="F47" s="12">
        <f>D47/C47</f>
        <v>0</v>
      </c>
      <c r="G47" s="16">
        <v>0.18</v>
      </c>
      <c r="H47" s="12">
        <f>G47*D47</f>
        <v>0</v>
      </c>
      <c r="I47" s="12"/>
    </row>
    <row r="48" spans="1:9">
      <c r="A48" s="20">
        <v>4421577</v>
      </c>
      <c r="B48" s="18" t="s">
        <v>69</v>
      </c>
      <c r="C48" s="10">
        <v>12</v>
      </c>
      <c r="D48" s="21"/>
      <c r="E48" s="21"/>
      <c r="F48" s="12">
        <f>D48/C48</f>
        <v>0</v>
      </c>
      <c r="G48" s="16">
        <v>0.18</v>
      </c>
      <c r="H48" s="12">
        <f>G48*D48</f>
        <v>0</v>
      </c>
      <c r="I48" s="12"/>
    </row>
    <row r="49" spans="1:9">
      <c r="A49" s="20">
        <v>9985949</v>
      </c>
      <c r="B49" s="29" t="s">
        <v>70</v>
      </c>
      <c r="C49" s="30">
        <v>10</v>
      </c>
      <c r="D49" s="31"/>
      <c r="E49" s="31"/>
      <c r="F49" s="32">
        <f>D49/C49</f>
        <v>0</v>
      </c>
      <c r="G49" s="33">
        <v>1</v>
      </c>
      <c r="H49" s="32">
        <f>G49*D49</f>
        <v>0</v>
      </c>
      <c r="I49" s="32"/>
    </row>
    <row r="50" spans="1:9">
      <c r="A50" s="12"/>
      <c r="B50" s="16" t="s">
        <v>71</v>
      </c>
      <c r="C50" s="12"/>
      <c r="D50" s="21"/>
      <c r="E50" s="21"/>
      <c r="F50" s="12"/>
      <c r="G50" s="12"/>
      <c r="H50" s="3">
        <f>SUM(H4:H49)</f>
        <v>528.86</v>
      </c>
      <c r="I50" s="12"/>
    </row>
  </sheetData>
  <autoFilter ref="A3:I3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0"/>
  <sheetViews>
    <sheetView workbookViewId="0">
      <pane ySplit="3" topLeftCell="A19" activePane="bottomLeft" state="frozen"/>
      <selection pane="bottomLeft" activeCell="D9" sqref="D9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5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1" width="8.7109375" style="11" customWidth="1"/>
    <col min="12" max="16384" width="8.7109375" style="11"/>
  </cols>
  <sheetData>
    <row r="1" spans="1:9">
      <c r="A1" s="12"/>
      <c r="B1" s="12"/>
      <c r="C1" s="12"/>
      <c r="D1" s="12" t="s">
        <v>0</v>
      </c>
      <c r="E1" s="9"/>
      <c r="F1" s="12"/>
      <c r="G1" s="12"/>
      <c r="H1" s="12"/>
      <c r="I1" s="12"/>
    </row>
    <row r="2" spans="1:9" ht="38.25" customHeight="1">
      <c r="A2" s="12" t="s">
        <v>1</v>
      </c>
      <c r="B2" s="6" t="s">
        <v>2</v>
      </c>
      <c r="C2" s="12"/>
      <c r="D2" s="7" t="s">
        <v>3</v>
      </c>
      <c r="E2" s="7" t="s">
        <v>4</v>
      </c>
      <c r="F2" s="12"/>
      <c r="G2" s="12"/>
      <c r="H2" s="12"/>
      <c r="I2" s="12"/>
    </row>
    <row r="3" spans="1:9">
      <c r="A3" s="13" t="s">
        <v>5</v>
      </c>
      <c r="B3" s="13" t="s">
        <v>6</v>
      </c>
      <c r="C3" s="13" t="s">
        <v>7</v>
      </c>
      <c r="D3" s="14" t="s">
        <v>8</v>
      </c>
      <c r="E3" s="14" t="s">
        <v>9</v>
      </c>
      <c r="F3" s="13" t="s">
        <v>10</v>
      </c>
      <c r="G3" s="15" t="s">
        <v>11</v>
      </c>
      <c r="H3" s="12" t="s">
        <v>12</v>
      </c>
      <c r="I3" s="12" t="s">
        <v>13</v>
      </c>
    </row>
    <row r="4" spans="1:9" ht="25.5" customHeight="1">
      <c r="A4" s="1">
        <v>5038435</v>
      </c>
      <c r="B4" s="17" t="s">
        <v>14</v>
      </c>
      <c r="C4" s="10">
        <v>10</v>
      </c>
      <c r="D4" s="21"/>
      <c r="E4" s="21"/>
      <c r="F4" s="12">
        <f>D4/C4</f>
        <v>0</v>
      </c>
      <c r="G4" s="16">
        <v>0.18</v>
      </c>
      <c r="H4" s="12">
        <f>G4*D4</f>
        <v>0</v>
      </c>
      <c r="I4" s="12"/>
    </row>
    <row r="5" spans="1:9">
      <c r="A5" s="1">
        <v>8785204</v>
      </c>
      <c r="B5" s="16" t="s">
        <v>15</v>
      </c>
      <c r="C5" s="10">
        <v>5</v>
      </c>
      <c r="D5" s="21"/>
      <c r="E5" s="21"/>
      <c r="F5" s="12">
        <f>E5/16.5</f>
        <v>0</v>
      </c>
      <c r="G5" s="16">
        <v>3.2</v>
      </c>
      <c r="H5" s="12">
        <f>E5</f>
        <v>0</v>
      </c>
      <c r="I5" s="12"/>
    </row>
    <row r="6" spans="1:9" ht="25.5" customHeight="1">
      <c r="A6" s="1">
        <v>5038459</v>
      </c>
      <c r="B6" s="17" t="s">
        <v>16</v>
      </c>
      <c r="C6" s="10">
        <v>10</v>
      </c>
      <c r="D6" s="21">
        <v>20</v>
      </c>
      <c r="E6" s="21"/>
      <c r="F6" s="12">
        <f>D6/C6</f>
        <v>2</v>
      </c>
      <c r="G6" s="16">
        <v>0.18</v>
      </c>
      <c r="H6" s="12">
        <f>G6*D6</f>
        <v>3.5999999999999996</v>
      </c>
      <c r="I6" s="12"/>
    </row>
    <row r="7" spans="1:9">
      <c r="A7" s="2">
        <v>8785235</v>
      </c>
      <c r="B7" s="16" t="s">
        <v>17</v>
      </c>
      <c r="C7" s="10">
        <v>5</v>
      </c>
      <c r="D7" s="21"/>
      <c r="E7" s="21">
        <v>16.5</v>
      </c>
      <c r="F7" s="12">
        <f>E7/16.5</f>
        <v>1</v>
      </c>
      <c r="G7" s="12">
        <v>3.5</v>
      </c>
      <c r="H7" s="12">
        <f>E7</f>
        <v>16.5</v>
      </c>
      <c r="I7" s="12"/>
    </row>
    <row r="8" spans="1:9" ht="25.5" customHeight="1">
      <c r="A8" s="1">
        <v>5038411</v>
      </c>
      <c r="B8" s="17" t="s">
        <v>18</v>
      </c>
      <c r="C8" s="10">
        <v>10</v>
      </c>
      <c r="D8" s="21">
        <v>50</v>
      </c>
      <c r="E8" s="21"/>
      <c r="F8" s="12">
        <f>D8/C8</f>
        <v>5</v>
      </c>
      <c r="G8" s="16">
        <v>0.18</v>
      </c>
      <c r="H8" s="12">
        <f>G8*D8</f>
        <v>9</v>
      </c>
      <c r="I8" s="12"/>
    </row>
    <row r="9" spans="1:9" ht="25.5" customHeight="1">
      <c r="A9" s="2">
        <v>8785242</v>
      </c>
      <c r="B9" s="17" t="s">
        <v>19</v>
      </c>
      <c r="C9" s="10">
        <v>5</v>
      </c>
      <c r="D9" s="21"/>
      <c r="E9" s="21"/>
      <c r="F9" s="12">
        <f>E9/16.5</f>
        <v>0</v>
      </c>
      <c r="G9" s="12">
        <v>3.5</v>
      </c>
      <c r="H9" s="12">
        <f>E9</f>
        <v>0</v>
      </c>
      <c r="I9" s="12" t="s">
        <v>20</v>
      </c>
    </row>
    <row r="10" spans="1:9" ht="25.5" customHeight="1">
      <c r="A10" s="1">
        <v>5038398</v>
      </c>
      <c r="B10" s="17" t="s">
        <v>21</v>
      </c>
      <c r="C10" s="10">
        <v>10</v>
      </c>
      <c r="D10" s="21"/>
      <c r="E10" s="21"/>
      <c r="F10" s="12">
        <f>D10/C10</f>
        <v>0</v>
      </c>
      <c r="G10" s="16">
        <v>0.18</v>
      </c>
      <c r="H10" s="12">
        <f>G10*D10</f>
        <v>0</v>
      </c>
      <c r="I10" s="12"/>
    </row>
    <row r="11" spans="1:9">
      <c r="A11" s="1">
        <v>5039609</v>
      </c>
      <c r="B11" s="16" t="s">
        <v>22</v>
      </c>
      <c r="C11" s="10">
        <v>8</v>
      </c>
      <c r="D11" s="21"/>
      <c r="E11" s="21"/>
      <c r="F11" s="12">
        <f>D11/C11</f>
        <v>0</v>
      </c>
      <c r="G11" s="16">
        <v>0.4</v>
      </c>
      <c r="H11" s="12">
        <f>G11*D11</f>
        <v>0</v>
      </c>
      <c r="I11" s="12"/>
    </row>
    <row r="12" spans="1:9" ht="25.5" customHeight="1">
      <c r="A12" s="2">
        <v>8785259</v>
      </c>
      <c r="B12" s="17" t="s">
        <v>23</v>
      </c>
      <c r="C12" s="10">
        <v>5</v>
      </c>
      <c r="D12" s="21"/>
      <c r="E12" s="21"/>
      <c r="F12" s="12">
        <f>E12/16.5</f>
        <v>0</v>
      </c>
      <c r="G12" s="12">
        <v>3.5</v>
      </c>
      <c r="H12" s="12">
        <f>E12</f>
        <v>0</v>
      </c>
      <c r="I12" s="12"/>
    </row>
    <row r="13" spans="1:9" ht="25.5" customHeight="1">
      <c r="A13" s="2">
        <v>5038855</v>
      </c>
      <c r="B13" s="19" t="s">
        <v>24</v>
      </c>
      <c r="C13" s="10">
        <v>10</v>
      </c>
      <c r="D13" s="21">
        <v>20</v>
      </c>
      <c r="E13" s="21"/>
      <c r="F13" s="12">
        <f>D13/C13</f>
        <v>2</v>
      </c>
      <c r="G13" s="16">
        <v>0.2</v>
      </c>
      <c r="H13" s="12">
        <f>G13*D13</f>
        <v>4</v>
      </c>
      <c r="I13" s="12"/>
    </row>
    <row r="14" spans="1:9">
      <c r="A14" s="2">
        <v>5039647</v>
      </c>
      <c r="B14" s="4" t="s">
        <v>25</v>
      </c>
      <c r="C14" s="10">
        <v>8</v>
      </c>
      <c r="D14" s="21"/>
      <c r="E14" s="21"/>
      <c r="F14" s="12">
        <f>D14/C14</f>
        <v>0</v>
      </c>
      <c r="G14" s="16">
        <v>0.4</v>
      </c>
      <c r="H14" s="12">
        <f>G14*D14</f>
        <v>0</v>
      </c>
      <c r="I14" s="12"/>
    </row>
    <row r="15" spans="1:9" ht="25.5" customHeight="1">
      <c r="A15" s="2">
        <v>5038831</v>
      </c>
      <c r="B15" s="17" t="s">
        <v>26</v>
      </c>
      <c r="C15" s="8">
        <v>10</v>
      </c>
      <c r="D15" s="21">
        <v>40</v>
      </c>
      <c r="E15" s="21"/>
      <c r="F15" s="12">
        <f>D15/C15</f>
        <v>4</v>
      </c>
      <c r="G15" s="16">
        <v>0.18</v>
      </c>
      <c r="H15" s="12">
        <f>G15*D15</f>
        <v>7.1999999999999993</v>
      </c>
      <c r="I15" s="12"/>
    </row>
    <row r="16" spans="1:9">
      <c r="A16" s="2">
        <v>5039623</v>
      </c>
      <c r="B16" s="16" t="s">
        <v>27</v>
      </c>
      <c r="C16" s="8">
        <v>8</v>
      </c>
      <c r="D16" s="21"/>
      <c r="E16" s="21"/>
      <c r="F16" s="12">
        <f>D16/C16</f>
        <v>0</v>
      </c>
      <c r="G16" s="16">
        <v>0.4</v>
      </c>
      <c r="H16" s="12">
        <f>G16*D16</f>
        <v>0</v>
      </c>
      <c r="I16" s="12"/>
    </row>
    <row r="17" spans="1:9">
      <c r="A17" s="2">
        <v>5522704</v>
      </c>
      <c r="B17" s="16" t="s">
        <v>28</v>
      </c>
      <c r="C17" s="10">
        <v>2</v>
      </c>
      <c r="D17" s="21"/>
      <c r="E17" s="21"/>
      <c r="F17" s="12">
        <f>E17/7</f>
        <v>0</v>
      </c>
      <c r="G17" s="16">
        <v>3.5</v>
      </c>
      <c r="H17" s="12">
        <f>E17</f>
        <v>0</v>
      </c>
      <c r="I17" s="12" t="s">
        <v>29</v>
      </c>
    </row>
    <row r="18" spans="1:9">
      <c r="A18" s="2">
        <v>1018950</v>
      </c>
      <c r="B18" s="16" t="s">
        <v>30</v>
      </c>
      <c r="C18" s="10">
        <v>10</v>
      </c>
      <c r="D18" s="21"/>
      <c r="E18" s="21"/>
      <c r="F18" s="12">
        <f>D18/C18</f>
        <v>0</v>
      </c>
      <c r="G18" s="16">
        <v>0.18</v>
      </c>
      <c r="H18" s="12">
        <f>G18*D18</f>
        <v>0</v>
      </c>
      <c r="I18" s="12"/>
    </row>
    <row r="19" spans="1:9">
      <c r="A19" s="2">
        <v>1018967</v>
      </c>
      <c r="B19" s="16" t="s">
        <v>31</v>
      </c>
      <c r="C19" s="10">
        <v>10</v>
      </c>
      <c r="D19" s="21"/>
      <c r="E19" s="21"/>
      <c r="F19" s="12">
        <f>D19/C19</f>
        <v>0</v>
      </c>
      <c r="G19" s="16">
        <v>0.18</v>
      </c>
      <c r="H19" s="12">
        <f>G19*D19</f>
        <v>0</v>
      </c>
      <c r="I19" s="12"/>
    </row>
    <row r="20" spans="1:9">
      <c r="A20" s="2" t="s">
        <v>32</v>
      </c>
      <c r="B20" s="16" t="s">
        <v>33</v>
      </c>
      <c r="C20" s="10">
        <v>10</v>
      </c>
      <c r="D20" s="21">
        <v>20</v>
      </c>
      <c r="E20" s="21"/>
      <c r="F20" s="12">
        <f>D20/C20</f>
        <v>2</v>
      </c>
      <c r="G20" s="16">
        <v>0.2</v>
      </c>
      <c r="H20" s="12">
        <f>G20*D20</f>
        <v>4</v>
      </c>
      <c r="I20" s="12"/>
    </row>
    <row r="21" spans="1:9">
      <c r="A21" s="2" t="s">
        <v>34</v>
      </c>
      <c r="B21" s="16" t="s">
        <v>35</v>
      </c>
      <c r="C21" s="10">
        <v>4</v>
      </c>
      <c r="D21" s="21"/>
      <c r="E21" s="21"/>
      <c r="F21" s="12">
        <f>E21/15</f>
        <v>0</v>
      </c>
      <c r="G21" s="16">
        <v>3.5</v>
      </c>
      <c r="H21" s="12">
        <f>E21</f>
        <v>0</v>
      </c>
      <c r="I21" s="12" t="s">
        <v>36</v>
      </c>
    </row>
    <row r="22" spans="1:9">
      <c r="A22" s="2" t="s">
        <v>37</v>
      </c>
      <c r="B22" s="16" t="s">
        <v>38</v>
      </c>
      <c r="C22" s="10">
        <v>10</v>
      </c>
      <c r="D22" s="21"/>
      <c r="E22" s="21"/>
      <c r="F22" s="12">
        <f>D22/C22</f>
        <v>0</v>
      </c>
      <c r="G22" s="16">
        <v>0.2</v>
      </c>
      <c r="H22" s="12">
        <f>G22*D22</f>
        <v>0</v>
      </c>
      <c r="I22" s="12"/>
    </row>
    <row r="23" spans="1:9">
      <c r="A23" s="2" t="s">
        <v>39</v>
      </c>
      <c r="B23" s="16" t="s">
        <v>40</v>
      </c>
      <c r="C23" s="10">
        <v>4</v>
      </c>
      <c r="D23" s="21"/>
      <c r="E23" s="21">
        <v>75</v>
      </c>
      <c r="F23" s="12">
        <f>E23/15</f>
        <v>5</v>
      </c>
      <c r="G23" s="16">
        <v>3.5</v>
      </c>
      <c r="H23" s="12">
        <f>E23</f>
        <v>75</v>
      </c>
      <c r="I23" s="12" t="s">
        <v>36</v>
      </c>
    </row>
    <row r="24" spans="1:9">
      <c r="A24" s="2">
        <v>8444194</v>
      </c>
      <c r="B24" s="3" t="s">
        <v>41</v>
      </c>
      <c r="C24" s="10">
        <v>6</v>
      </c>
      <c r="D24" s="21"/>
      <c r="E24" s="21"/>
      <c r="F24" s="12">
        <f t="shared" ref="F24:F29" si="0">D24/C24</f>
        <v>0</v>
      </c>
      <c r="G24" s="16">
        <v>0.1</v>
      </c>
      <c r="H24" s="12">
        <f t="shared" ref="H24:H29" si="1">G24*D24</f>
        <v>0</v>
      </c>
      <c r="I24" s="12"/>
    </row>
    <row r="25" spans="1:9">
      <c r="A25" s="2">
        <v>8444187</v>
      </c>
      <c r="B25" s="3" t="s">
        <v>42</v>
      </c>
      <c r="C25" s="10">
        <v>6</v>
      </c>
      <c r="D25" s="21"/>
      <c r="E25" s="21"/>
      <c r="F25" s="12">
        <f t="shared" si="0"/>
        <v>0</v>
      </c>
      <c r="G25" s="16">
        <v>0.1</v>
      </c>
      <c r="H25" s="12">
        <f t="shared" si="1"/>
        <v>0</v>
      </c>
      <c r="I25" s="12"/>
    </row>
    <row r="26" spans="1:9">
      <c r="A26" s="2">
        <v>8444163</v>
      </c>
      <c r="B26" s="3" t="s">
        <v>43</v>
      </c>
      <c r="C26" s="10">
        <v>8</v>
      </c>
      <c r="D26" s="21">
        <v>176</v>
      </c>
      <c r="E26" s="21"/>
      <c r="F26" s="12">
        <f t="shared" si="0"/>
        <v>22</v>
      </c>
      <c r="G26" s="16">
        <v>0.1</v>
      </c>
      <c r="H26" s="12">
        <f t="shared" si="1"/>
        <v>17.600000000000001</v>
      </c>
      <c r="I26" s="12"/>
    </row>
    <row r="27" spans="1:9">
      <c r="A27" s="2">
        <v>9988377</v>
      </c>
      <c r="B27" s="3" t="s">
        <v>44</v>
      </c>
      <c r="C27" s="10">
        <v>16</v>
      </c>
      <c r="D27" s="21"/>
      <c r="E27" s="21"/>
      <c r="F27" s="12">
        <f t="shared" si="0"/>
        <v>0</v>
      </c>
      <c r="G27" s="16">
        <v>0.14000000000000001</v>
      </c>
      <c r="H27" s="12">
        <f t="shared" si="1"/>
        <v>0</v>
      </c>
      <c r="I27" s="12"/>
    </row>
    <row r="28" spans="1:9">
      <c r="A28" s="2">
        <v>9988391</v>
      </c>
      <c r="B28" s="3" t="s">
        <v>45</v>
      </c>
      <c r="C28" s="10">
        <v>16</v>
      </c>
      <c r="D28" s="21">
        <v>112</v>
      </c>
      <c r="E28" s="21"/>
      <c r="F28" s="12">
        <f t="shared" si="0"/>
        <v>7</v>
      </c>
      <c r="G28" s="16">
        <v>0.14000000000000001</v>
      </c>
      <c r="H28" s="12">
        <f t="shared" si="1"/>
        <v>15.680000000000001</v>
      </c>
      <c r="I28" s="12"/>
    </row>
    <row r="29" spans="1:9">
      <c r="A29" s="2">
        <v>5034819</v>
      </c>
      <c r="B29" s="3" t="s">
        <v>46</v>
      </c>
      <c r="C29" s="10">
        <v>6</v>
      </c>
      <c r="D29" s="21">
        <v>60</v>
      </c>
      <c r="E29" s="21"/>
      <c r="F29" s="12">
        <f t="shared" si="0"/>
        <v>10</v>
      </c>
      <c r="G29" s="16">
        <v>0.18</v>
      </c>
      <c r="H29" s="12">
        <f t="shared" si="1"/>
        <v>10.799999999999999</v>
      </c>
      <c r="I29" s="12"/>
    </row>
    <row r="30" spans="1:9" ht="26.25" customHeight="1">
      <c r="A30" s="2">
        <v>5041251</v>
      </c>
      <c r="B30" s="3" t="s">
        <v>47</v>
      </c>
      <c r="C30" s="10">
        <v>6</v>
      </c>
      <c r="D30" s="22"/>
      <c r="E30" s="22">
        <v>15</v>
      </c>
      <c r="F30" s="12">
        <f>E30/15</f>
        <v>1</v>
      </c>
      <c r="G30" s="16">
        <v>2.5</v>
      </c>
      <c r="H30" s="12">
        <f>E30</f>
        <v>15</v>
      </c>
      <c r="I30" s="12" t="s">
        <v>48</v>
      </c>
    </row>
    <row r="31" spans="1:9">
      <c r="A31" s="2">
        <v>2981244</v>
      </c>
      <c r="B31" s="3" t="s">
        <v>49</v>
      </c>
      <c r="C31" s="10">
        <v>6</v>
      </c>
      <c r="D31" s="21"/>
      <c r="E31" s="21"/>
      <c r="F31" s="12">
        <f>E31/7.8</f>
        <v>0</v>
      </c>
      <c r="G31" s="16">
        <v>1.3</v>
      </c>
      <c r="H31" s="12">
        <f>E31</f>
        <v>0</v>
      </c>
      <c r="I31" s="12" t="s">
        <v>50</v>
      </c>
    </row>
    <row r="32" spans="1:9">
      <c r="A32" s="2">
        <v>8785198</v>
      </c>
      <c r="B32" s="3" t="s">
        <v>51</v>
      </c>
      <c r="C32" s="10">
        <v>5</v>
      </c>
      <c r="D32" s="21"/>
      <c r="E32" s="21">
        <v>16.5</v>
      </c>
      <c r="F32" s="12">
        <f>E32/16.5</f>
        <v>1</v>
      </c>
      <c r="G32" s="16">
        <v>3.2</v>
      </c>
      <c r="H32" s="12">
        <f>E32</f>
        <v>16.5</v>
      </c>
      <c r="I32" s="12" t="s">
        <v>20</v>
      </c>
    </row>
    <row r="33" spans="1:9">
      <c r="A33" s="2">
        <v>9988452</v>
      </c>
      <c r="B33" s="3" t="s">
        <v>52</v>
      </c>
      <c r="C33" s="10">
        <v>8</v>
      </c>
      <c r="D33" s="21"/>
      <c r="E33" s="21"/>
      <c r="F33" s="12">
        <f t="shared" ref="F33:F44" si="2">D33/C33</f>
        <v>0</v>
      </c>
      <c r="G33" s="16">
        <v>0.4</v>
      </c>
      <c r="H33" s="12">
        <f t="shared" ref="H33:H38" si="3">G33*D33</f>
        <v>0</v>
      </c>
      <c r="I33" s="12"/>
    </row>
    <row r="34" spans="1:9">
      <c r="A34" s="2">
        <v>9988476</v>
      </c>
      <c r="B34" s="3" t="s">
        <v>53</v>
      </c>
      <c r="C34" s="10">
        <v>28</v>
      </c>
      <c r="D34" s="21"/>
      <c r="E34" s="21"/>
      <c r="F34" s="12">
        <f t="shared" si="2"/>
        <v>0</v>
      </c>
      <c r="G34" s="16">
        <v>0.4</v>
      </c>
      <c r="H34" s="12">
        <f t="shared" si="3"/>
        <v>0</v>
      </c>
      <c r="I34" s="12"/>
    </row>
    <row r="35" spans="1:9">
      <c r="A35" s="2">
        <v>9988681</v>
      </c>
      <c r="B35" s="3" t="s">
        <v>54</v>
      </c>
      <c r="C35" s="10">
        <v>16</v>
      </c>
      <c r="D35" s="21">
        <v>48</v>
      </c>
      <c r="E35" s="21"/>
      <c r="F35" s="12">
        <f t="shared" si="2"/>
        <v>3</v>
      </c>
      <c r="G35" s="16">
        <v>0.18</v>
      </c>
      <c r="H35" s="12">
        <f t="shared" si="3"/>
        <v>8.64</v>
      </c>
      <c r="I35" s="12"/>
    </row>
    <row r="36" spans="1:9">
      <c r="A36" s="2">
        <v>9988438</v>
      </c>
      <c r="B36" s="3" t="s">
        <v>55</v>
      </c>
      <c r="C36" s="10">
        <v>16</v>
      </c>
      <c r="D36" s="21"/>
      <c r="E36" s="21"/>
      <c r="F36" s="12">
        <f t="shared" si="2"/>
        <v>0</v>
      </c>
      <c r="G36" s="16">
        <v>0.18</v>
      </c>
      <c r="H36" s="12">
        <f t="shared" si="3"/>
        <v>0</v>
      </c>
      <c r="I36" s="12"/>
    </row>
    <row r="37" spans="1:9">
      <c r="A37" s="2">
        <v>9988445</v>
      </c>
      <c r="B37" s="3" t="s">
        <v>56</v>
      </c>
      <c r="C37" s="10">
        <v>16</v>
      </c>
      <c r="D37" s="21"/>
      <c r="E37" s="21"/>
      <c r="F37" s="12">
        <f t="shared" si="2"/>
        <v>0</v>
      </c>
      <c r="G37" s="16">
        <v>0.18</v>
      </c>
      <c r="H37" s="12">
        <f t="shared" si="3"/>
        <v>0</v>
      </c>
      <c r="I37" s="12"/>
    </row>
    <row r="38" spans="1:9">
      <c r="A38" s="2">
        <v>9988421</v>
      </c>
      <c r="B38" s="3" t="s">
        <v>57</v>
      </c>
      <c r="C38" s="10">
        <v>16</v>
      </c>
      <c r="D38" s="21"/>
      <c r="E38" s="21"/>
      <c r="F38" s="12">
        <f t="shared" si="2"/>
        <v>0</v>
      </c>
      <c r="G38" s="16">
        <v>0.14000000000000001</v>
      </c>
      <c r="H38" s="12">
        <f t="shared" si="3"/>
        <v>0</v>
      </c>
      <c r="I38" s="12"/>
    </row>
    <row r="39" spans="1:9">
      <c r="A39" s="2">
        <v>9988674</v>
      </c>
      <c r="B39" s="3" t="s">
        <v>58</v>
      </c>
      <c r="C39" s="10">
        <v>16</v>
      </c>
      <c r="D39" s="21"/>
      <c r="E39" s="21"/>
      <c r="F39" s="12">
        <f t="shared" si="2"/>
        <v>0</v>
      </c>
      <c r="G39" s="16">
        <v>0.18</v>
      </c>
      <c r="H39" s="12">
        <f t="shared" ref="H39:H44" si="4">D39*G39</f>
        <v>0</v>
      </c>
      <c r="I39" s="12"/>
    </row>
    <row r="40" spans="1:9">
      <c r="A40" s="20">
        <v>8444903</v>
      </c>
      <c r="B40" s="18" t="s">
        <v>59</v>
      </c>
      <c r="C40" s="10">
        <v>8</v>
      </c>
      <c r="D40" s="21"/>
      <c r="E40" s="21"/>
      <c r="F40" s="12">
        <f t="shared" si="2"/>
        <v>0</v>
      </c>
      <c r="G40" s="16">
        <v>0.1</v>
      </c>
      <c r="H40" s="12">
        <f t="shared" si="4"/>
        <v>0</v>
      </c>
      <c r="I40" s="12"/>
    </row>
    <row r="41" spans="1:9">
      <c r="A41" s="20">
        <v>8444910</v>
      </c>
      <c r="B41" s="18" t="s">
        <v>60</v>
      </c>
      <c r="C41" s="10">
        <v>8</v>
      </c>
      <c r="D41" s="21"/>
      <c r="E41" s="21"/>
      <c r="F41" s="12">
        <f t="shared" si="2"/>
        <v>0</v>
      </c>
      <c r="G41" s="16">
        <v>0.1</v>
      </c>
      <c r="H41" s="12">
        <f t="shared" si="4"/>
        <v>0</v>
      </c>
      <c r="I41" s="12"/>
    </row>
    <row r="42" spans="1:9">
      <c r="A42" s="20">
        <v>8444927</v>
      </c>
      <c r="B42" s="18" t="s">
        <v>61</v>
      </c>
      <c r="C42" s="10">
        <v>8</v>
      </c>
      <c r="D42" s="21"/>
      <c r="E42" s="21"/>
      <c r="F42" s="12">
        <f t="shared" si="2"/>
        <v>0</v>
      </c>
      <c r="G42" s="16">
        <v>0.1</v>
      </c>
      <c r="H42" s="12">
        <f t="shared" si="4"/>
        <v>0</v>
      </c>
      <c r="I42" s="12"/>
    </row>
    <row r="43" spans="1:9">
      <c r="A43" s="20">
        <v>6600454</v>
      </c>
      <c r="B43" s="18" t="s">
        <v>62</v>
      </c>
      <c r="C43" s="10">
        <v>12</v>
      </c>
      <c r="D43" s="21"/>
      <c r="E43" s="21"/>
      <c r="F43" s="12">
        <f t="shared" si="2"/>
        <v>0</v>
      </c>
      <c r="G43" s="16">
        <v>0.125</v>
      </c>
      <c r="H43" s="12">
        <f t="shared" si="4"/>
        <v>0</v>
      </c>
      <c r="I43" s="12"/>
    </row>
    <row r="44" spans="1:9">
      <c r="A44" s="20">
        <v>6600447</v>
      </c>
      <c r="B44" s="18" t="s">
        <v>63</v>
      </c>
      <c r="C44" s="10">
        <v>12</v>
      </c>
      <c r="D44" s="21"/>
      <c r="E44" s="21"/>
      <c r="F44" s="12">
        <f t="shared" si="2"/>
        <v>0</v>
      </c>
      <c r="G44" s="16">
        <v>0.125</v>
      </c>
      <c r="H44" s="12">
        <f t="shared" si="4"/>
        <v>0</v>
      </c>
      <c r="I44" s="12"/>
    </row>
    <row r="45" spans="1:9">
      <c r="A45" s="23">
        <v>9752504</v>
      </c>
      <c r="B45" s="24" t="s">
        <v>64</v>
      </c>
      <c r="C45" s="25">
        <v>10</v>
      </c>
      <c r="D45" s="26"/>
      <c r="E45" s="26"/>
      <c r="F45" s="28">
        <f>E45/2</f>
        <v>0</v>
      </c>
      <c r="G45" s="27">
        <v>0.2</v>
      </c>
      <c r="H45" s="28">
        <f>E45</f>
        <v>0</v>
      </c>
      <c r="I45" s="28" t="s">
        <v>65</v>
      </c>
    </row>
    <row r="46" spans="1:9">
      <c r="A46" s="23">
        <v>9752498</v>
      </c>
      <c r="B46" s="24" t="s">
        <v>66</v>
      </c>
      <c r="C46" s="25">
        <v>6</v>
      </c>
      <c r="D46" s="26"/>
      <c r="E46" s="26"/>
      <c r="F46" s="28">
        <f>E46/5</f>
        <v>0</v>
      </c>
      <c r="G46" s="27">
        <v>0.8</v>
      </c>
      <c r="H46" s="28">
        <f>E46</f>
        <v>0</v>
      </c>
      <c r="I46" s="28" t="s">
        <v>67</v>
      </c>
    </row>
    <row r="47" spans="1:9">
      <c r="A47" s="20">
        <v>4421584</v>
      </c>
      <c r="B47" s="18" t="s">
        <v>68</v>
      </c>
      <c r="C47" s="10">
        <v>12</v>
      </c>
      <c r="D47" s="21"/>
      <c r="E47" s="21"/>
      <c r="F47" s="12">
        <f>D47/C47</f>
        <v>0</v>
      </c>
      <c r="G47" s="16">
        <v>0.18</v>
      </c>
      <c r="H47" s="12">
        <f>G47*D47</f>
        <v>0</v>
      </c>
      <c r="I47" s="12"/>
    </row>
    <row r="48" spans="1:9">
      <c r="A48" s="20">
        <v>4421577</v>
      </c>
      <c r="B48" s="18" t="s">
        <v>69</v>
      </c>
      <c r="C48" s="10">
        <v>12</v>
      </c>
      <c r="D48" s="21"/>
      <c r="E48" s="21"/>
      <c r="F48" s="12">
        <f>D48/C48</f>
        <v>0</v>
      </c>
      <c r="G48" s="16">
        <v>0.18</v>
      </c>
      <c r="H48" s="12">
        <f>G48*D48</f>
        <v>0</v>
      </c>
      <c r="I48" s="12"/>
    </row>
    <row r="49" spans="1:9">
      <c r="A49" s="20">
        <v>9985949</v>
      </c>
      <c r="B49" s="29" t="s">
        <v>70</v>
      </c>
      <c r="C49" s="30">
        <v>10</v>
      </c>
      <c r="D49" s="31"/>
      <c r="E49" s="31"/>
      <c r="F49" s="32">
        <f>D49/C49</f>
        <v>0</v>
      </c>
      <c r="G49" s="33">
        <v>1</v>
      </c>
      <c r="H49" s="32">
        <f>G49*D49</f>
        <v>0</v>
      </c>
      <c r="I49" s="32"/>
    </row>
    <row r="50" spans="1:9">
      <c r="A50" s="12"/>
      <c r="B50" s="16" t="s">
        <v>71</v>
      </c>
      <c r="C50" s="12"/>
      <c r="D50" s="21"/>
      <c r="E50" s="21"/>
      <c r="F50" s="12"/>
      <c r="G50" s="12"/>
      <c r="H50" s="3">
        <f>SUM(H4:H49)</f>
        <v>203.52000000000004</v>
      </c>
      <c r="I50" s="12"/>
    </row>
  </sheetData>
  <autoFilter ref="A3:I3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0"/>
  <sheetViews>
    <sheetView workbookViewId="0">
      <pane ySplit="3" topLeftCell="A22" activePane="bottomLeft" state="frozen"/>
      <selection pane="bottomLeft" activeCell="D52" sqref="D52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5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1" width="8.7109375" style="11" customWidth="1"/>
    <col min="12" max="16384" width="8.7109375" style="11"/>
  </cols>
  <sheetData>
    <row r="1" spans="1:9">
      <c r="A1" s="12"/>
      <c r="B1" s="12"/>
      <c r="C1" s="12"/>
      <c r="D1" s="12" t="s">
        <v>0</v>
      </c>
      <c r="E1" s="9"/>
      <c r="F1" s="12"/>
      <c r="G1" s="12"/>
      <c r="H1" s="12"/>
      <c r="I1" s="12"/>
    </row>
    <row r="2" spans="1:9" ht="38.25" customHeight="1">
      <c r="A2" s="12" t="s">
        <v>1</v>
      </c>
      <c r="B2" s="6" t="s">
        <v>2</v>
      </c>
      <c r="C2" s="12"/>
      <c r="D2" s="7" t="s">
        <v>3</v>
      </c>
      <c r="E2" s="7" t="s">
        <v>4</v>
      </c>
      <c r="F2" s="12"/>
      <c r="G2" s="12"/>
      <c r="H2" s="12"/>
      <c r="I2" s="12"/>
    </row>
    <row r="3" spans="1:9">
      <c r="A3" s="13" t="s">
        <v>5</v>
      </c>
      <c r="B3" s="13" t="s">
        <v>6</v>
      </c>
      <c r="C3" s="13" t="s">
        <v>7</v>
      </c>
      <c r="D3" s="14" t="s">
        <v>8</v>
      </c>
      <c r="E3" s="14" t="s">
        <v>9</v>
      </c>
      <c r="F3" s="13" t="s">
        <v>10</v>
      </c>
      <c r="G3" s="15" t="s">
        <v>11</v>
      </c>
      <c r="H3" s="12" t="s">
        <v>12</v>
      </c>
      <c r="I3" s="12" t="s">
        <v>13</v>
      </c>
    </row>
    <row r="4" spans="1:9" ht="25.5" customHeight="1">
      <c r="A4" s="1">
        <v>5038435</v>
      </c>
      <c r="B4" s="17" t="s">
        <v>14</v>
      </c>
      <c r="C4" s="10">
        <v>10</v>
      </c>
      <c r="D4" s="21">
        <v>40</v>
      </c>
      <c r="E4" s="21"/>
      <c r="F4" s="12">
        <f>D4/C4</f>
        <v>4</v>
      </c>
      <c r="G4" s="16">
        <v>0.18</v>
      </c>
      <c r="H4" s="12">
        <f>G4*D4</f>
        <v>7.1999999999999993</v>
      </c>
      <c r="I4" s="12"/>
    </row>
    <row r="5" spans="1:9">
      <c r="A5" s="1">
        <v>8785204</v>
      </c>
      <c r="B5" s="16" t="s">
        <v>15</v>
      </c>
      <c r="C5" s="10">
        <v>5</v>
      </c>
      <c r="D5" s="21"/>
      <c r="E5" s="21"/>
      <c r="F5" s="12">
        <f>E5/16.5</f>
        <v>0</v>
      </c>
      <c r="G5" s="16">
        <v>3.2</v>
      </c>
      <c r="H5" s="12">
        <f>E5</f>
        <v>0</v>
      </c>
      <c r="I5" s="12"/>
    </row>
    <row r="6" spans="1:9" ht="25.5" customHeight="1">
      <c r="A6" s="1">
        <v>5038459</v>
      </c>
      <c r="B6" s="17" t="s">
        <v>16</v>
      </c>
      <c r="C6" s="10">
        <v>10</v>
      </c>
      <c r="D6" s="21">
        <v>80</v>
      </c>
      <c r="E6" s="21"/>
      <c r="F6" s="12">
        <f>D6/C6</f>
        <v>8</v>
      </c>
      <c r="G6" s="16">
        <v>0.18</v>
      </c>
      <c r="H6" s="12">
        <f>G6*D6</f>
        <v>14.399999999999999</v>
      </c>
      <c r="I6" s="12"/>
    </row>
    <row r="7" spans="1:9">
      <c r="A7" s="2">
        <v>8785235</v>
      </c>
      <c r="B7" s="16" t="s">
        <v>17</v>
      </c>
      <c r="C7" s="10">
        <v>5</v>
      </c>
      <c r="D7" s="21"/>
      <c r="E7" s="21"/>
      <c r="F7" s="12">
        <f>E7/16.5</f>
        <v>0</v>
      </c>
      <c r="G7" s="12">
        <v>3.5</v>
      </c>
      <c r="H7" s="12">
        <f>E7</f>
        <v>0</v>
      </c>
      <c r="I7" s="12"/>
    </row>
    <row r="8" spans="1:9" ht="25.5" customHeight="1">
      <c r="A8" s="1">
        <v>5038411</v>
      </c>
      <c r="B8" s="17" t="s">
        <v>18</v>
      </c>
      <c r="C8" s="10">
        <v>10</v>
      </c>
      <c r="D8" s="21">
        <v>50</v>
      </c>
      <c r="E8" s="21"/>
      <c r="F8" s="12">
        <f>D8/C8</f>
        <v>5</v>
      </c>
      <c r="G8" s="16">
        <v>0.18</v>
      </c>
      <c r="H8" s="12">
        <f>G8*D8</f>
        <v>9</v>
      </c>
      <c r="I8" s="12"/>
    </row>
    <row r="9" spans="1:9" ht="25.5" customHeight="1">
      <c r="A9" s="2">
        <v>8785242</v>
      </c>
      <c r="B9" s="17" t="s">
        <v>19</v>
      </c>
      <c r="C9" s="10">
        <v>5</v>
      </c>
      <c r="D9" s="21"/>
      <c r="E9" s="21"/>
      <c r="F9" s="12">
        <f>E9/16.5</f>
        <v>0</v>
      </c>
      <c r="G9" s="12">
        <v>3.5</v>
      </c>
      <c r="H9" s="12">
        <f>E9</f>
        <v>0</v>
      </c>
      <c r="I9" s="12" t="s">
        <v>20</v>
      </c>
    </row>
    <row r="10" spans="1:9" ht="25.5" customHeight="1">
      <c r="A10" s="1">
        <v>5038398</v>
      </c>
      <c r="B10" s="17" t="s">
        <v>21</v>
      </c>
      <c r="C10" s="10">
        <v>10</v>
      </c>
      <c r="D10" s="21">
        <v>60</v>
      </c>
      <c r="E10" s="21"/>
      <c r="F10" s="12">
        <f>D10/C10</f>
        <v>6</v>
      </c>
      <c r="G10" s="16">
        <v>0.18</v>
      </c>
      <c r="H10" s="12">
        <f>G10*D10</f>
        <v>10.799999999999999</v>
      </c>
      <c r="I10" s="12"/>
    </row>
    <row r="11" spans="1:9">
      <c r="A11" s="1">
        <v>5039609</v>
      </c>
      <c r="B11" s="16" t="s">
        <v>22</v>
      </c>
      <c r="C11" s="10">
        <v>8</v>
      </c>
      <c r="D11" s="21"/>
      <c r="E11" s="21"/>
      <c r="F11" s="12">
        <f>D11/C11</f>
        <v>0</v>
      </c>
      <c r="G11" s="16">
        <v>0.4</v>
      </c>
      <c r="H11" s="12">
        <f>G11*D11</f>
        <v>0</v>
      </c>
      <c r="I11" s="12"/>
    </row>
    <row r="12" spans="1:9" ht="25.5" customHeight="1">
      <c r="A12" s="2">
        <v>8785259</v>
      </c>
      <c r="B12" s="17" t="s">
        <v>23</v>
      </c>
      <c r="C12" s="10">
        <v>5</v>
      </c>
      <c r="D12" s="21"/>
      <c r="E12" s="21"/>
      <c r="F12" s="12">
        <f>E12/16.5</f>
        <v>0</v>
      </c>
      <c r="G12" s="12">
        <v>3.5</v>
      </c>
      <c r="H12" s="12">
        <f>E12</f>
        <v>0</v>
      </c>
      <c r="I12" s="12"/>
    </row>
    <row r="13" spans="1:9" ht="25.5" customHeight="1">
      <c r="A13" s="2">
        <v>5038855</v>
      </c>
      <c r="B13" s="19" t="s">
        <v>24</v>
      </c>
      <c r="C13" s="10">
        <v>10</v>
      </c>
      <c r="D13" s="21"/>
      <c r="E13" s="21"/>
      <c r="F13" s="12">
        <f>D13/C13</f>
        <v>0</v>
      </c>
      <c r="G13" s="16">
        <v>0.2</v>
      </c>
      <c r="H13" s="12">
        <f>G13*D13</f>
        <v>0</v>
      </c>
      <c r="I13" s="12"/>
    </row>
    <row r="14" spans="1:9">
      <c r="A14" s="2">
        <v>5039647</v>
      </c>
      <c r="B14" s="4" t="s">
        <v>25</v>
      </c>
      <c r="C14" s="10">
        <v>8</v>
      </c>
      <c r="D14" s="21"/>
      <c r="E14" s="21"/>
      <c r="F14" s="12">
        <f>D14/C14</f>
        <v>0</v>
      </c>
      <c r="G14" s="16">
        <v>0.4</v>
      </c>
      <c r="H14" s="12">
        <f>G14*D14</f>
        <v>0</v>
      </c>
      <c r="I14" s="12"/>
    </row>
    <row r="15" spans="1:9" ht="25.5" customHeight="1">
      <c r="A15" s="2">
        <v>5038831</v>
      </c>
      <c r="B15" s="17" t="s">
        <v>26</v>
      </c>
      <c r="C15" s="8">
        <v>10</v>
      </c>
      <c r="D15" s="21"/>
      <c r="E15" s="21"/>
      <c r="F15" s="12">
        <f>D15/C15</f>
        <v>0</v>
      </c>
      <c r="G15" s="16">
        <v>0.18</v>
      </c>
      <c r="H15" s="12">
        <f>G15*D15</f>
        <v>0</v>
      </c>
      <c r="I15" s="12"/>
    </row>
    <row r="16" spans="1:9">
      <c r="A16" s="2">
        <v>5039623</v>
      </c>
      <c r="B16" s="16" t="s">
        <v>27</v>
      </c>
      <c r="C16" s="8">
        <v>8</v>
      </c>
      <c r="D16" s="21"/>
      <c r="E16" s="21"/>
      <c r="F16" s="12">
        <f>D16/C16</f>
        <v>0</v>
      </c>
      <c r="G16" s="16">
        <v>0.4</v>
      </c>
      <c r="H16" s="12">
        <f>G16*D16</f>
        <v>0</v>
      </c>
      <c r="I16" s="12"/>
    </row>
    <row r="17" spans="1:9">
      <c r="A17" s="2">
        <v>5522704</v>
      </c>
      <c r="B17" s="16" t="s">
        <v>28</v>
      </c>
      <c r="C17" s="10">
        <v>2</v>
      </c>
      <c r="D17" s="21"/>
      <c r="E17" s="21"/>
      <c r="F17" s="12">
        <f>E17/7</f>
        <v>0</v>
      </c>
      <c r="G17" s="16">
        <v>3.5</v>
      </c>
      <c r="H17" s="12">
        <f>E17</f>
        <v>0</v>
      </c>
      <c r="I17" s="12" t="s">
        <v>29</v>
      </c>
    </row>
    <row r="18" spans="1:9">
      <c r="A18" s="2">
        <v>1018950</v>
      </c>
      <c r="B18" s="16" t="s">
        <v>30</v>
      </c>
      <c r="C18" s="10">
        <v>10</v>
      </c>
      <c r="D18" s="21"/>
      <c r="E18" s="21"/>
      <c r="F18" s="12">
        <f>D18/C18</f>
        <v>0</v>
      </c>
      <c r="G18" s="16">
        <v>0.18</v>
      </c>
      <c r="H18" s="12">
        <f>G18*D18</f>
        <v>0</v>
      </c>
      <c r="I18" s="12"/>
    </row>
    <row r="19" spans="1:9">
      <c r="A19" s="2">
        <v>1018967</v>
      </c>
      <c r="B19" s="16" t="s">
        <v>31</v>
      </c>
      <c r="C19" s="10">
        <v>10</v>
      </c>
      <c r="D19" s="21"/>
      <c r="E19" s="21"/>
      <c r="F19" s="12">
        <f>D19/C19</f>
        <v>0</v>
      </c>
      <c r="G19" s="16">
        <v>0.18</v>
      </c>
      <c r="H19" s="12">
        <f>G19*D19</f>
        <v>0</v>
      </c>
      <c r="I19" s="12"/>
    </row>
    <row r="20" spans="1:9">
      <c r="A20" s="2" t="s">
        <v>32</v>
      </c>
      <c r="B20" s="16" t="s">
        <v>33</v>
      </c>
      <c r="C20" s="10">
        <v>10</v>
      </c>
      <c r="D20" s="21">
        <v>80</v>
      </c>
      <c r="E20" s="21"/>
      <c r="F20" s="12">
        <f>D20/C20</f>
        <v>8</v>
      </c>
      <c r="G20" s="16">
        <v>0.2</v>
      </c>
      <c r="H20" s="12">
        <f>G20*D20</f>
        <v>16</v>
      </c>
      <c r="I20" s="12"/>
    </row>
    <row r="21" spans="1:9">
      <c r="A21" s="2" t="s">
        <v>34</v>
      </c>
      <c r="B21" s="16" t="s">
        <v>35</v>
      </c>
      <c r="C21" s="10">
        <v>4</v>
      </c>
      <c r="D21" s="21"/>
      <c r="E21" s="21"/>
      <c r="F21" s="12">
        <f>E21/15</f>
        <v>0</v>
      </c>
      <c r="G21" s="16">
        <v>3.5</v>
      </c>
      <c r="H21" s="12">
        <f>E21</f>
        <v>0</v>
      </c>
      <c r="I21" s="12" t="s">
        <v>36</v>
      </c>
    </row>
    <row r="22" spans="1:9">
      <c r="A22" s="2" t="s">
        <v>37</v>
      </c>
      <c r="B22" s="16" t="s">
        <v>38</v>
      </c>
      <c r="C22" s="10">
        <v>10</v>
      </c>
      <c r="D22" s="21">
        <v>30</v>
      </c>
      <c r="E22" s="21"/>
      <c r="F22" s="12">
        <f>D22/C22</f>
        <v>3</v>
      </c>
      <c r="G22" s="16">
        <v>0.2</v>
      </c>
      <c r="H22" s="12">
        <f>G22*D22</f>
        <v>6</v>
      </c>
      <c r="I22" s="12"/>
    </row>
    <row r="23" spans="1:9">
      <c r="A23" s="2" t="s">
        <v>39</v>
      </c>
      <c r="B23" s="16" t="s">
        <v>40</v>
      </c>
      <c r="C23" s="10">
        <v>4</v>
      </c>
      <c r="D23" s="21"/>
      <c r="E23" s="21">
        <v>30</v>
      </c>
      <c r="F23" s="12">
        <f>E23/15</f>
        <v>2</v>
      </c>
      <c r="G23" s="16">
        <v>3.5</v>
      </c>
      <c r="H23" s="12">
        <f>E23</f>
        <v>30</v>
      </c>
      <c r="I23" s="12" t="s">
        <v>36</v>
      </c>
    </row>
    <row r="24" spans="1:9">
      <c r="A24" s="2">
        <v>8444194</v>
      </c>
      <c r="B24" s="3" t="s">
        <v>41</v>
      </c>
      <c r="C24" s="10">
        <v>6</v>
      </c>
      <c r="D24" s="21"/>
      <c r="E24" s="21"/>
      <c r="F24" s="12">
        <f t="shared" ref="F24:F29" si="0">D24/C24</f>
        <v>0</v>
      </c>
      <c r="G24" s="16">
        <v>0.1</v>
      </c>
      <c r="H24" s="12">
        <f t="shared" ref="H24:H29" si="1">G24*D24</f>
        <v>0</v>
      </c>
      <c r="I24" s="12"/>
    </row>
    <row r="25" spans="1:9">
      <c r="A25" s="2">
        <v>8444187</v>
      </c>
      <c r="B25" s="3" t="s">
        <v>42</v>
      </c>
      <c r="C25" s="10">
        <v>6</v>
      </c>
      <c r="D25" s="21"/>
      <c r="E25" s="21"/>
      <c r="F25" s="12">
        <f t="shared" si="0"/>
        <v>0</v>
      </c>
      <c r="G25" s="16">
        <v>0.1</v>
      </c>
      <c r="H25" s="12">
        <f t="shared" si="1"/>
        <v>0</v>
      </c>
      <c r="I25" s="12"/>
    </row>
    <row r="26" spans="1:9">
      <c r="A26" s="2">
        <v>8444163</v>
      </c>
      <c r="B26" s="3" t="s">
        <v>43</v>
      </c>
      <c r="C26" s="10">
        <v>8</v>
      </c>
      <c r="D26" s="21"/>
      <c r="E26" s="21"/>
      <c r="F26" s="12">
        <f t="shared" si="0"/>
        <v>0</v>
      </c>
      <c r="G26" s="16">
        <v>0.1</v>
      </c>
      <c r="H26" s="12">
        <f t="shared" si="1"/>
        <v>0</v>
      </c>
      <c r="I26" s="12"/>
    </row>
    <row r="27" spans="1:9">
      <c r="A27" s="2">
        <v>9988377</v>
      </c>
      <c r="B27" s="3" t="s">
        <v>44</v>
      </c>
      <c r="C27" s="10">
        <v>16</v>
      </c>
      <c r="D27" s="21"/>
      <c r="E27" s="21"/>
      <c r="F27" s="12">
        <f t="shared" si="0"/>
        <v>0</v>
      </c>
      <c r="G27" s="16">
        <v>0.14000000000000001</v>
      </c>
      <c r="H27" s="12">
        <f t="shared" si="1"/>
        <v>0</v>
      </c>
      <c r="I27" s="12"/>
    </row>
    <row r="28" spans="1:9">
      <c r="A28" s="2">
        <v>9988391</v>
      </c>
      <c r="B28" s="3" t="s">
        <v>45</v>
      </c>
      <c r="C28" s="10">
        <v>16</v>
      </c>
      <c r="D28" s="21"/>
      <c r="E28" s="21"/>
      <c r="F28" s="12">
        <f t="shared" si="0"/>
        <v>0</v>
      </c>
      <c r="G28" s="16">
        <v>0.14000000000000001</v>
      </c>
      <c r="H28" s="12">
        <f t="shared" si="1"/>
        <v>0</v>
      </c>
      <c r="I28" s="12"/>
    </row>
    <row r="29" spans="1:9">
      <c r="A29" s="2">
        <v>5034819</v>
      </c>
      <c r="B29" s="3" t="s">
        <v>46</v>
      </c>
      <c r="C29" s="10">
        <v>6</v>
      </c>
      <c r="D29" s="21"/>
      <c r="E29" s="21"/>
      <c r="F29" s="12">
        <f t="shared" si="0"/>
        <v>0</v>
      </c>
      <c r="G29" s="16">
        <v>0.18</v>
      </c>
      <c r="H29" s="12">
        <f t="shared" si="1"/>
        <v>0</v>
      </c>
      <c r="I29" s="12"/>
    </row>
    <row r="30" spans="1:9" ht="26.25" customHeight="1">
      <c r="A30" s="2">
        <v>5041251</v>
      </c>
      <c r="B30" s="3" t="s">
        <v>47</v>
      </c>
      <c r="C30" s="10">
        <v>6</v>
      </c>
      <c r="D30" s="22"/>
      <c r="E30" s="22"/>
      <c r="F30" s="12">
        <f>E30/15</f>
        <v>0</v>
      </c>
      <c r="G30" s="16">
        <v>2.5</v>
      </c>
      <c r="H30" s="12">
        <f>E30</f>
        <v>0</v>
      </c>
      <c r="I30" s="12" t="s">
        <v>48</v>
      </c>
    </row>
    <row r="31" spans="1:9">
      <c r="A31" s="2">
        <v>2981244</v>
      </c>
      <c r="B31" s="3" t="s">
        <v>49</v>
      </c>
      <c r="C31" s="10">
        <v>6</v>
      </c>
      <c r="D31" s="21"/>
      <c r="E31" s="21"/>
      <c r="F31" s="12">
        <f>E31/7.8</f>
        <v>0</v>
      </c>
      <c r="G31" s="16">
        <v>1.3</v>
      </c>
      <c r="H31" s="12">
        <f>E31</f>
        <v>0</v>
      </c>
      <c r="I31" s="12" t="s">
        <v>50</v>
      </c>
    </row>
    <row r="32" spans="1:9">
      <c r="A32" s="2">
        <v>8785198</v>
      </c>
      <c r="B32" s="3" t="s">
        <v>51</v>
      </c>
      <c r="C32" s="10">
        <v>5</v>
      </c>
      <c r="D32" s="21"/>
      <c r="E32" s="21"/>
      <c r="F32" s="12">
        <f>E32/16.5</f>
        <v>0</v>
      </c>
      <c r="G32" s="16">
        <v>3.2</v>
      </c>
      <c r="H32" s="12">
        <f>E32</f>
        <v>0</v>
      </c>
      <c r="I32" s="12" t="s">
        <v>20</v>
      </c>
    </row>
    <row r="33" spans="1:9">
      <c r="A33" s="2">
        <v>9988452</v>
      </c>
      <c r="B33" s="3" t="s">
        <v>52</v>
      </c>
      <c r="C33" s="10">
        <v>8</v>
      </c>
      <c r="D33" s="21"/>
      <c r="E33" s="21"/>
      <c r="F33" s="12">
        <f t="shared" ref="F33:F44" si="2">D33/C33</f>
        <v>0</v>
      </c>
      <c r="G33" s="16">
        <v>0.4</v>
      </c>
      <c r="H33" s="12">
        <f t="shared" ref="H33:H38" si="3">G33*D33</f>
        <v>0</v>
      </c>
      <c r="I33" s="12"/>
    </row>
    <row r="34" spans="1:9">
      <c r="A34" s="2">
        <v>9988476</v>
      </c>
      <c r="B34" s="3" t="s">
        <v>53</v>
      </c>
      <c r="C34" s="10">
        <v>28</v>
      </c>
      <c r="D34" s="21"/>
      <c r="E34" s="21"/>
      <c r="F34" s="12">
        <f t="shared" si="2"/>
        <v>0</v>
      </c>
      <c r="G34" s="16">
        <v>0.4</v>
      </c>
      <c r="H34" s="12">
        <f t="shared" si="3"/>
        <v>0</v>
      </c>
      <c r="I34" s="12"/>
    </row>
    <row r="35" spans="1:9">
      <c r="A35" s="2">
        <v>9988681</v>
      </c>
      <c r="B35" s="3" t="s">
        <v>54</v>
      </c>
      <c r="C35" s="10">
        <v>16</v>
      </c>
      <c r="D35" s="21"/>
      <c r="E35" s="21"/>
      <c r="F35" s="12">
        <f t="shared" si="2"/>
        <v>0</v>
      </c>
      <c r="G35" s="16">
        <v>0.18</v>
      </c>
      <c r="H35" s="12">
        <f t="shared" si="3"/>
        <v>0</v>
      </c>
      <c r="I35" s="12"/>
    </row>
    <row r="36" spans="1:9">
      <c r="A36" s="2">
        <v>9988438</v>
      </c>
      <c r="B36" s="3" t="s">
        <v>55</v>
      </c>
      <c r="C36" s="10">
        <v>16</v>
      </c>
      <c r="D36" s="21"/>
      <c r="E36" s="21"/>
      <c r="F36" s="12">
        <f t="shared" si="2"/>
        <v>0</v>
      </c>
      <c r="G36" s="16">
        <v>0.18</v>
      </c>
      <c r="H36" s="12">
        <f t="shared" si="3"/>
        <v>0</v>
      </c>
      <c r="I36" s="12"/>
    </row>
    <row r="37" spans="1:9">
      <c r="A37" s="2">
        <v>9988445</v>
      </c>
      <c r="B37" s="3" t="s">
        <v>56</v>
      </c>
      <c r="C37" s="10">
        <v>16</v>
      </c>
      <c r="D37" s="21"/>
      <c r="E37" s="21"/>
      <c r="F37" s="12">
        <f t="shared" si="2"/>
        <v>0</v>
      </c>
      <c r="G37" s="16">
        <v>0.18</v>
      </c>
      <c r="H37" s="12">
        <f t="shared" si="3"/>
        <v>0</v>
      </c>
      <c r="I37" s="12"/>
    </row>
    <row r="38" spans="1:9">
      <c r="A38" s="2">
        <v>9988421</v>
      </c>
      <c r="B38" s="3" t="s">
        <v>57</v>
      </c>
      <c r="C38" s="10">
        <v>16</v>
      </c>
      <c r="D38" s="21"/>
      <c r="E38" s="21"/>
      <c r="F38" s="12">
        <f t="shared" si="2"/>
        <v>0</v>
      </c>
      <c r="G38" s="16">
        <v>0.14000000000000001</v>
      </c>
      <c r="H38" s="12">
        <f t="shared" si="3"/>
        <v>0</v>
      </c>
      <c r="I38" s="12"/>
    </row>
    <row r="39" spans="1:9">
      <c r="A39" s="2">
        <v>9988674</v>
      </c>
      <c r="B39" s="3" t="s">
        <v>58</v>
      </c>
      <c r="C39" s="10">
        <v>16</v>
      </c>
      <c r="D39" s="21"/>
      <c r="E39" s="21"/>
      <c r="F39" s="12">
        <f t="shared" si="2"/>
        <v>0</v>
      </c>
      <c r="G39" s="16">
        <v>0.18</v>
      </c>
      <c r="H39" s="12">
        <f t="shared" ref="H39:H44" si="4">D39*G39</f>
        <v>0</v>
      </c>
      <c r="I39" s="12"/>
    </row>
    <row r="40" spans="1:9">
      <c r="A40" s="20">
        <v>8444903</v>
      </c>
      <c r="B40" s="18" t="s">
        <v>59</v>
      </c>
      <c r="C40" s="10">
        <v>8</v>
      </c>
      <c r="D40" s="21"/>
      <c r="E40" s="21"/>
      <c r="F40" s="12">
        <f t="shared" si="2"/>
        <v>0</v>
      </c>
      <c r="G40" s="16">
        <v>0.1</v>
      </c>
      <c r="H40" s="12">
        <f t="shared" si="4"/>
        <v>0</v>
      </c>
      <c r="I40" s="12"/>
    </row>
    <row r="41" spans="1:9">
      <c r="A41" s="20">
        <v>8444910</v>
      </c>
      <c r="B41" s="18" t="s">
        <v>60</v>
      </c>
      <c r="C41" s="10">
        <v>8</v>
      </c>
      <c r="D41" s="21"/>
      <c r="E41" s="21"/>
      <c r="F41" s="12">
        <f t="shared" si="2"/>
        <v>0</v>
      </c>
      <c r="G41" s="16">
        <v>0.1</v>
      </c>
      <c r="H41" s="12">
        <f t="shared" si="4"/>
        <v>0</v>
      </c>
      <c r="I41" s="12"/>
    </row>
    <row r="42" spans="1:9">
      <c r="A42" s="20">
        <v>8444927</v>
      </c>
      <c r="B42" s="18" t="s">
        <v>61</v>
      </c>
      <c r="C42" s="10">
        <v>8</v>
      </c>
      <c r="D42" s="21"/>
      <c r="E42" s="21"/>
      <c r="F42" s="12">
        <f t="shared" si="2"/>
        <v>0</v>
      </c>
      <c r="G42" s="16">
        <v>0.1</v>
      </c>
      <c r="H42" s="12">
        <f t="shared" si="4"/>
        <v>0</v>
      </c>
      <c r="I42" s="12"/>
    </row>
    <row r="43" spans="1:9">
      <c r="A43" s="20">
        <v>6600454</v>
      </c>
      <c r="B43" s="18" t="s">
        <v>62</v>
      </c>
      <c r="C43" s="10">
        <v>12</v>
      </c>
      <c r="D43" s="21"/>
      <c r="E43" s="21"/>
      <c r="F43" s="12">
        <f t="shared" si="2"/>
        <v>0</v>
      </c>
      <c r="G43" s="16">
        <v>0.125</v>
      </c>
      <c r="H43" s="12">
        <f t="shared" si="4"/>
        <v>0</v>
      </c>
      <c r="I43" s="12"/>
    </row>
    <row r="44" spans="1:9">
      <c r="A44" s="20">
        <v>6600447</v>
      </c>
      <c r="B44" s="18" t="s">
        <v>63</v>
      </c>
      <c r="C44" s="10">
        <v>12</v>
      </c>
      <c r="D44" s="21"/>
      <c r="E44" s="21"/>
      <c r="F44" s="12">
        <f t="shared" si="2"/>
        <v>0</v>
      </c>
      <c r="G44" s="16">
        <v>0.125</v>
      </c>
      <c r="H44" s="12">
        <f t="shared" si="4"/>
        <v>0</v>
      </c>
      <c r="I44" s="12"/>
    </row>
    <row r="45" spans="1:9">
      <c r="A45" s="23">
        <v>9752504</v>
      </c>
      <c r="B45" s="24" t="s">
        <v>64</v>
      </c>
      <c r="C45" s="25">
        <v>10</v>
      </c>
      <c r="D45" s="26"/>
      <c r="E45" s="26"/>
      <c r="F45" s="28">
        <f>E45/2</f>
        <v>0</v>
      </c>
      <c r="G45" s="27">
        <v>0.2</v>
      </c>
      <c r="H45" s="28">
        <f>E45</f>
        <v>0</v>
      </c>
      <c r="I45" s="28" t="s">
        <v>65</v>
      </c>
    </row>
    <row r="46" spans="1:9">
      <c r="A46" s="23">
        <v>9752498</v>
      </c>
      <c r="B46" s="24" t="s">
        <v>66</v>
      </c>
      <c r="C46" s="25">
        <v>6</v>
      </c>
      <c r="D46" s="26"/>
      <c r="E46" s="26"/>
      <c r="F46" s="28">
        <f>E46/5</f>
        <v>0</v>
      </c>
      <c r="G46" s="27">
        <v>0.8</v>
      </c>
      <c r="H46" s="28">
        <f>E46</f>
        <v>0</v>
      </c>
      <c r="I46" s="28" t="s">
        <v>67</v>
      </c>
    </row>
    <row r="47" spans="1:9">
      <c r="A47" s="20">
        <v>4421584</v>
      </c>
      <c r="B47" s="18" t="s">
        <v>68</v>
      </c>
      <c r="C47" s="10">
        <v>12</v>
      </c>
      <c r="D47" s="21"/>
      <c r="E47" s="21"/>
      <c r="F47" s="12">
        <f>D47/C47</f>
        <v>0</v>
      </c>
      <c r="G47" s="16">
        <v>0.18</v>
      </c>
      <c r="H47" s="12">
        <f>G47*D47</f>
        <v>0</v>
      </c>
      <c r="I47" s="12"/>
    </row>
    <row r="48" spans="1:9">
      <c r="A48" s="20">
        <v>4421577</v>
      </c>
      <c r="B48" s="18" t="s">
        <v>69</v>
      </c>
      <c r="C48" s="10">
        <v>12</v>
      </c>
      <c r="D48" s="21"/>
      <c r="E48" s="21"/>
      <c r="F48" s="12">
        <f>D48/C48</f>
        <v>0</v>
      </c>
      <c r="G48" s="16">
        <v>0.18</v>
      </c>
      <c r="H48" s="12">
        <f>G48*D48</f>
        <v>0</v>
      </c>
      <c r="I48" s="12"/>
    </row>
    <row r="49" spans="1:9">
      <c r="A49" s="20">
        <v>9985949</v>
      </c>
      <c r="B49" s="29" t="s">
        <v>70</v>
      </c>
      <c r="C49" s="30">
        <v>10</v>
      </c>
      <c r="D49" s="31"/>
      <c r="E49" s="31"/>
      <c r="F49" s="32">
        <f>D49/C49</f>
        <v>0</v>
      </c>
      <c r="G49" s="33">
        <v>1</v>
      </c>
      <c r="H49" s="32">
        <f>G49*D49</f>
        <v>0</v>
      </c>
      <c r="I49" s="32"/>
    </row>
    <row r="50" spans="1:9">
      <c r="A50" s="12"/>
      <c r="B50" s="16" t="s">
        <v>71</v>
      </c>
      <c r="C50" s="12"/>
      <c r="D50" s="21"/>
      <c r="E50" s="21"/>
      <c r="F50" s="12"/>
      <c r="G50" s="12"/>
      <c r="H50" s="3">
        <f>SUM(H4:H49)</f>
        <v>93.4</v>
      </c>
      <c r="I50" s="12"/>
    </row>
  </sheetData>
  <autoFilter ref="A3:I3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2025-08-27T12:01:06Z</dcterms:modified>
</cp:coreProperties>
</file>