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ЭтаКнига"/>
  <xr:revisionPtr revIDLastSave="0" documentId="13_ncr:1_{EE89C2E2-B5AE-4B98-84B4-AD02798CD0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0" r:id="rId1"/>
  </sheets>
  <definedNames>
    <definedName name="_xlnm._FilterDatabase" localSheetId="0" hidden="1">Лист1!$B$4:$Q$128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0" l="1"/>
  <c r="Q6" i="10" s="1"/>
  <c r="P7" i="10"/>
  <c r="Q7" i="10" s="1"/>
  <c r="P8" i="10"/>
  <c r="Q8" i="10" s="1"/>
  <c r="P9" i="10"/>
  <c r="Q9" i="10" s="1"/>
  <c r="P10" i="10"/>
  <c r="Q10" i="10" s="1"/>
  <c r="P11" i="10"/>
  <c r="Q11" i="10" s="1"/>
  <c r="P35" i="10"/>
  <c r="Q35" i="10" s="1"/>
  <c r="P12" i="10"/>
  <c r="Q12" i="10" s="1"/>
  <c r="P13" i="10"/>
  <c r="Q13" i="10" s="1"/>
  <c r="P16" i="10"/>
  <c r="Q16" i="10" s="1"/>
  <c r="P17" i="10"/>
  <c r="Q17" i="10" s="1"/>
  <c r="P18" i="10"/>
  <c r="Q18" i="10" s="1"/>
  <c r="P22" i="10"/>
  <c r="Q22" i="10" s="1"/>
  <c r="P23" i="10"/>
  <c r="Q23" i="10" s="1"/>
  <c r="P24" i="10"/>
  <c r="Q24" i="10" s="1"/>
  <c r="P27" i="10"/>
  <c r="Q27" i="10" s="1"/>
  <c r="P28" i="10"/>
  <c r="Q28" i="10" s="1"/>
  <c r="P14" i="10"/>
  <c r="Q14" i="10" s="1"/>
  <c r="P29" i="10"/>
  <c r="Q29" i="10" s="1"/>
  <c r="P26" i="10"/>
  <c r="Q26" i="10" s="1"/>
  <c r="P36" i="10"/>
  <c r="Q36" i="10" s="1"/>
  <c r="P37" i="10"/>
  <c r="Q37" i="10" s="1"/>
  <c r="P38" i="10"/>
  <c r="Q38" i="10" s="1"/>
  <c r="P39" i="10"/>
  <c r="Q39" i="10" s="1"/>
  <c r="P40" i="10"/>
  <c r="Q40" i="10" s="1"/>
  <c r="P41" i="10"/>
  <c r="Q41" i="10" s="1"/>
  <c r="P42" i="10"/>
  <c r="Q42" i="10" s="1"/>
  <c r="P43" i="10"/>
  <c r="Q43" i="10" s="1"/>
  <c r="P44" i="10"/>
  <c r="Q44" i="10" s="1"/>
  <c r="P45" i="10"/>
  <c r="Q45" i="10" s="1"/>
  <c r="P46" i="10"/>
  <c r="Q46" i="10" s="1"/>
  <c r="P47" i="10"/>
  <c r="Q47" i="10" s="1"/>
  <c r="P48" i="10"/>
  <c r="Q48" i="10" s="1"/>
  <c r="P49" i="10"/>
  <c r="Q49" i="10" s="1"/>
  <c r="P50" i="10"/>
  <c r="Q50" i="10" s="1"/>
  <c r="P51" i="10"/>
  <c r="Q51" i="10" s="1"/>
  <c r="P52" i="10"/>
  <c r="Q52" i="10" s="1"/>
  <c r="P53" i="10"/>
  <c r="Q53" i="10" s="1"/>
  <c r="P54" i="10"/>
  <c r="Q54" i="10" s="1"/>
  <c r="P55" i="10"/>
  <c r="Q55" i="10" s="1"/>
  <c r="P56" i="10"/>
  <c r="Q56" i="10" s="1"/>
  <c r="P57" i="10"/>
  <c r="Q57" i="10" s="1"/>
  <c r="P58" i="10"/>
  <c r="Q58" i="10" s="1"/>
  <c r="P59" i="10"/>
  <c r="Q59" i="10" s="1"/>
  <c r="P60" i="10"/>
  <c r="Q60" i="10" s="1"/>
  <c r="P61" i="10"/>
  <c r="Q61" i="10" s="1"/>
  <c r="P62" i="10"/>
  <c r="Q62" i="10" s="1"/>
  <c r="P63" i="10"/>
  <c r="Q63" i="10" s="1"/>
  <c r="P64" i="10"/>
  <c r="Q64" i="10" s="1"/>
  <c r="P65" i="10"/>
  <c r="Q65" i="10" s="1"/>
  <c r="P66" i="10"/>
  <c r="Q66" i="10" s="1"/>
  <c r="P15" i="10"/>
  <c r="Q15" i="10" s="1"/>
  <c r="P67" i="10"/>
  <c r="Q67" i="10" s="1"/>
  <c r="P30" i="10"/>
  <c r="Q30" i="10" s="1"/>
  <c r="P68" i="10"/>
  <c r="Q68" i="10" s="1"/>
  <c r="P69" i="10"/>
  <c r="Q69" i="10" s="1"/>
  <c r="P70" i="10"/>
  <c r="Q70" i="10" s="1"/>
  <c r="P19" i="10"/>
  <c r="Q19" i="10" s="1"/>
  <c r="P20" i="10"/>
  <c r="Q20" i="10" s="1"/>
  <c r="P21" i="10"/>
  <c r="Q21" i="10" s="1"/>
  <c r="P71" i="10"/>
  <c r="Q71" i="10" s="1"/>
  <c r="P72" i="10"/>
  <c r="Q72" i="10" s="1"/>
  <c r="P73" i="10"/>
  <c r="Q73" i="10" s="1"/>
  <c r="P74" i="10"/>
  <c r="Q74" i="10" s="1"/>
  <c r="P25" i="10"/>
  <c r="Q25" i="10" s="1"/>
  <c r="P75" i="10"/>
  <c r="Q75" i="10" s="1"/>
  <c r="P76" i="10"/>
  <c r="Q76" i="10" s="1"/>
  <c r="P77" i="10"/>
  <c r="Q77" i="10" s="1"/>
  <c r="P78" i="10"/>
  <c r="Q78" i="10" s="1"/>
  <c r="P79" i="10"/>
  <c r="Q79" i="10" s="1"/>
  <c r="P80" i="10"/>
  <c r="Q80" i="10" s="1"/>
  <c r="P81" i="10"/>
  <c r="Q81" i="10" s="1"/>
  <c r="P33" i="10"/>
  <c r="Q33" i="10" s="1"/>
  <c r="P82" i="10"/>
  <c r="Q82" i="10" s="1"/>
  <c r="P83" i="10"/>
  <c r="Q83" i="10" s="1"/>
  <c r="P84" i="10"/>
  <c r="Q84" i="10" s="1"/>
  <c r="P85" i="10"/>
  <c r="Q85" i="10" s="1"/>
  <c r="P86" i="10"/>
  <c r="Q86" i="10" s="1"/>
  <c r="P87" i="10"/>
  <c r="Q87" i="10" s="1"/>
  <c r="P34" i="10"/>
  <c r="Q34" i="10" s="1"/>
  <c r="P88" i="10"/>
  <c r="Q88" i="10" s="1"/>
  <c r="P89" i="10"/>
  <c r="Q89" i="10" s="1"/>
  <c r="P90" i="10"/>
  <c r="Q90" i="10" s="1"/>
  <c r="P91" i="10"/>
  <c r="Q91" i="10" s="1"/>
  <c r="P92" i="10"/>
  <c r="Q92" i="10" s="1"/>
  <c r="P93" i="10"/>
  <c r="Q93" i="10" s="1"/>
  <c r="P94" i="10"/>
  <c r="Q94" i="10" s="1"/>
  <c r="P95" i="10"/>
  <c r="Q95" i="10" s="1"/>
  <c r="P96" i="10"/>
  <c r="Q96" i="10" s="1"/>
  <c r="P97" i="10"/>
  <c r="Q97" i="10" s="1"/>
  <c r="P98" i="10"/>
  <c r="Q98" i="10" s="1"/>
  <c r="P99" i="10"/>
  <c r="Q99" i="10" s="1"/>
  <c r="P100" i="10"/>
  <c r="Q100" i="10" s="1"/>
  <c r="P101" i="10"/>
  <c r="Q101" i="10" s="1"/>
  <c r="P102" i="10"/>
  <c r="Q102" i="10" s="1"/>
  <c r="P103" i="10"/>
  <c r="Q103" i="10" s="1"/>
  <c r="P31" i="10"/>
  <c r="Q31" i="10" s="1"/>
  <c r="P32" i="10"/>
  <c r="Q32" i="10" s="1"/>
  <c r="P104" i="10"/>
  <c r="Q104" i="10" s="1"/>
  <c r="P105" i="10"/>
  <c r="Q105" i="10" s="1"/>
  <c r="P106" i="10"/>
  <c r="Q106" i="10" s="1"/>
  <c r="P107" i="10"/>
  <c r="Q107" i="10" s="1"/>
  <c r="P108" i="10"/>
  <c r="Q108" i="10" s="1"/>
  <c r="P109" i="10"/>
  <c r="Q109" i="10" s="1"/>
  <c r="P110" i="10"/>
  <c r="Q110" i="10" s="1"/>
  <c r="P111" i="10"/>
  <c r="Q111" i="10" s="1"/>
  <c r="P112" i="10"/>
  <c r="Q112" i="10" s="1"/>
  <c r="P113" i="10"/>
  <c r="Q113" i="10" s="1"/>
  <c r="P114" i="10"/>
  <c r="Q114" i="10" s="1"/>
  <c r="P115" i="10"/>
  <c r="Q115" i="10" s="1"/>
  <c r="P116" i="10"/>
  <c r="Q116" i="10" s="1"/>
  <c r="P117" i="10"/>
  <c r="Q117" i="10" s="1"/>
  <c r="P118" i="10"/>
  <c r="Q118" i="10" s="1"/>
  <c r="P119" i="10"/>
  <c r="Q119" i="10" s="1"/>
  <c r="P120" i="10"/>
  <c r="Q120" i="10" s="1"/>
  <c r="P121" i="10"/>
  <c r="Q121" i="10" s="1"/>
  <c r="P122" i="10"/>
  <c r="Q122" i="10" s="1"/>
  <c r="P123" i="10"/>
  <c r="Q123" i="10" s="1"/>
  <c r="P124" i="10"/>
  <c r="Q124" i="10" s="1"/>
  <c r="P125" i="10"/>
  <c r="Q125" i="10" s="1"/>
  <c r="P126" i="10"/>
  <c r="Q126" i="10" s="1"/>
  <c r="P127" i="10"/>
  <c r="Q127" i="10" s="1"/>
  <c r="P5" i="10"/>
  <c r="Q5" i="10" s="1"/>
  <c r="Q128" i="10" l="1"/>
  <c r="P128" i="10"/>
  <c r="I5" i="10"/>
  <c r="G5" i="10"/>
  <c r="I6" i="10" l="1"/>
  <c r="K6" i="10" s="1"/>
  <c r="M6" i="10" s="1"/>
  <c r="I7" i="10"/>
  <c r="K7" i="10" s="1"/>
  <c r="M7" i="10" s="1"/>
  <c r="I8" i="10"/>
  <c r="I11" i="10"/>
  <c r="I10" i="10"/>
  <c r="K10" i="10" s="1"/>
  <c r="I35" i="10"/>
  <c r="K35" i="10" s="1"/>
  <c r="I36" i="10"/>
  <c r="K36" i="10" s="1"/>
  <c r="I37" i="10"/>
  <c r="K37" i="10" s="1"/>
  <c r="M37" i="10" s="1"/>
  <c r="I38" i="10"/>
  <c r="K38" i="10" s="1"/>
  <c r="M38" i="10" s="1"/>
  <c r="I39" i="10"/>
  <c r="K39" i="10" s="1"/>
  <c r="M39" i="10" s="1"/>
  <c r="I40" i="10"/>
  <c r="K40" i="10" s="1"/>
  <c r="M40" i="10" s="1"/>
  <c r="I41" i="10"/>
  <c r="K41" i="10" s="1"/>
  <c r="M41" i="10" s="1"/>
  <c r="I42" i="10"/>
  <c r="I43" i="10"/>
  <c r="I44" i="10"/>
  <c r="K44" i="10" s="1"/>
  <c r="I9" i="10"/>
  <c r="K9" i="10" s="1"/>
  <c r="I45" i="10"/>
  <c r="K45" i="10" s="1"/>
  <c r="I46" i="10"/>
  <c r="K46" i="10" s="1"/>
  <c r="I47" i="10"/>
  <c r="K47" i="10" s="1"/>
  <c r="I12" i="10"/>
  <c r="K12" i="10" s="1"/>
  <c r="M12" i="10" s="1"/>
  <c r="I48" i="10"/>
  <c r="K48" i="10" s="1"/>
  <c r="M48" i="10" s="1"/>
  <c r="I13" i="10"/>
  <c r="K13" i="10" s="1"/>
  <c r="M13" i="10" s="1"/>
  <c r="I49" i="10"/>
  <c r="K49" i="10" s="1"/>
  <c r="M49" i="10" s="1"/>
  <c r="I50" i="10"/>
  <c r="K50" i="10" s="1"/>
  <c r="M50" i="10" s="1"/>
  <c r="I51" i="10"/>
  <c r="K51" i="10" s="1"/>
  <c r="I52" i="10"/>
  <c r="K52" i="10" s="1"/>
  <c r="I53" i="10"/>
  <c r="K53" i="10" s="1"/>
  <c r="I54" i="10"/>
  <c r="K54" i="10" s="1"/>
  <c r="I55" i="10"/>
  <c r="K55" i="10" s="1"/>
  <c r="I56" i="10"/>
  <c r="K56" i="10" s="1"/>
  <c r="M56" i="10" s="1"/>
  <c r="I57" i="10"/>
  <c r="K57" i="10" s="1"/>
  <c r="M57" i="10" s="1"/>
  <c r="I58" i="10"/>
  <c r="K58" i="10" s="1"/>
  <c r="I59" i="10"/>
  <c r="K59" i="10" s="1"/>
  <c r="M59" i="10" s="1"/>
  <c r="I60" i="10"/>
  <c r="K60" i="10" s="1"/>
  <c r="M60" i="10" s="1"/>
  <c r="I61" i="10"/>
  <c r="I62" i="10"/>
  <c r="K62" i="10" s="1"/>
  <c r="I63" i="10"/>
  <c r="K63" i="10" s="1"/>
  <c r="I64" i="10"/>
  <c r="K64" i="10" s="1"/>
  <c r="I65" i="10"/>
  <c r="K65" i="10" s="1"/>
  <c r="M65" i="10" s="1"/>
  <c r="I66" i="10"/>
  <c r="K66" i="10" s="1"/>
  <c r="M66" i="10" s="1"/>
  <c r="I15" i="10"/>
  <c r="K15" i="10" s="1"/>
  <c r="M15" i="10" s="1"/>
  <c r="I67" i="10"/>
  <c r="K67" i="10" s="1"/>
  <c r="M67" i="10" s="1"/>
  <c r="I30" i="10"/>
  <c r="K30" i="10" s="1"/>
  <c r="M30" i="10" s="1"/>
  <c r="I16" i="10"/>
  <c r="K16" i="10" s="1"/>
  <c r="M16" i="10" s="1"/>
  <c r="I68" i="10"/>
  <c r="K68" i="10" s="1"/>
  <c r="I69" i="10"/>
  <c r="K69" i="10" s="1"/>
  <c r="I17" i="10"/>
  <c r="K17" i="10" s="1"/>
  <c r="M17" i="10" s="1"/>
  <c r="I70" i="10"/>
  <c r="K70" i="10" s="1"/>
  <c r="M70" i="10" s="1"/>
  <c r="I18" i="10"/>
  <c r="K18" i="10" s="1"/>
  <c r="I19" i="10"/>
  <c r="K19" i="10" s="1"/>
  <c r="M19" i="10" s="1"/>
  <c r="I20" i="10"/>
  <c r="K20" i="10" s="1"/>
  <c r="M20" i="10" s="1"/>
  <c r="I21" i="10"/>
  <c r="I22" i="10"/>
  <c r="K22" i="10" s="1"/>
  <c r="I71" i="10"/>
  <c r="K71" i="10" s="1"/>
  <c r="I72" i="10"/>
  <c r="K72" i="10" s="1"/>
  <c r="I23" i="10"/>
  <c r="K23" i="10" s="1"/>
  <c r="M23" i="10" s="1"/>
  <c r="I24" i="10"/>
  <c r="K24" i="10" s="1"/>
  <c r="I73" i="10"/>
  <c r="K73" i="10" s="1"/>
  <c r="M73" i="10" s="1"/>
  <c r="I74" i="10"/>
  <c r="K74" i="10" s="1"/>
  <c r="M74" i="10" s="1"/>
  <c r="I25" i="10"/>
  <c r="K25" i="10" s="1"/>
  <c r="M25" i="10" s="1"/>
  <c r="I75" i="10"/>
  <c r="K75" i="10" s="1"/>
  <c r="M75" i="10" s="1"/>
  <c r="I76" i="10"/>
  <c r="I77" i="10"/>
  <c r="K77" i="10" s="1"/>
  <c r="I78" i="10"/>
  <c r="K78" i="10" s="1"/>
  <c r="I79" i="10"/>
  <c r="K79" i="10" s="1"/>
  <c r="I80" i="10"/>
  <c r="K80" i="10" s="1"/>
  <c r="I81" i="10"/>
  <c r="K81" i="10" s="1"/>
  <c r="I33" i="10"/>
  <c r="K33" i="10" s="1"/>
  <c r="I82" i="10"/>
  <c r="K82" i="10" s="1"/>
  <c r="I83" i="10"/>
  <c r="K83" i="10" s="1"/>
  <c r="M83" i="10" s="1"/>
  <c r="I84" i="10"/>
  <c r="I85" i="10"/>
  <c r="I86" i="10"/>
  <c r="K86" i="10" s="1"/>
  <c r="I87" i="10"/>
  <c r="K87" i="10" s="1"/>
  <c r="M87" i="10" s="1"/>
  <c r="I34" i="10"/>
  <c r="K34" i="10" s="1"/>
  <c r="I88" i="10"/>
  <c r="K88" i="10" s="1"/>
  <c r="I89" i="10"/>
  <c r="K89" i="10" s="1"/>
  <c r="I90" i="10"/>
  <c r="K90" i="10" s="1"/>
  <c r="M90" i="10" s="1"/>
  <c r="I91" i="10"/>
  <c r="K91" i="10" s="1"/>
  <c r="M91" i="10" s="1"/>
  <c r="I92" i="10"/>
  <c r="K92" i="10" s="1"/>
  <c r="M92" i="10" s="1"/>
  <c r="I93" i="10"/>
  <c r="I94" i="10"/>
  <c r="I95" i="10"/>
  <c r="K95" i="10" s="1"/>
  <c r="I96" i="10"/>
  <c r="K96" i="10" s="1"/>
  <c r="I97" i="10"/>
  <c r="K97" i="10" s="1"/>
  <c r="I98" i="10"/>
  <c r="K98" i="10" s="1"/>
  <c r="I99" i="10"/>
  <c r="K99" i="10" s="1"/>
  <c r="M99" i="10" s="1"/>
  <c r="I100" i="10"/>
  <c r="K100" i="10" s="1"/>
  <c r="M100" i="10" s="1"/>
  <c r="I101" i="10"/>
  <c r="K101" i="10" s="1"/>
  <c r="I102" i="10"/>
  <c r="I103" i="10"/>
  <c r="K103" i="10" s="1"/>
  <c r="I31" i="10"/>
  <c r="K31" i="10" s="1"/>
  <c r="I32" i="10"/>
  <c r="K32" i="10" s="1"/>
  <c r="I104" i="10"/>
  <c r="K104" i="10" s="1"/>
  <c r="I27" i="10"/>
  <c r="K27" i="10" s="1"/>
  <c r="I105" i="10"/>
  <c r="K105" i="10" s="1"/>
  <c r="M105" i="10" s="1"/>
  <c r="I106" i="10"/>
  <c r="K106" i="10" s="1"/>
  <c r="M106" i="10" s="1"/>
  <c r="I107" i="10"/>
  <c r="K107" i="10" s="1"/>
  <c r="I108" i="10"/>
  <c r="K108" i="10" s="1"/>
  <c r="I109" i="10"/>
  <c r="K109" i="10" s="1"/>
  <c r="I110" i="10"/>
  <c r="I28" i="10"/>
  <c r="K28" i="10" s="1"/>
  <c r="I111" i="10"/>
  <c r="K111" i="10" s="1"/>
  <c r="I112" i="10"/>
  <c r="K112" i="10" s="1"/>
  <c r="I29" i="10"/>
  <c r="K29" i="10" s="1"/>
  <c r="I113" i="10"/>
  <c r="K113" i="10" s="1"/>
  <c r="I114" i="10"/>
  <c r="K114" i="10" s="1"/>
  <c r="I115" i="10"/>
  <c r="K115" i="10" s="1"/>
  <c r="I116" i="10"/>
  <c r="K116" i="10" s="1"/>
  <c r="I117" i="10"/>
  <c r="K117" i="10" s="1"/>
  <c r="I118" i="10"/>
  <c r="K118" i="10" s="1"/>
  <c r="M118" i="10" s="1"/>
  <c r="I119" i="10"/>
  <c r="I14" i="10"/>
  <c r="K14" i="10" s="1"/>
  <c r="I120" i="10"/>
  <c r="K120" i="10" s="1"/>
  <c r="I121" i="10"/>
  <c r="K121" i="10" s="1"/>
  <c r="I122" i="10"/>
  <c r="K122" i="10" s="1"/>
  <c r="I123" i="10"/>
  <c r="K123" i="10" s="1"/>
  <c r="I124" i="10"/>
  <c r="K124" i="10" s="1"/>
  <c r="M124" i="10" s="1"/>
  <c r="I26" i="10"/>
  <c r="K26" i="10" s="1"/>
  <c r="I125" i="10"/>
  <c r="K125" i="10" s="1"/>
  <c r="M125" i="10" s="1"/>
  <c r="I126" i="10"/>
  <c r="K126" i="10" s="1"/>
  <c r="M126" i="10" s="1"/>
  <c r="I127" i="10"/>
  <c r="K127" i="10" s="1"/>
  <c r="K5" i="10"/>
  <c r="G6" i="10"/>
  <c r="G7" i="10"/>
  <c r="G8" i="10"/>
  <c r="G11" i="10"/>
  <c r="G35" i="10"/>
  <c r="G36" i="10"/>
  <c r="G37" i="10"/>
  <c r="G38" i="10"/>
  <c r="G39" i="10"/>
  <c r="G40" i="10"/>
  <c r="G41" i="10"/>
  <c r="G42" i="10"/>
  <c r="G43" i="10"/>
  <c r="G44" i="10"/>
  <c r="G9" i="10"/>
  <c r="G45" i="10"/>
  <c r="G46" i="10"/>
  <c r="G47" i="10"/>
  <c r="G12" i="10"/>
  <c r="G48" i="10"/>
  <c r="G13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15" i="10"/>
  <c r="G67" i="10"/>
  <c r="G30" i="10"/>
  <c r="G16" i="10"/>
  <c r="G68" i="10"/>
  <c r="G69" i="10"/>
  <c r="G17" i="10"/>
  <c r="G70" i="10"/>
  <c r="G18" i="10"/>
  <c r="G19" i="10"/>
  <c r="G20" i="10"/>
  <c r="G21" i="10"/>
  <c r="G22" i="10"/>
  <c r="G71" i="10"/>
  <c r="G72" i="10"/>
  <c r="G23" i="10"/>
  <c r="G24" i="10"/>
  <c r="G73" i="10"/>
  <c r="G74" i="10"/>
  <c r="G25" i="10"/>
  <c r="G75" i="10"/>
  <c r="G76" i="10"/>
  <c r="G77" i="10"/>
  <c r="G78" i="10"/>
  <c r="G79" i="10"/>
  <c r="G80" i="10"/>
  <c r="G81" i="10"/>
  <c r="G33" i="10"/>
  <c r="G82" i="10"/>
  <c r="G83" i="10"/>
  <c r="G84" i="10"/>
  <c r="G85" i="10"/>
  <c r="G86" i="10"/>
  <c r="G87" i="10"/>
  <c r="G34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31" i="10"/>
  <c r="G32" i="10"/>
  <c r="G104" i="10"/>
  <c r="G27" i="10"/>
  <c r="G105" i="10"/>
  <c r="G106" i="10"/>
  <c r="G107" i="10"/>
  <c r="G108" i="10"/>
  <c r="G109" i="10"/>
  <c r="G110" i="10"/>
  <c r="G28" i="10"/>
  <c r="G111" i="10"/>
  <c r="G112" i="10"/>
  <c r="G29" i="10"/>
  <c r="G113" i="10"/>
  <c r="G114" i="10"/>
  <c r="G115" i="10"/>
  <c r="G116" i="10"/>
  <c r="G117" i="10"/>
  <c r="G118" i="10"/>
  <c r="G119" i="10"/>
  <c r="G14" i="10"/>
  <c r="G120" i="10"/>
  <c r="G121" i="10"/>
  <c r="G122" i="10"/>
  <c r="G123" i="10"/>
  <c r="G124" i="10"/>
  <c r="G26" i="10"/>
  <c r="G125" i="10"/>
  <c r="G126" i="10"/>
  <c r="G127" i="10"/>
  <c r="J92" i="10" l="1"/>
  <c r="J28" i="10"/>
  <c r="L28" i="10" s="1"/>
  <c r="J44" i="10"/>
  <c r="L44" i="10" s="1"/>
  <c r="J14" i="10"/>
  <c r="L14" i="10" s="1"/>
  <c r="J125" i="10"/>
  <c r="L125" i="10" s="1"/>
  <c r="J101" i="10"/>
  <c r="L101" i="10" s="1"/>
  <c r="J7" i="10"/>
  <c r="J77" i="10"/>
  <c r="L77" i="10" s="1"/>
  <c r="J109" i="10"/>
  <c r="L109" i="10" s="1"/>
  <c r="J117" i="10"/>
  <c r="L117" i="10" s="1"/>
  <c r="J83" i="10"/>
  <c r="L83" i="10" s="1"/>
  <c r="J75" i="10"/>
  <c r="L75" i="10" s="1"/>
  <c r="J16" i="10"/>
  <c r="L16" i="10" s="1"/>
  <c r="J60" i="10"/>
  <c r="L60" i="10" s="1"/>
  <c r="J50" i="10"/>
  <c r="L50" i="10" s="1"/>
  <c r="J41" i="10"/>
  <c r="L41" i="10" s="1"/>
  <c r="J6" i="10"/>
  <c r="J108" i="10"/>
  <c r="L108" i="10" s="1"/>
  <c r="J116" i="10"/>
  <c r="L116" i="10" s="1"/>
  <c r="J100" i="10"/>
  <c r="L100" i="10" s="1"/>
  <c r="J91" i="10"/>
  <c r="L91" i="10" s="1"/>
  <c r="J25" i="10"/>
  <c r="L25" i="10" s="1"/>
  <c r="J20" i="10"/>
  <c r="L20" i="10" s="1"/>
  <c r="J30" i="10"/>
  <c r="L30" i="10" s="1"/>
  <c r="J59" i="10"/>
  <c r="L59" i="10" s="1"/>
  <c r="J49" i="10"/>
  <c r="L49" i="10" s="1"/>
  <c r="J40" i="10"/>
  <c r="L40" i="10" s="1"/>
  <c r="J51" i="10"/>
  <c r="L51" i="10" s="1"/>
  <c r="J118" i="10"/>
  <c r="L118" i="10" s="1"/>
  <c r="J26" i="10"/>
  <c r="L26" i="10" s="1"/>
  <c r="J107" i="10"/>
  <c r="L107" i="10" s="1"/>
  <c r="J99" i="10"/>
  <c r="L99" i="10" s="1"/>
  <c r="J82" i="10"/>
  <c r="L82" i="10" s="1"/>
  <c r="J74" i="10"/>
  <c r="L74" i="10" s="1"/>
  <c r="J19" i="10"/>
  <c r="L19" i="10" s="1"/>
  <c r="J67" i="10"/>
  <c r="L67" i="10" s="1"/>
  <c r="J58" i="10"/>
  <c r="L58" i="10" s="1"/>
  <c r="J13" i="10"/>
  <c r="L13" i="10" s="1"/>
  <c r="J39" i="10"/>
  <c r="L39" i="10" s="1"/>
  <c r="J115" i="10"/>
  <c r="L115" i="10" s="1"/>
  <c r="J73" i="10"/>
  <c r="L73" i="10" s="1"/>
  <c r="J38" i="10"/>
  <c r="L38" i="10" s="1"/>
  <c r="J18" i="10"/>
  <c r="L18" i="10" s="1"/>
  <c r="J57" i="10"/>
  <c r="L57" i="10" s="1"/>
  <c r="J27" i="10"/>
  <c r="L27" i="10" s="1"/>
  <c r="J96" i="10"/>
  <c r="L96" i="10" s="1"/>
  <c r="J89" i="10"/>
  <c r="L89" i="10" s="1"/>
  <c r="J81" i="10"/>
  <c r="L81" i="10" s="1"/>
  <c r="J105" i="10"/>
  <c r="L105" i="10" s="1"/>
  <c r="J15" i="10"/>
  <c r="L15" i="10" s="1"/>
  <c r="J106" i="10"/>
  <c r="L106" i="10" s="1"/>
  <c r="J33" i="10"/>
  <c r="L33" i="10" s="1"/>
  <c r="J124" i="10"/>
  <c r="L124" i="10" s="1"/>
  <c r="J114" i="10"/>
  <c r="L114" i="10" s="1"/>
  <c r="J98" i="10"/>
  <c r="L98" i="10" s="1"/>
  <c r="J48" i="10"/>
  <c r="L48" i="10" s="1"/>
  <c r="J31" i="10"/>
  <c r="L31" i="10" s="1"/>
  <c r="J78" i="10"/>
  <c r="L78" i="10" s="1"/>
  <c r="J52" i="10"/>
  <c r="L52" i="10" s="1"/>
  <c r="J70" i="10"/>
  <c r="L70" i="10" s="1"/>
  <c r="J66" i="10"/>
  <c r="L66" i="10" s="1"/>
  <c r="J56" i="10"/>
  <c r="L56" i="10" s="1"/>
  <c r="J12" i="10"/>
  <c r="L12" i="10" s="1"/>
  <c r="J37" i="10"/>
  <c r="L37" i="10" s="1"/>
  <c r="J90" i="10"/>
  <c r="L90" i="10" s="1"/>
  <c r="J23" i="10"/>
  <c r="L23" i="10" s="1"/>
  <c r="J17" i="10"/>
  <c r="L17" i="10" s="1"/>
  <c r="J65" i="10"/>
  <c r="L65" i="10" s="1"/>
  <c r="J55" i="10"/>
  <c r="L55" i="10" s="1"/>
  <c r="J47" i="10"/>
  <c r="L47" i="10" s="1"/>
  <c r="J36" i="10"/>
  <c r="L36" i="10" s="1"/>
  <c r="J11" i="10"/>
  <c r="J113" i="10"/>
  <c r="L113" i="10" s="1"/>
  <c r="J32" i="10"/>
  <c r="L32" i="10" s="1"/>
  <c r="J34" i="10"/>
  <c r="L34" i="10" s="1"/>
  <c r="J79" i="10"/>
  <c r="L79" i="10" s="1"/>
  <c r="J71" i="10"/>
  <c r="L71" i="10" s="1"/>
  <c r="J68" i="10"/>
  <c r="L68" i="10" s="1"/>
  <c r="J53" i="10"/>
  <c r="L53" i="10" s="1"/>
  <c r="J45" i="10"/>
  <c r="L45" i="10" s="1"/>
  <c r="J97" i="10"/>
  <c r="L97" i="10" s="1"/>
  <c r="J121" i="10"/>
  <c r="L121" i="10" s="1"/>
  <c r="J24" i="10"/>
  <c r="L24" i="10" s="1"/>
  <c r="J123" i="10"/>
  <c r="L123" i="10" s="1"/>
  <c r="J126" i="10"/>
  <c r="L126" i="10" s="1"/>
  <c r="J103" i="10"/>
  <c r="L103" i="10" s="1"/>
  <c r="J22" i="10"/>
  <c r="L22" i="10" s="1"/>
  <c r="J9" i="10"/>
  <c r="L9" i="10" s="1"/>
  <c r="J120" i="10"/>
  <c r="L120" i="10" s="1"/>
  <c r="J62" i="10"/>
  <c r="L62" i="10" s="1"/>
  <c r="J63" i="10"/>
  <c r="L63" i="10" s="1"/>
  <c r="J122" i="10"/>
  <c r="L122" i="10" s="1"/>
  <c r="J88" i="10"/>
  <c r="L88" i="10" s="1"/>
  <c r="J80" i="10"/>
  <c r="L80" i="10" s="1"/>
  <c r="J72" i="10"/>
  <c r="L72" i="10" s="1"/>
  <c r="J69" i="10"/>
  <c r="L69" i="10" s="1"/>
  <c r="J64" i="10"/>
  <c r="L64" i="10" s="1"/>
  <c r="J54" i="10"/>
  <c r="L54" i="10" s="1"/>
  <c r="J46" i="10"/>
  <c r="L46" i="10" s="1"/>
  <c r="J35" i="10"/>
  <c r="L35" i="10" s="1"/>
  <c r="J93" i="10"/>
  <c r="J84" i="10"/>
  <c r="J76" i="10"/>
  <c r="J21" i="10"/>
  <c r="J61" i="10"/>
  <c r="J42" i="10"/>
  <c r="J8" i="10"/>
  <c r="J110" i="10"/>
  <c r="J85" i="10"/>
  <c r="J5" i="10"/>
  <c r="L5" i="10" s="1"/>
  <c r="J95" i="10"/>
  <c r="L95" i="10" s="1"/>
  <c r="J112" i="10"/>
  <c r="L112" i="10" s="1"/>
  <c r="J87" i="10"/>
  <c r="L87" i="10" s="1"/>
  <c r="J102" i="10"/>
  <c r="J43" i="10"/>
  <c r="J86" i="10"/>
  <c r="L86" i="10" s="1"/>
  <c r="J104" i="10"/>
  <c r="L104" i="10" s="1"/>
  <c r="J119" i="10"/>
  <c r="J94" i="10"/>
  <c r="J111" i="10"/>
  <c r="L111" i="10" s="1"/>
  <c r="J29" i="10"/>
  <c r="L29" i="10" s="1"/>
  <c r="M109" i="10"/>
  <c r="M96" i="10"/>
  <c r="M47" i="10"/>
  <c r="M101" i="10"/>
  <c r="M89" i="10"/>
  <c r="M35" i="10"/>
  <c r="M27" i="10"/>
  <c r="M55" i="10"/>
  <c r="M104" i="10"/>
  <c r="M72" i="10"/>
  <c r="M46" i="10"/>
  <c r="M127" i="10"/>
  <c r="M121" i="10"/>
  <c r="M112" i="10"/>
  <c r="M32" i="10"/>
  <c r="M34" i="10"/>
  <c r="M79" i="10"/>
  <c r="M71" i="10"/>
  <c r="M68" i="10"/>
  <c r="M53" i="10"/>
  <c r="M45" i="10"/>
  <c r="M123" i="10"/>
  <c r="M29" i="10"/>
  <c r="M80" i="10"/>
  <c r="M64" i="10"/>
  <c r="M120" i="10"/>
  <c r="M31" i="10"/>
  <c r="M78" i="10"/>
  <c r="M22" i="10"/>
  <c r="M63" i="10"/>
  <c r="M52" i="10"/>
  <c r="M9" i="10"/>
  <c r="M113" i="10"/>
  <c r="M122" i="10"/>
  <c r="M95" i="10"/>
  <c r="M69" i="10"/>
  <c r="M14" i="10"/>
  <c r="M28" i="10"/>
  <c r="M103" i="10"/>
  <c r="M86" i="10"/>
  <c r="M77" i="10"/>
  <c r="M62" i="10"/>
  <c r="M51" i="10"/>
  <c r="M44" i="10"/>
  <c r="M10" i="10"/>
  <c r="M81" i="10"/>
  <c r="M5" i="10"/>
  <c r="M88" i="10"/>
  <c r="M54" i="10"/>
  <c r="M111" i="10"/>
  <c r="K119" i="10"/>
  <c r="K110" i="10"/>
  <c r="K102" i="10"/>
  <c r="M102" i="10" s="1"/>
  <c r="K94" i="10"/>
  <c r="K85" i="10"/>
  <c r="K43" i="10"/>
  <c r="K11" i="10"/>
  <c r="M115" i="10"/>
  <c r="M82" i="10"/>
  <c r="M58" i="10"/>
  <c r="J127" i="10"/>
  <c r="L127" i="10" s="1"/>
  <c r="K93" i="10"/>
  <c r="K84" i="10"/>
  <c r="K76" i="10"/>
  <c r="K21" i="10"/>
  <c r="K61" i="10"/>
  <c r="K42" i="10"/>
  <c r="K8" i="10"/>
  <c r="M114" i="10"/>
  <c r="M98" i="10"/>
  <c r="M33" i="10"/>
  <c r="M18" i="10"/>
  <c r="M97" i="10"/>
  <c r="M24" i="10"/>
  <c r="M36" i="10"/>
  <c r="L92" i="10"/>
  <c r="M117" i="10"/>
  <c r="M108" i="10"/>
  <c r="M26" i="10"/>
  <c r="M116" i="10"/>
  <c r="M107" i="10"/>
  <c r="L102" i="10" l="1"/>
  <c r="L61" i="10"/>
  <c r="M61" i="10"/>
  <c r="L94" i="10"/>
  <c r="M94" i="10"/>
  <c r="M21" i="10"/>
  <c r="L21" i="10"/>
  <c r="M76" i="10"/>
  <c r="L76" i="10"/>
  <c r="L84" i="10"/>
  <c r="M84" i="10"/>
  <c r="M42" i="10"/>
  <c r="L42" i="10"/>
  <c r="L11" i="10"/>
  <c r="M11" i="10"/>
  <c r="M43" i="10"/>
  <c r="L43" i="10"/>
  <c r="L93" i="10"/>
  <c r="M93" i="10"/>
  <c r="M110" i="10"/>
  <c r="L110" i="10"/>
  <c r="L8" i="10"/>
  <c r="M8" i="10"/>
  <c r="L85" i="10"/>
  <c r="M85" i="10"/>
  <c r="L119" i="10"/>
  <c r="M119" i="10"/>
  <c r="G10" i="10" l="1"/>
  <c r="J10" i="10" s="1"/>
  <c r="L10" i="10" s="1"/>
  <c r="L7" i="10" l="1"/>
  <c r="L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7" authorId="0" shapeId="0" xr:uid="{00000000-0006-0000-0000-000001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5341</t>
        </r>
      </text>
    </comment>
    <comment ref="D11" authorId="0" shapeId="0" xr:uid="{00000000-0006-0000-0000-000002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5489</t>
        </r>
      </text>
    </comment>
  </commentList>
</comments>
</file>

<file path=xl/sharedStrings.xml><?xml version="1.0" encoding="utf-8"?>
<sst xmlns="http://schemas.openxmlformats.org/spreadsheetml/2006/main" count="141" uniqueCount="141">
  <si>
    <t>Наименование</t>
  </si>
  <si>
    <t>Длинный код</t>
  </si>
  <si>
    <t>СЕРВЕЛАТ ФИНСКИЙ в/к в/у_45с</t>
  </si>
  <si>
    <t>МЯСНАЯ Папа может вар п/о</t>
  </si>
  <si>
    <t>СОЧНЫЕ ПМ сос п/о мгс 1.5*4_А_50с</t>
  </si>
  <si>
    <t>СЕРВЕЛАТ ОХОТНИЧИЙ ПМ в/к в/у_50с</t>
  </si>
  <si>
    <t>СЕРВЕЛАТ ЗЕРНИСТЫЙ ПМ в/к в/у_50с</t>
  </si>
  <si>
    <t>Цена отгрузки</t>
  </si>
  <si>
    <t>Новое Время входная цена</t>
  </si>
  <si>
    <t xml:space="preserve">р/ кг </t>
  </si>
  <si>
    <t xml:space="preserve">Доход НВ </t>
  </si>
  <si>
    <t xml:space="preserve">Компенсация </t>
  </si>
  <si>
    <t>Доход НВ %</t>
  </si>
  <si>
    <t>МЯСНЫЕ Папа может сос п/о мгс 1.5*3</t>
  </si>
  <si>
    <t>ГОВЯЖЬЯ Папа может вар п/о 0.4кг 8шт.</t>
  </si>
  <si>
    <t>ДОКТОРСКАЯ ГОСТ вар п/о 0.4кг 8шт.</t>
  </si>
  <si>
    <t>ДОКТОРСКАЯ ГОСТ вар п/о_Л</t>
  </si>
  <si>
    <t>ДОКТОРСКАЯ ГОСТ вар б/о мгс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</si>
  <si>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</si>
  <si>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</si>
  <si>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</si>
  <si>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</si>
  <si>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МОЛОЧНАЯ Папа может вар п/о</t>
  </si>
  <si>
    <t>МЯСНАЯ Папа может вар п/о 0.4кг 8шт.</t>
  </si>
  <si>
    <t>МЯСНАЯ СО ШПИКОМ Папа может вар п/о</t>
  </si>
  <si>
    <t>МОЛОЧНАЯ Останкино вар п/о</t>
  </si>
  <si>
    <t>МОЛОЧНАЯ Останкино вар п/о 0.4кг 8шт.</t>
  </si>
  <si>
    <t>РУССКАЯ ГОСТ вар п/о</t>
  </si>
  <si>
    <t>ФИЛЕЙНАЯ Папа может вар п/о</t>
  </si>
  <si>
    <t>ФИЛЕЙНАЯ Папа может вар п/о 0.4кг</t>
  </si>
  <si>
    <t>ЭКСТРА Папа может вар п/о</t>
  </si>
  <si>
    <t>ЭКСТРА Папа может вар п/о 0.4кг 8шт.</t>
  </si>
  <si>
    <t>С ГРУДИНКОЙ вар б/о в/у срез 0.4кг 8шт.</t>
  </si>
  <si>
    <t>ДОКТОРСКАЯ ГОСТ Папа может вар п/о</t>
  </si>
  <si>
    <t>В ОБВЯЗКЕ вар п/о</t>
  </si>
  <si>
    <t>В ОБВЯЗКЕ СО ШПИКОМ вар п/о</t>
  </si>
  <si>
    <t>РУССКАЯ ГОСТ вар п/о 0.4кг 8шт.</t>
  </si>
  <si>
    <t xml:space="preserve">ВЕТЧ.ИЗ ЛОПАТКИ Папа может п/о_HRC </t>
  </si>
  <si>
    <t>ВЕТЧ.МРАМОРНАЯ в/у срез 0.3кг 6шт_45с</t>
  </si>
  <si>
    <t>ВЕТЧ.МРАМОРНАЯ в/у_45с</t>
  </si>
  <si>
    <t>ВЕТЧ.МЯСНАЯ Папа может п/о</t>
  </si>
  <si>
    <t>ВЕТЧ.МЯСНАЯ Папа может п/о 0.4кг 8шт.</t>
  </si>
  <si>
    <t>ВЕТЧ.НЕЖНАЯ Коровино п/о_Маяк</t>
  </si>
  <si>
    <t>ВЕТЧ.С ИНДЕЙКОЙ Папа может п/о 400*6</t>
  </si>
  <si>
    <t>ВЕТЧ.ФИРМЕННАЯ С ИНДЕЙКОЙ п/о</t>
  </si>
  <si>
    <t>СВИНИНА ПО-ДОМ. к/в мл/к в/у 0.3кг_50с</t>
  </si>
  <si>
    <t>ГРУДИНКА ПРЕМИУМ к/в мл/к в/у 0.3кг_50с</t>
  </si>
  <si>
    <t>РЕБРЫШКИ к/в в/у_30c</t>
  </si>
  <si>
    <t>БАЛЫКОВАЯ в/к в/у 0.84кг</t>
  </si>
  <si>
    <t>БАЛЫКОВАЯ в/к в/у 0.33кг 8шт.</t>
  </si>
  <si>
    <t>БАЛЫКОВАЯ Коровино п/к в/у 0.84кг_50с</t>
  </si>
  <si>
    <t>БАЛЫКОВАЯ ПМ п/к в/у 0.31кг 8шт_209к</t>
  </si>
  <si>
    <t>БОЯNСКАЯ ПМ п/к в/у 0.28кг 8шт_209к</t>
  </si>
  <si>
    <t>МРАМОРНАЯ ПРЕМИУМ в/к в/у</t>
  </si>
  <si>
    <t>МРАМОРНАЯ ПРЕМИУМ в/к в/у 0.33кг 8шт.</t>
  </si>
  <si>
    <t>САЛЯМИ Папа может п/к в/у 0.28кг_209к</t>
  </si>
  <si>
    <t>СЕРВЕЛАТ ЕВРОПЕЙСКИЙ в/к в/у 0.84кг</t>
  </si>
  <si>
    <t>СЕРВЕЛАТ ЕВРОПЕЙСКИЙ в/к в/у 0.33кг 8шт.</t>
  </si>
  <si>
    <t>СЕРВЕЛАТ ЗЕРНИСТЫЙ ПМ в/к в/у 0.35кг_50с</t>
  </si>
  <si>
    <t>СЕРВЕЛАТ КАРЕЛЬСКИЙ в/к в/у 0.28кг_209к</t>
  </si>
  <si>
    <t>СЕРВЕЛАТ КРЕМЛЕВСКИЙ в/к в/у 0.33кг 8шт.</t>
  </si>
  <si>
    <t>СЕРВЕЛАТ ОХОТНИЧИЙ ПМ в/к в/у 0.35кг_50с</t>
  </si>
  <si>
    <t>СЕРВЕЛАТ ПРЕМИУМ в/к в/у</t>
  </si>
  <si>
    <t>СЕРВЕЛАТ ПРЕМИУМ в/к в/у 0.33кг 8шт.</t>
  </si>
  <si>
    <t>СЕРВЕЛАТ ФИНСКИЙ ПМ в/к в/у 0.35кг 8шт.</t>
  </si>
  <si>
    <t>СЕРВЕЛАТ ШВАРЦЕР ПМ в/к в/у 0.28кг_209к</t>
  </si>
  <si>
    <t>СЕРВЕЛАТ С АРОМ.ТРАВ. в/к в/у 0.31кг_209к</t>
  </si>
  <si>
    <t>СЕРВЕЛАТ ОРЕХОВЫЙ в/к в/у 0.31кг_209к</t>
  </si>
  <si>
    <t>ЧЕСНОЧНАЯ ПМ п/к в/у 0.35кг 8шт_50с</t>
  </si>
  <si>
    <t>МРАМОРНАЯ И БАЛЫКОВАЯ в/к с/н мгс 1/90</t>
  </si>
  <si>
    <t>СЕРВЕЛАТ ШВЕЙЦАРСК. в/к с/н в/у 1/100*10</t>
  </si>
  <si>
    <t>БЕКОН Останкино с/к с/н в/у 1/180_50с</t>
  </si>
  <si>
    <t>МЯСНОЕ АССОРТИ к/з с/н мгс 1/90 10шт.</t>
  </si>
  <si>
    <t>СВИНИНА МАДЕРА с/к с/н в/у 1/100 10шт.</t>
  </si>
  <si>
    <t>ДЫМОВИЦА ИЗ ЛОПАТКИ ПМ к/в с/н в/у 1/150</t>
  </si>
  <si>
    <t>АРОМАТНАЯ с/к с/н в/у 1/100 10шт.</t>
  </si>
  <si>
    <t>ПОСОЛЬСКАЯ ПМ с/к с/н в/у 1/100 10шт.</t>
  </si>
  <si>
    <t>САЛЯМИ МЕЛКОЗЕРНЕНАЯ с/к в/у 1/120_60с</t>
  </si>
  <si>
    <t>МИЛАНО с/к с/н мгс 1/90 12шт.</t>
  </si>
  <si>
    <t>ТОСКАНО с/к с/н мгс 1/90 12шт.</t>
  </si>
  <si>
    <t>САН-РЕМО с/в с/н мгс 1/90 14шт.</t>
  </si>
  <si>
    <t>ЭКСТРА Папа может с/к с/н в/у 1/100 14шт</t>
  </si>
  <si>
    <t>НЕАПОЛИТАНСКИЙ ДУЭТ с/к с/н мгс 1/90</t>
  </si>
  <si>
    <t>ОХОТНИЧЬЯ ПМ с/к с/н в/у 1/100 10шт.</t>
  </si>
  <si>
    <t>САЛЯМИ ИТАЛЬЯНСКАЯ с/к в/у 1/150_60с</t>
  </si>
  <si>
    <t>АРОМАТНАЯ с/к в/у</t>
  </si>
  <si>
    <t>АРОМАТНАЯ Папа может с/к в/у 1/250 8шт.</t>
  </si>
  <si>
    <t>ОХОТНИЧЬЯ Папа может с/к в/у 1/220 8шт.</t>
  </si>
  <si>
    <t>ПОСОЛЬСКАЯ Папа может с/к в/у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</si>
  <si>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</si>
  <si>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</si>
  <si>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</si>
  <si>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</si>
  <si>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</si>
  <si>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</si>
  <si>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</si>
  <si>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САЛЯМИ Папа может с/к в/у 1/250 8шт.</t>
  </si>
  <si>
    <t>САЛЬЧИЧОН Папа может с/к в/у 1/250 8шт.</t>
  </si>
  <si>
    <t>САЛЬЧИЧОН Останкино с/к в/у 1/220 8шт.</t>
  </si>
  <si>
    <t>САЛЬЧИЧОН Папа может с/к в/у</t>
  </si>
  <si>
    <t>МЯСНЫЕ Папа может сар б/о мгс 1*3_О_45с</t>
  </si>
  <si>
    <t>С ГОВЯДИНОЙ ОРИГИН. сар б/о мгс 1*3_45с</t>
  </si>
  <si>
    <t>КЛАССИЧЕСКИЕ Папа может сар б/о мгс 1*3</t>
  </si>
  <si>
    <t>ШПИКАЧКИ СОЧНЫЕ ПМ сар б/о мгс 1*3_45с</t>
  </si>
  <si>
    <t>БАВАРСКИЕ ПМ сос ц/о мгс 0.35кг 8шт.</t>
  </si>
  <si>
    <t>ДЛЯ ДЕТЕЙ сос п/о мгс 0.33кг 8шт.</t>
  </si>
  <si>
    <t>ИЗ ОТБОРНОГО МЯСА ПМ сос п/о мгс 0.36кг</t>
  </si>
  <si>
    <t>ИСПАНСКИЕ сос ц/о мгс 0.41кг 6шт.</t>
  </si>
  <si>
    <t>МОЛОЧНЫЕ ГОСТ сос ц/о мгс 0.4кг 7шт.</t>
  </si>
  <si>
    <t>МОЛОЧНЫЕ ГОСТ сос ц/о мгс 1*4</t>
  </si>
  <si>
    <t>МОЛОЧНЫЕ КЛАССИЧЕСКИЕ сос п/о мгс 2*4_С</t>
  </si>
  <si>
    <t>МОЛОЧНЫЕ КЛАССИЧЕСКИЕ сос п/о в/у 0.3кг</t>
  </si>
  <si>
    <t>МОЛОЧ.ПРЕМИУМ ПМ сос п/о мгс 0.6кг_50с</t>
  </si>
  <si>
    <t>МОЛОЧ.ПРЕМИУМ ПМ сос п/о мгс 1.5*4_О_50с</t>
  </si>
  <si>
    <t>МОЛОЧ.ПРЕМИУМ ПМ сос п/о в/у 1/350_50с</t>
  </si>
  <si>
    <t>МЯСНЫЕ Папа может сос п/о в/у 0.4кг_45с</t>
  </si>
  <si>
    <t>МЯСНЫЕ С ГОВЯД.ПМ сос п/о мгс 0.4кг_50с</t>
  </si>
  <si>
    <t>РУБЛЕНЫЕ сос ц/о мгс 0.36кг 6шт.</t>
  </si>
  <si>
    <t>РУБЛЕНЫЕ сос ц/о мгс 1*4</t>
  </si>
  <si>
    <t>С СЫРОМ Папа может сос ц/о мгс 0.4кг 6шт</t>
  </si>
  <si>
    <t>С СЫРОМ сос ц/о мгс 0.41кг 6шт.</t>
  </si>
  <si>
    <t>СЛИВОЧНЫЕ ПМ сос п/о мгс 1.5*4_50с</t>
  </si>
  <si>
    <t>СЛИВОЧНЫЕ ПМ сос п/о мгс 0.41кг 10шт_50с</t>
  </si>
  <si>
    <t>СЛИВОЧНЫЕ сос ц/о мгс 0.41кг 8шт.</t>
  </si>
  <si>
    <t>СЛИВОЧНЫЕ сос ц/о мгс 1*4</t>
  </si>
  <si>
    <t>СОЧНЫЕ ПМ сос п/о мгс 0.41кг 10шт_50с</t>
  </si>
  <si>
    <t>СОЧНЫЙ ГРИЛЬ ПМ сос п/о мгс 0.41кг 8шт.</t>
  </si>
  <si>
    <t>СОЧНЫЙ ГРИЛЬ ПМ сос п/о мгс 1.5*4_Маяк</t>
  </si>
  <si>
    <t>ФИЛЕЙНЫЕ Папа может сос ц/о мгс 0.33кг</t>
  </si>
  <si>
    <t>ХОТ-ДОГ Папа может сос п/о мгс 0.35кг</t>
  </si>
  <si>
    <t>ШАШЛЫК ИЗ СВИНИНЫ зам.</t>
  </si>
  <si>
    <t>Цена отгрузки кг</t>
  </si>
  <si>
    <t>Новое Время входная цена кг</t>
  </si>
  <si>
    <t>Итого</t>
  </si>
  <si>
    <t>Заказ кг.</t>
  </si>
  <si>
    <t>Заказ шт.</t>
  </si>
  <si>
    <t>Заказ,кг</t>
  </si>
  <si>
    <t>ЕИ</t>
  </si>
  <si>
    <t>Итого:</t>
  </si>
  <si>
    <t>Заказ, шт/кг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</si>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</sst>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6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i/>
      <sz val="18"/>
      <color theme="1"/>
      <name val="Calibri"/>
      <family val="2"/>
      <scheme val="minor"/>
    </font>
    <font>
      <i/>
      <sz val="18"/>
      <color theme="1"/>
      <name val="Arial"/>
      <family val="2"/>
      <charset val="204"/>
    </font>
    <font>
      <sz val="14"/>
      <color indexed="81"/>
      <name val="Tahoma"/>
      <family val="2"/>
      <charset val="204"/>
    </font>
    <font>
      <b/>
      <sz val="14"/>
      <color indexed="81"/>
      <name val="Tahoma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i/>
      <sz val="14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2" fillId="0" borderId="0"/>
    <xf numFmtId="0" fontId="6" fillId="0" borderId="0"/>
    <xf numFmtId="0" fontId="1" fillId="0" borderId="0"/>
    <xf numFmtId="0" fontId="6" fillId="0" borderId="0"/>
  </cellStyleXfs>
  <cellXfs count="33">
    <xf numFmtId="0" fontId="0" fillId="0" borderId="0" xfId="0"/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2" fontId="0" fillId="0" borderId="1" xfId="0" applyNumberFormat="1" applyBorder="1"/>
    <xf numFmtId="9" fontId="0" fillId="0" borderId="1" xfId="0" applyNumberFormat="1" applyBorder="1"/>
    <xf numFmtId="2" fontId="0" fillId="3" borderId="1" xfId="0" applyNumberFormat="1" applyFill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0" xfId="0" applyNumberFormat="1"/>
    <xf numFmtId="1" fontId="10" fillId="2" borderId="2" xfId="0" applyNumberFormat="1" applyFont="1" applyFill="1" applyBorder="1" applyAlignment="1">
      <alignment horizontal="center"/>
    </xf>
    <xf numFmtId="2" fontId="0" fillId="3" borderId="8" xfId="0" applyNumberFormat="1" applyFill="1" applyBorder="1"/>
    <xf numFmtId="0" fontId="0" fillId="0" borderId="1" xfId="0" applyBorder="1"/>
    <xf numFmtId="2" fontId="7" fillId="0" borderId="1" xfId="0" applyNumberFormat="1" applyFont="1" applyBorder="1" applyAlignment="1">
      <alignment horizontal="right" vertical="center"/>
    </xf>
    <xf numFmtId="0" fontId="10" fillId="2" borderId="4" xfId="0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 vertical="center"/>
    </xf>
    <xf numFmtId="2" fontId="13" fillId="5" borderId="1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0" fontId="14" fillId="0" borderId="0" xfId="0" applyFont="1"/>
    <xf numFmtId="0" fontId="15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2" borderId="4" xfId="0" applyFont="1" applyFill="1" applyBorder="1" applyAlignment="1">
      <alignment horizontal="center"/>
    </xf>
    <xf numFmtId="2" fontId="14" fillId="0" borderId="1" xfId="0" applyNumberFormat="1" applyFont="1" applyBorder="1"/>
    <xf numFmtId="2" fontId="14" fillId="5" borderId="1" xfId="0" applyNumberFormat="1" applyFont="1" applyFill="1" applyBorder="1" applyAlignment="1">
      <alignment horizontal="center" vertical="center"/>
    </xf>
  </cellXfs>
  <cellStyles count="10">
    <cellStyle name="Обычный" xfId="0" builtinId="0"/>
    <cellStyle name="Обычный 2" xfId="5" xr:uid="{00000000-0005-0000-0000-000001000000}"/>
    <cellStyle name="Обычный 2 2" xfId="9" xr:uid="{00000000-0005-0000-0000-000002000000}"/>
    <cellStyle name="Обычный 3" xfId="1" xr:uid="{00000000-0005-0000-0000-000003000000}"/>
    <cellStyle name="Обычный 4" xfId="6" xr:uid="{00000000-0005-0000-0000-000004000000}"/>
    <cellStyle name="Обычный 5" xfId="7" xr:uid="{00000000-0005-0000-0000-000005000000}"/>
    <cellStyle name="Обычный 6" xfId="8" xr:uid="{00000000-0005-0000-0000-000006000000}"/>
    <cellStyle name="Процентный 2" xfId="2" xr:uid="{00000000-0005-0000-0000-000007000000}"/>
    <cellStyle name="Финансовый 2" xfId="4" xr:uid="{00000000-0005-0000-0000-000008000000}"/>
    <cellStyle name="Финансовый 3" xfId="3" xr:uid="{00000000-0005-0000-0000-000009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CCFF"/>
      <color rgb="FFCCCCFF"/>
      <color rgb="FFFFFF99"/>
      <color rgb="FFDB17DB"/>
      <color rgb="FF704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Q128"/>
  <sheetViews>
    <sheetView tabSelected="1" zoomScale="60" zoomScaleNormal="60" workbookViewId="0">
      <selection activeCell="AA128" sqref="AA128"/>
    </sheetView>
  </sheetViews>
  <sheetFormatPr defaultRowHeight="18.75" x14ac:dyDescent="0.3"/>
  <cols>
    <col min="2" max="2" width="26" customWidth="1"/>
    <col min="3" max="3" width="32.5703125" customWidth="1"/>
    <col min="4" max="4" width="60.7109375" customWidth="1"/>
    <col min="5" max="5" width="12.7109375" customWidth="1"/>
    <col min="6" max="6" width="28" customWidth="1"/>
    <col min="7" max="7" width="24.85546875" customWidth="1"/>
    <col min="8" max="8" width="25.140625" hidden="1" customWidth="1"/>
    <col min="9" max="9" width="45.28515625" hidden="1" customWidth="1"/>
    <col min="10" max="10" width="26.28515625" hidden="1" customWidth="1"/>
    <col min="11" max="11" width="24" hidden="1" customWidth="1"/>
    <col min="12" max="12" width="28.28515625" hidden="1" customWidth="1"/>
    <col min="13" max="13" width="16" hidden="1" customWidth="1"/>
    <col min="14" max="14" width="14" customWidth="1"/>
    <col min="15" max="15" width="16" style="11" customWidth="1"/>
    <col min="16" max="16" width="20.7109375" customWidth="1"/>
    <col min="17" max="17" width="20.7109375" style="27" customWidth="1"/>
  </cols>
  <sheetData>
    <row r="1" spans="2:17" ht="19.5" thickBot="1" x14ac:dyDescent="0.35"/>
    <row r="2" spans="2:17" ht="15" x14ac:dyDescent="0.25">
      <c r="B2" s="21" t="s">
        <v>140</v>
      </c>
      <c r="C2" s="23" t="s">
        <v>1</v>
      </c>
      <c r="D2" s="19" t="s">
        <v>0</v>
      </c>
      <c r="E2" s="19" t="s">
        <v>137</v>
      </c>
      <c r="F2" s="19" t="s">
        <v>7</v>
      </c>
      <c r="G2" s="19" t="s">
        <v>131</v>
      </c>
      <c r="H2" s="19" t="s">
        <v>8</v>
      </c>
      <c r="I2" s="19" t="s">
        <v>132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134</v>
      </c>
      <c r="O2" s="25" t="s">
        <v>135</v>
      </c>
      <c r="P2" s="19" t="s">
        <v>136</v>
      </c>
      <c r="Q2" s="28" t="s">
        <v>139</v>
      </c>
    </row>
    <row r="3" spans="2:17" ht="15.75" thickBot="1" x14ac:dyDescent="0.3">
      <c r="B3" s="22"/>
      <c r="C3" s="24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6"/>
      <c r="P3" s="20"/>
      <c r="Q3" s="29"/>
    </row>
    <row r="4" spans="2:17" ht="24" thickBot="1" x14ac:dyDescent="0.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2"/>
      <c r="P4" s="16"/>
      <c r="Q4" s="30"/>
    </row>
    <row r="5" spans="2:17" ht="21" x14ac:dyDescent="0.3">
      <c r="B5" s="1">
        <v>4063</v>
      </c>
      <c r="C5" s="2">
        <v>1001012484063</v>
      </c>
      <c r="D5" s="3" t="s">
        <v>3</v>
      </c>
      <c r="E5" s="15">
        <v>1</v>
      </c>
      <c r="F5" s="6">
        <v>241.95150000000001</v>
      </c>
      <c r="G5" s="8">
        <f t="shared" ref="G5:G53" si="0">F5/E5</f>
        <v>241.95150000000001</v>
      </c>
      <c r="H5" s="6">
        <v>230.43</v>
      </c>
      <c r="I5" s="8">
        <f t="shared" ref="I5:I53" si="1">H5/E5</f>
        <v>230.43</v>
      </c>
      <c r="J5" s="6">
        <f t="shared" ref="J5:J54" si="2">G5-I5</f>
        <v>11.521500000000003</v>
      </c>
      <c r="K5" s="6">
        <f>I5*15%</f>
        <v>34.564500000000002</v>
      </c>
      <c r="L5" s="6">
        <f>K5-J5</f>
        <v>23.042999999999999</v>
      </c>
      <c r="M5" s="7">
        <f>K5/I5</f>
        <v>0.15</v>
      </c>
      <c r="N5" s="6">
        <v>377</v>
      </c>
      <c r="O5" s="9"/>
      <c r="P5" s="6">
        <f t="shared" ref="P5:P43" si="3">O5*E5+N5</f>
        <v>377</v>
      </c>
      <c r="Q5" s="31">
        <f>P5/E5</f>
        <v>377</v>
      </c>
    </row>
    <row r="6" spans="2:17" ht="21" x14ac:dyDescent="0.3">
      <c r="B6" s="1">
        <v>5544</v>
      </c>
      <c r="C6" s="2">
        <v>1001051875544</v>
      </c>
      <c r="D6" s="3" t="s">
        <v>2</v>
      </c>
      <c r="E6" s="15">
        <v>1</v>
      </c>
      <c r="F6" s="6">
        <v>383.21850000000006</v>
      </c>
      <c r="G6" s="8">
        <f t="shared" si="0"/>
        <v>383.21850000000006</v>
      </c>
      <c r="H6" s="6">
        <v>364.97</v>
      </c>
      <c r="I6" s="8">
        <f t="shared" si="1"/>
        <v>364.97</v>
      </c>
      <c r="J6" s="6">
        <f t="shared" si="2"/>
        <v>18.248500000000035</v>
      </c>
      <c r="K6" s="6">
        <f t="shared" ref="K6:K70" si="4">I6*15%</f>
        <v>54.7455</v>
      </c>
      <c r="L6" s="6">
        <f t="shared" ref="L6:L70" si="5">K6-J6</f>
        <v>36.496999999999964</v>
      </c>
      <c r="M6" s="7">
        <f t="shared" ref="M6:M70" si="6">K6/I6</f>
        <v>0.15</v>
      </c>
      <c r="N6" s="6">
        <v>54</v>
      </c>
      <c r="O6" s="9"/>
      <c r="P6" s="6">
        <f t="shared" si="3"/>
        <v>54</v>
      </c>
      <c r="Q6" s="31">
        <f t="shared" ref="Q6:Q71" si="7">P6/E6</f>
        <v>54</v>
      </c>
    </row>
    <row r="7" spans="2:17" ht="21" x14ac:dyDescent="0.3">
      <c r="B7" s="1">
        <v>7166</v>
      </c>
      <c r="C7" s="2">
        <v>1001303987166</v>
      </c>
      <c r="D7" s="3" t="s">
        <v>5</v>
      </c>
      <c r="E7" s="15">
        <v>1</v>
      </c>
      <c r="F7" s="6">
        <v>372.435</v>
      </c>
      <c r="G7" s="8">
        <f t="shared" si="0"/>
        <v>372.435</v>
      </c>
      <c r="H7" s="6">
        <v>354.7</v>
      </c>
      <c r="I7" s="8">
        <f t="shared" si="1"/>
        <v>354.7</v>
      </c>
      <c r="J7" s="6">
        <f t="shared" si="2"/>
        <v>17.735000000000014</v>
      </c>
      <c r="K7" s="6">
        <f t="shared" si="4"/>
        <v>53.204999999999998</v>
      </c>
      <c r="L7" s="6">
        <f t="shared" si="5"/>
        <v>35.469999999999985</v>
      </c>
      <c r="M7" s="7">
        <f t="shared" si="6"/>
        <v>0.15</v>
      </c>
      <c r="N7" s="6">
        <v>34</v>
      </c>
      <c r="O7" s="9"/>
      <c r="P7" s="6">
        <f t="shared" si="3"/>
        <v>34</v>
      </c>
      <c r="Q7" s="31">
        <f t="shared" si="7"/>
        <v>34</v>
      </c>
    </row>
    <row r="8" spans="2:17" ht="21" x14ac:dyDescent="0.3">
      <c r="B8" s="1">
        <v>7070</v>
      </c>
      <c r="C8" s="2">
        <v>1001022377070</v>
      </c>
      <c r="D8" s="3" t="s">
        <v>4</v>
      </c>
      <c r="E8" s="15">
        <v>1</v>
      </c>
      <c r="F8" s="6">
        <v>259.94850000000002</v>
      </c>
      <c r="G8" s="8">
        <f t="shared" si="0"/>
        <v>259.94850000000002</v>
      </c>
      <c r="H8" s="6">
        <v>247.57</v>
      </c>
      <c r="I8" s="8">
        <f t="shared" si="1"/>
        <v>247.57</v>
      </c>
      <c r="J8" s="6">
        <f t="shared" si="2"/>
        <v>12.378500000000031</v>
      </c>
      <c r="K8" s="6">
        <f t="shared" si="4"/>
        <v>37.1355</v>
      </c>
      <c r="L8" s="6">
        <f t="shared" si="5"/>
        <v>24.756999999999969</v>
      </c>
      <c r="M8" s="7">
        <f t="shared" si="6"/>
        <v>0.15</v>
      </c>
      <c r="N8" s="6">
        <v>18</v>
      </c>
      <c r="O8" s="9"/>
      <c r="P8" s="6">
        <f t="shared" si="3"/>
        <v>18</v>
      </c>
      <c r="Q8" s="31">
        <f t="shared" si="7"/>
        <v>18</v>
      </c>
    </row>
    <row r="9" spans="2:17" ht="21" x14ac:dyDescent="0.3">
      <c r="B9" s="1">
        <v>4574</v>
      </c>
      <c r="C9" s="2">
        <v>1001012634574</v>
      </c>
      <c r="D9" s="3" t="s">
        <v>24</v>
      </c>
      <c r="E9" s="15">
        <v>1</v>
      </c>
      <c r="F9" s="6">
        <v>245.21700000000001</v>
      </c>
      <c r="G9" s="8">
        <f>F9/E9</f>
        <v>245.21700000000001</v>
      </c>
      <c r="H9" s="6">
        <v>233.54</v>
      </c>
      <c r="I9" s="8">
        <f>H9/E9</f>
        <v>233.54</v>
      </c>
      <c r="J9" s="6">
        <f>G9-I9</f>
        <v>11.677000000000021</v>
      </c>
      <c r="K9" s="6">
        <f>I9*15%</f>
        <v>35.030999999999999</v>
      </c>
      <c r="L9" s="6">
        <f>K9-J9</f>
        <v>23.353999999999978</v>
      </c>
      <c r="M9" s="7">
        <f>K9/I9</f>
        <v>0.15</v>
      </c>
      <c r="N9" s="6">
        <v>45</v>
      </c>
      <c r="O9" s="9"/>
      <c r="P9" s="6">
        <f t="shared" si="3"/>
        <v>45</v>
      </c>
      <c r="Q9" s="31">
        <f t="shared" si="7"/>
        <v>45</v>
      </c>
    </row>
    <row r="10" spans="2:17" ht="21" x14ac:dyDescent="0.3">
      <c r="B10" s="1">
        <v>6303</v>
      </c>
      <c r="C10" s="2">
        <v>1001022726303</v>
      </c>
      <c r="D10" s="3" t="s">
        <v>13</v>
      </c>
      <c r="E10" s="15">
        <v>1</v>
      </c>
      <c r="F10" s="6">
        <v>266.10150000000004</v>
      </c>
      <c r="G10" s="8">
        <f>F10/E10</f>
        <v>266.10150000000004</v>
      </c>
      <c r="H10" s="6">
        <v>253.43</v>
      </c>
      <c r="I10" s="8">
        <f>H10/E10</f>
        <v>253.43</v>
      </c>
      <c r="J10" s="6">
        <f>G10-I10</f>
        <v>12.671500000000037</v>
      </c>
      <c r="K10" s="6">
        <f>I10*15%</f>
        <v>38.014499999999998</v>
      </c>
      <c r="L10" s="6">
        <f>K10-J10</f>
        <v>25.342999999999961</v>
      </c>
      <c r="M10" s="7">
        <f>K10/I10</f>
        <v>0.15</v>
      </c>
      <c r="N10" s="6">
        <v>149</v>
      </c>
      <c r="O10" s="9"/>
      <c r="P10" s="6">
        <f t="shared" si="3"/>
        <v>149</v>
      </c>
      <c r="Q10" s="31">
        <f t="shared" si="7"/>
        <v>149</v>
      </c>
    </row>
    <row r="11" spans="2:17" ht="21" x14ac:dyDescent="0.3">
      <c r="B11" s="1">
        <v>7157</v>
      </c>
      <c r="C11" s="2">
        <v>1001300387157</v>
      </c>
      <c r="D11" s="3" t="s">
        <v>6</v>
      </c>
      <c r="E11" s="15">
        <v>1</v>
      </c>
      <c r="F11" s="6">
        <v>358.20749999999998</v>
      </c>
      <c r="G11" s="8">
        <f t="shared" si="0"/>
        <v>358.20749999999998</v>
      </c>
      <c r="H11" s="6">
        <v>341.15</v>
      </c>
      <c r="I11" s="8">
        <f t="shared" si="1"/>
        <v>341.15</v>
      </c>
      <c r="J11" s="6">
        <f t="shared" si="2"/>
        <v>17.057500000000005</v>
      </c>
      <c r="K11" s="6">
        <f t="shared" si="4"/>
        <v>51.172499999999992</v>
      </c>
      <c r="L11" s="6">
        <f t="shared" si="5"/>
        <v>34.114999999999988</v>
      </c>
      <c r="M11" s="7">
        <f t="shared" si="6"/>
        <v>0.15</v>
      </c>
      <c r="N11" s="6">
        <v>30</v>
      </c>
      <c r="O11" s="9"/>
      <c r="P11" s="6">
        <f t="shared" si="3"/>
        <v>30</v>
      </c>
      <c r="Q11" s="31">
        <f t="shared" si="7"/>
        <v>30</v>
      </c>
    </row>
    <row r="12" spans="2:17" ht="21" x14ac:dyDescent="0.3">
      <c r="B12" s="1">
        <v>4813</v>
      </c>
      <c r="C12" s="2">
        <v>1001012564813</v>
      </c>
      <c r="D12" s="3" t="s">
        <v>28</v>
      </c>
      <c r="E12" s="15">
        <v>1</v>
      </c>
      <c r="F12" s="6">
        <v>264.45300000000003</v>
      </c>
      <c r="G12" s="8">
        <f t="shared" ref="G12:G24" si="8">F12/E12</f>
        <v>264.45300000000003</v>
      </c>
      <c r="H12" s="6">
        <v>251.86</v>
      </c>
      <c r="I12" s="8">
        <f t="shared" ref="I12:I24" si="9">H12/E12</f>
        <v>251.86</v>
      </c>
      <c r="J12" s="6">
        <f t="shared" ref="J12:J24" si="10">G12-I12</f>
        <v>12.593000000000018</v>
      </c>
      <c r="K12" s="6">
        <f t="shared" ref="K12:K24" si="11">I12*15%</f>
        <v>37.779000000000003</v>
      </c>
      <c r="L12" s="6">
        <f t="shared" ref="L12:L24" si="12">K12-J12</f>
        <v>25.185999999999986</v>
      </c>
      <c r="M12" s="7">
        <f t="shared" ref="M12:M24" si="13">K12/I12</f>
        <v>0.15</v>
      </c>
      <c r="N12" s="6">
        <v>53</v>
      </c>
      <c r="O12" s="9"/>
      <c r="P12" s="6">
        <f t="shared" si="3"/>
        <v>53</v>
      </c>
      <c r="Q12" s="31">
        <f t="shared" si="7"/>
        <v>53</v>
      </c>
    </row>
    <row r="13" spans="2:17" ht="21" x14ac:dyDescent="0.3">
      <c r="B13" s="1">
        <v>5851</v>
      </c>
      <c r="C13" s="2">
        <v>1001012505851</v>
      </c>
      <c r="D13" s="3" t="s">
        <v>30</v>
      </c>
      <c r="E13" s="15">
        <v>1</v>
      </c>
      <c r="F13" s="6">
        <v>264.79950000000002</v>
      </c>
      <c r="G13" s="8">
        <f t="shared" si="8"/>
        <v>264.79950000000002</v>
      </c>
      <c r="H13" s="6">
        <v>252.19</v>
      </c>
      <c r="I13" s="8">
        <f t="shared" si="9"/>
        <v>252.19</v>
      </c>
      <c r="J13" s="6">
        <f t="shared" si="10"/>
        <v>12.609500000000025</v>
      </c>
      <c r="K13" s="6">
        <f t="shared" si="11"/>
        <v>37.828499999999998</v>
      </c>
      <c r="L13" s="6">
        <f t="shared" si="12"/>
        <v>25.218999999999973</v>
      </c>
      <c r="M13" s="7">
        <f t="shared" si="13"/>
        <v>0.15</v>
      </c>
      <c r="N13" s="6">
        <v>53</v>
      </c>
      <c r="O13" s="9"/>
      <c r="P13" s="6">
        <f t="shared" si="3"/>
        <v>53</v>
      </c>
      <c r="Q13" s="31">
        <f t="shared" si="7"/>
        <v>53</v>
      </c>
    </row>
    <row r="14" spans="2:17" ht="21" x14ac:dyDescent="0.3">
      <c r="B14" s="1">
        <v>7082</v>
      </c>
      <c r="C14" s="2">
        <v>1001022467082</v>
      </c>
      <c r="D14" s="3" t="s">
        <v>121</v>
      </c>
      <c r="E14" s="15">
        <v>1</v>
      </c>
      <c r="F14" s="6">
        <v>264.73649999999998</v>
      </c>
      <c r="G14" s="8">
        <f>F14/E14</f>
        <v>264.73649999999998</v>
      </c>
      <c r="H14" s="6">
        <v>252.13</v>
      </c>
      <c r="I14" s="8">
        <f>H14/E14</f>
        <v>252.13</v>
      </c>
      <c r="J14" s="6">
        <f>G14-I14</f>
        <v>12.606499999999983</v>
      </c>
      <c r="K14" s="6">
        <f>I14*15%</f>
        <v>37.819499999999998</v>
      </c>
      <c r="L14" s="6">
        <f>K14-J14</f>
        <v>25.213000000000015</v>
      </c>
      <c r="M14" s="7">
        <f>K14/I14</f>
        <v>0.15</v>
      </c>
      <c r="N14" s="6">
        <v>18</v>
      </c>
      <c r="O14" s="9"/>
      <c r="P14" s="6">
        <f>O14*E14+N14</f>
        <v>18</v>
      </c>
      <c r="Q14" s="31">
        <f>P14/E14</f>
        <v>18</v>
      </c>
    </row>
    <row r="15" spans="2:17" ht="21" hidden="1" x14ac:dyDescent="0.3">
      <c r="B15" s="1">
        <v>6793</v>
      </c>
      <c r="C15" s="2">
        <v>1001303636793</v>
      </c>
      <c r="D15" s="3" t="s">
        <v>49</v>
      </c>
      <c r="E15" s="15">
        <v>0.33</v>
      </c>
      <c r="F15" s="6">
        <v>191.59350000000001</v>
      </c>
      <c r="G15" s="8">
        <f>F15/E15</f>
        <v>580.58636363636367</v>
      </c>
      <c r="H15" s="6">
        <v>182.47</v>
      </c>
      <c r="I15" s="8">
        <f>H15/E15</f>
        <v>552.93939393939388</v>
      </c>
      <c r="J15" s="6">
        <f>G15-I15</f>
        <v>27.646969696969791</v>
      </c>
      <c r="K15" s="6">
        <f>I15*15%</f>
        <v>82.940909090909074</v>
      </c>
      <c r="L15" s="6">
        <f>K15-J15</f>
        <v>55.293939393939283</v>
      </c>
      <c r="M15" s="7">
        <f>K15/I15</f>
        <v>0.15</v>
      </c>
      <c r="N15" s="6"/>
      <c r="O15" s="10"/>
      <c r="P15" s="6">
        <f>O15*E15+N15</f>
        <v>0</v>
      </c>
      <c r="Q15" s="31">
        <f>P15/E15</f>
        <v>0</v>
      </c>
    </row>
    <row r="16" spans="2:17" ht="21" hidden="1" x14ac:dyDescent="0.3">
      <c r="B16" s="1">
        <v>7232</v>
      </c>
      <c r="C16" s="2">
        <v>1001302277232</v>
      </c>
      <c r="D16" s="3" t="s">
        <v>52</v>
      </c>
      <c r="E16" s="15">
        <v>0.28000000000000003</v>
      </c>
      <c r="F16" s="6">
        <v>135.76500000000001</v>
      </c>
      <c r="G16" s="8">
        <f t="shared" si="8"/>
        <v>484.875</v>
      </c>
      <c r="H16" s="6">
        <v>129.30000000000001</v>
      </c>
      <c r="I16" s="8">
        <f t="shared" si="9"/>
        <v>461.78571428571428</v>
      </c>
      <c r="J16" s="6">
        <f t="shared" si="10"/>
        <v>23.089285714285722</v>
      </c>
      <c r="K16" s="6">
        <f t="shared" si="11"/>
        <v>69.267857142857139</v>
      </c>
      <c r="L16" s="6">
        <f t="shared" si="12"/>
        <v>46.178571428571416</v>
      </c>
      <c r="M16" s="7">
        <f t="shared" si="13"/>
        <v>0.15</v>
      </c>
      <c r="N16" s="6"/>
      <c r="O16" s="10"/>
      <c r="P16" s="6">
        <f t="shared" si="3"/>
        <v>0</v>
      </c>
      <c r="Q16" s="31">
        <f t="shared" si="7"/>
        <v>0</v>
      </c>
    </row>
    <row r="17" spans="2:17" ht="21" hidden="1" x14ac:dyDescent="0.3">
      <c r="B17" s="1">
        <v>7241</v>
      </c>
      <c r="C17" s="2">
        <v>1001303107241</v>
      </c>
      <c r="D17" s="3" t="s">
        <v>55</v>
      </c>
      <c r="E17" s="15">
        <v>0.28000000000000003</v>
      </c>
      <c r="F17" s="6">
        <v>119.8155</v>
      </c>
      <c r="G17" s="8">
        <f t="shared" si="8"/>
        <v>427.91249999999997</v>
      </c>
      <c r="H17" s="6">
        <v>114.11</v>
      </c>
      <c r="I17" s="8">
        <f t="shared" si="9"/>
        <v>407.53571428571422</v>
      </c>
      <c r="J17" s="6">
        <f t="shared" si="10"/>
        <v>20.376785714285745</v>
      </c>
      <c r="K17" s="6">
        <f t="shared" si="11"/>
        <v>61.130357142857129</v>
      </c>
      <c r="L17" s="6">
        <f t="shared" si="12"/>
        <v>40.753571428571384</v>
      </c>
      <c r="M17" s="7">
        <f t="shared" si="13"/>
        <v>0.15</v>
      </c>
      <c r="N17" s="6"/>
      <c r="O17" s="10"/>
      <c r="P17" s="6">
        <f t="shared" si="3"/>
        <v>0</v>
      </c>
      <c r="Q17" s="31">
        <f t="shared" si="7"/>
        <v>0</v>
      </c>
    </row>
    <row r="18" spans="2:17" ht="21" hidden="1" x14ac:dyDescent="0.3">
      <c r="B18" s="1">
        <v>6807</v>
      </c>
      <c r="C18" s="2">
        <v>1001300366807</v>
      </c>
      <c r="D18" s="3" t="s">
        <v>57</v>
      </c>
      <c r="E18" s="15">
        <v>0.33</v>
      </c>
      <c r="F18" s="6">
        <v>177.96450000000002</v>
      </c>
      <c r="G18" s="8">
        <f t="shared" si="8"/>
        <v>539.2863636363636</v>
      </c>
      <c r="H18" s="6">
        <v>169.49</v>
      </c>
      <c r="I18" s="8">
        <f t="shared" si="9"/>
        <v>513.60606060606062</v>
      </c>
      <c r="J18" s="6">
        <f t="shared" si="10"/>
        <v>25.68030303030298</v>
      </c>
      <c r="K18" s="6">
        <f t="shared" si="11"/>
        <v>77.040909090909096</v>
      </c>
      <c r="L18" s="6">
        <f t="shared" si="12"/>
        <v>51.360606060606116</v>
      </c>
      <c r="M18" s="7">
        <f t="shared" si="13"/>
        <v>0.15</v>
      </c>
      <c r="N18" s="6"/>
      <c r="O18" s="10"/>
      <c r="P18" s="6">
        <f t="shared" si="3"/>
        <v>0</v>
      </c>
      <c r="Q18" s="31">
        <f t="shared" si="7"/>
        <v>0</v>
      </c>
    </row>
    <row r="19" spans="2:17" ht="21" hidden="1" x14ac:dyDescent="0.3">
      <c r="B19" s="1">
        <v>7154</v>
      </c>
      <c r="C19" s="2">
        <v>1001300387154</v>
      </c>
      <c r="D19" s="3" t="s">
        <v>58</v>
      </c>
      <c r="E19" s="15">
        <v>0.35</v>
      </c>
      <c r="F19" s="6">
        <v>132.38400000000001</v>
      </c>
      <c r="G19" s="8">
        <f>F19/E19</f>
        <v>378.24000000000007</v>
      </c>
      <c r="H19" s="6">
        <v>126.08</v>
      </c>
      <c r="I19" s="8">
        <f>H19/E19</f>
        <v>360.22857142857146</v>
      </c>
      <c r="J19" s="6">
        <f>G19-I19</f>
        <v>18.01142857142861</v>
      </c>
      <c r="K19" s="6">
        <f>I19*15%</f>
        <v>54.034285714285716</v>
      </c>
      <c r="L19" s="6">
        <f>K19-J19</f>
        <v>36.022857142857106</v>
      </c>
      <c r="M19" s="7">
        <f>K19/I19</f>
        <v>0.15</v>
      </c>
      <c r="N19" s="6"/>
      <c r="O19" s="10"/>
      <c r="P19" s="6">
        <f>O19*E19+N19</f>
        <v>0</v>
      </c>
      <c r="Q19" s="31">
        <f>P19/E19</f>
        <v>0</v>
      </c>
    </row>
    <row r="20" spans="2:17" ht="21" hidden="1" x14ac:dyDescent="0.3">
      <c r="B20" s="1">
        <v>7236</v>
      </c>
      <c r="C20" s="2">
        <v>1001304507236</v>
      </c>
      <c r="D20" s="3" t="s">
        <v>59</v>
      </c>
      <c r="E20" s="15">
        <v>0.28000000000000003</v>
      </c>
      <c r="F20" s="6">
        <v>117.054</v>
      </c>
      <c r="G20" s="8">
        <f>F20/E20</f>
        <v>418.04999999999995</v>
      </c>
      <c r="H20" s="6">
        <v>111.48</v>
      </c>
      <c r="I20" s="8">
        <f>H20/E20</f>
        <v>398.14285714285711</v>
      </c>
      <c r="J20" s="6">
        <f>G20-I20</f>
        <v>19.907142857142844</v>
      </c>
      <c r="K20" s="6">
        <f>I20*15%</f>
        <v>59.721428571428561</v>
      </c>
      <c r="L20" s="6">
        <f>K20-J20</f>
        <v>39.814285714285717</v>
      </c>
      <c r="M20" s="7">
        <f>K20/I20</f>
        <v>0.15</v>
      </c>
      <c r="N20" s="6"/>
      <c r="O20" s="10"/>
      <c r="P20" s="6">
        <f>O20*E20+N20</f>
        <v>0</v>
      </c>
      <c r="Q20" s="31">
        <f>P20/E20</f>
        <v>0</v>
      </c>
    </row>
    <row r="21" spans="2:17" ht="21" hidden="1" x14ac:dyDescent="0.3">
      <c r="B21" s="1">
        <v>6787</v>
      </c>
      <c r="C21" s="2">
        <v>1001300456787</v>
      </c>
      <c r="D21" s="3" t="s">
        <v>60</v>
      </c>
      <c r="E21" s="15">
        <v>0.33</v>
      </c>
      <c r="F21" s="6">
        <v>177.59699999999998</v>
      </c>
      <c r="G21" s="8">
        <f>F21/E21</f>
        <v>538.17272727272723</v>
      </c>
      <c r="H21" s="6">
        <v>169.14</v>
      </c>
      <c r="I21" s="8">
        <f>H21/E21</f>
        <v>512.5454545454545</v>
      </c>
      <c r="J21" s="6">
        <f>G21-I21</f>
        <v>25.627272727272725</v>
      </c>
      <c r="K21" s="6">
        <f>I21*15%</f>
        <v>76.881818181818176</v>
      </c>
      <c r="L21" s="6">
        <f>K21-J21</f>
        <v>51.25454545454545</v>
      </c>
      <c r="M21" s="7">
        <f>K21/I21</f>
        <v>0.15</v>
      </c>
      <c r="N21" s="6"/>
      <c r="O21" s="10"/>
      <c r="P21" s="6">
        <f>O21*E21+N21</f>
        <v>0</v>
      </c>
      <c r="Q21" s="31">
        <f>P21/E21</f>
        <v>0</v>
      </c>
    </row>
    <row r="22" spans="2:17" ht="21" hidden="1" x14ac:dyDescent="0.3">
      <c r="B22" s="1">
        <v>7169</v>
      </c>
      <c r="C22" s="2">
        <v>1001303987169</v>
      </c>
      <c r="D22" s="3" t="s">
        <v>61</v>
      </c>
      <c r="E22" s="15">
        <v>0.35</v>
      </c>
      <c r="F22" s="6">
        <v>140.8785</v>
      </c>
      <c r="G22" s="8">
        <f t="shared" si="8"/>
        <v>402.51000000000005</v>
      </c>
      <c r="H22" s="6">
        <v>134.16999999999999</v>
      </c>
      <c r="I22" s="8">
        <f t="shared" si="9"/>
        <v>383.34285714285716</v>
      </c>
      <c r="J22" s="6">
        <f t="shared" si="10"/>
        <v>19.167142857142892</v>
      </c>
      <c r="K22" s="6">
        <f t="shared" si="11"/>
        <v>57.501428571428569</v>
      </c>
      <c r="L22" s="6">
        <f t="shared" si="12"/>
        <v>38.334285714285677</v>
      </c>
      <c r="M22" s="7">
        <f t="shared" si="13"/>
        <v>0.15</v>
      </c>
      <c r="N22" s="6"/>
      <c r="O22" s="10"/>
      <c r="P22" s="6">
        <f t="shared" si="3"/>
        <v>0</v>
      </c>
      <c r="Q22" s="31">
        <f t="shared" si="7"/>
        <v>0</v>
      </c>
    </row>
    <row r="23" spans="2:17" ht="21" hidden="1" x14ac:dyDescent="0.3">
      <c r="B23" s="1">
        <v>6697</v>
      </c>
      <c r="C23" s="2">
        <v>1001301876697</v>
      </c>
      <c r="D23" s="3" t="s">
        <v>64</v>
      </c>
      <c r="E23" s="15">
        <v>0.35</v>
      </c>
      <c r="F23" s="6">
        <v>138.2535</v>
      </c>
      <c r="G23" s="8">
        <f t="shared" si="8"/>
        <v>395.01000000000005</v>
      </c>
      <c r="H23" s="6">
        <v>131.66999999999999</v>
      </c>
      <c r="I23" s="8">
        <f t="shared" si="9"/>
        <v>376.2</v>
      </c>
      <c r="J23" s="6">
        <f t="shared" si="10"/>
        <v>18.810000000000059</v>
      </c>
      <c r="K23" s="6">
        <f t="shared" si="11"/>
        <v>56.43</v>
      </c>
      <c r="L23" s="6">
        <f t="shared" si="12"/>
        <v>37.619999999999941</v>
      </c>
      <c r="M23" s="7">
        <f t="shared" si="13"/>
        <v>0.15</v>
      </c>
      <c r="N23" s="6"/>
      <c r="O23" s="10"/>
      <c r="P23" s="6">
        <f t="shared" si="3"/>
        <v>0</v>
      </c>
      <c r="Q23" s="31">
        <f t="shared" si="7"/>
        <v>0</v>
      </c>
    </row>
    <row r="24" spans="2:17" ht="21" hidden="1" x14ac:dyDescent="0.3">
      <c r="B24" s="1">
        <v>7237</v>
      </c>
      <c r="C24" s="2">
        <v>1001304497237</v>
      </c>
      <c r="D24" s="3" t="s">
        <v>65</v>
      </c>
      <c r="E24" s="15">
        <v>0.28000000000000003</v>
      </c>
      <c r="F24" s="6">
        <v>122.871</v>
      </c>
      <c r="G24" s="8">
        <f t="shared" si="8"/>
        <v>438.82499999999993</v>
      </c>
      <c r="H24" s="6">
        <v>117.02</v>
      </c>
      <c r="I24" s="8">
        <f t="shared" si="9"/>
        <v>417.92857142857139</v>
      </c>
      <c r="J24" s="6">
        <f t="shared" si="10"/>
        <v>20.896428571428544</v>
      </c>
      <c r="K24" s="6">
        <f t="shared" si="11"/>
        <v>62.689285714285703</v>
      </c>
      <c r="L24" s="6">
        <f t="shared" si="12"/>
        <v>41.792857142857159</v>
      </c>
      <c r="M24" s="7">
        <f t="shared" si="13"/>
        <v>0.15</v>
      </c>
      <c r="N24" s="6"/>
      <c r="O24" s="10"/>
      <c r="P24" s="6">
        <f t="shared" si="3"/>
        <v>0</v>
      </c>
      <c r="Q24" s="31">
        <f t="shared" si="7"/>
        <v>0</v>
      </c>
    </row>
    <row r="25" spans="2:17" ht="21" hidden="1" x14ac:dyDescent="0.3">
      <c r="B25" s="1">
        <v>7177</v>
      </c>
      <c r="C25" s="2">
        <v>1001302347177</v>
      </c>
      <c r="D25" s="3" t="s">
        <v>68</v>
      </c>
      <c r="E25" s="15">
        <v>0.35</v>
      </c>
      <c r="F25" s="6">
        <v>143.25150000000002</v>
      </c>
      <c r="G25" s="8">
        <f t="shared" ref="G25:G35" si="14">F25/E25</f>
        <v>409.29000000000008</v>
      </c>
      <c r="H25" s="6">
        <v>136.43</v>
      </c>
      <c r="I25" s="8">
        <f t="shared" ref="I25:I35" si="15">H25/E25</f>
        <v>389.80000000000007</v>
      </c>
      <c r="J25" s="6">
        <f t="shared" ref="J25:J35" si="16">G25-I25</f>
        <v>19.490000000000009</v>
      </c>
      <c r="K25" s="6">
        <f t="shared" ref="K25:K35" si="17">I25*15%</f>
        <v>58.470000000000006</v>
      </c>
      <c r="L25" s="6">
        <f t="shared" ref="L25:L35" si="18">K25-J25</f>
        <v>38.979999999999997</v>
      </c>
      <c r="M25" s="7">
        <f t="shared" ref="M25:M35" si="19">K25/I25</f>
        <v>0.15</v>
      </c>
      <c r="N25" s="6"/>
      <c r="O25" s="10"/>
      <c r="P25" s="6">
        <f t="shared" ref="P25:P32" si="20">O25*E25+N25</f>
        <v>0</v>
      </c>
      <c r="Q25" s="31">
        <f t="shared" ref="Q25:Q32" si="21">P25/E25</f>
        <v>0</v>
      </c>
    </row>
    <row r="26" spans="2:17" ht="21" hidden="1" x14ac:dyDescent="0.3">
      <c r="B26" s="1">
        <v>6661</v>
      </c>
      <c r="C26" s="2">
        <v>1001022246661</v>
      </c>
      <c r="D26" s="3" t="s">
        <v>127</v>
      </c>
      <c r="E26" s="15">
        <v>1</v>
      </c>
      <c r="F26" s="6">
        <v>244.0095</v>
      </c>
      <c r="G26" s="8">
        <f t="shared" si="14"/>
        <v>244.0095</v>
      </c>
      <c r="H26" s="6">
        <v>232.39</v>
      </c>
      <c r="I26" s="8">
        <f t="shared" si="15"/>
        <v>232.39</v>
      </c>
      <c r="J26" s="6">
        <f t="shared" si="16"/>
        <v>11.619500000000016</v>
      </c>
      <c r="K26" s="6">
        <f t="shared" si="17"/>
        <v>34.858499999999999</v>
      </c>
      <c r="L26" s="6">
        <f t="shared" si="18"/>
        <v>23.238999999999983</v>
      </c>
      <c r="M26" s="7">
        <f t="shared" si="19"/>
        <v>0.15</v>
      </c>
      <c r="N26" s="6"/>
      <c r="O26" s="9"/>
      <c r="P26" s="6">
        <f t="shared" si="20"/>
        <v>0</v>
      </c>
      <c r="Q26" s="31">
        <f t="shared" si="21"/>
        <v>0</v>
      </c>
    </row>
    <row r="27" spans="2:17" ht="21" hidden="1" x14ac:dyDescent="0.3">
      <c r="B27" s="1">
        <v>6527</v>
      </c>
      <c r="C27" s="2">
        <v>1001031076527</v>
      </c>
      <c r="D27" s="3" t="s">
        <v>103</v>
      </c>
      <c r="E27" s="15">
        <v>1</v>
      </c>
      <c r="F27" s="6">
        <v>331.62149999999997</v>
      </c>
      <c r="G27" s="8">
        <f t="shared" si="14"/>
        <v>331.62149999999997</v>
      </c>
      <c r="H27" s="6">
        <v>315.83</v>
      </c>
      <c r="I27" s="8">
        <f t="shared" si="15"/>
        <v>315.83</v>
      </c>
      <c r="J27" s="6">
        <f t="shared" si="16"/>
        <v>15.791499999999985</v>
      </c>
      <c r="K27" s="6">
        <f t="shared" si="17"/>
        <v>47.374499999999998</v>
      </c>
      <c r="L27" s="6">
        <f t="shared" si="18"/>
        <v>31.583000000000013</v>
      </c>
      <c r="M27" s="7">
        <f t="shared" si="19"/>
        <v>0.15</v>
      </c>
      <c r="N27" s="6"/>
      <c r="O27" s="9"/>
      <c r="P27" s="6">
        <f t="shared" si="20"/>
        <v>0</v>
      </c>
      <c r="Q27" s="31">
        <f t="shared" si="21"/>
        <v>0</v>
      </c>
    </row>
    <row r="28" spans="2:17" ht="21" hidden="1" x14ac:dyDescent="0.3">
      <c r="B28" s="1">
        <v>6829</v>
      </c>
      <c r="C28" s="2">
        <v>1001024976829</v>
      </c>
      <c r="D28" s="3" t="s">
        <v>110</v>
      </c>
      <c r="E28" s="15">
        <v>1</v>
      </c>
      <c r="F28" s="6">
        <v>229.887</v>
      </c>
      <c r="G28" s="8">
        <f t="shared" si="14"/>
        <v>229.887</v>
      </c>
      <c r="H28" s="6">
        <v>218.94</v>
      </c>
      <c r="I28" s="8">
        <f t="shared" si="15"/>
        <v>218.94</v>
      </c>
      <c r="J28" s="6">
        <f t="shared" si="16"/>
        <v>10.947000000000003</v>
      </c>
      <c r="K28" s="6">
        <f t="shared" si="17"/>
        <v>32.841000000000001</v>
      </c>
      <c r="L28" s="6">
        <f t="shared" si="18"/>
        <v>21.893999999999998</v>
      </c>
      <c r="M28" s="7">
        <f t="shared" si="19"/>
        <v>0.15</v>
      </c>
      <c r="N28" s="6"/>
      <c r="O28" s="9"/>
      <c r="P28" s="6">
        <f t="shared" si="20"/>
        <v>0</v>
      </c>
      <c r="Q28" s="31">
        <f t="shared" si="21"/>
        <v>0</v>
      </c>
    </row>
    <row r="29" spans="2:17" ht="21" hidden="1" x14ac:dyDescent="0.3">
      <c r="B29" s="1">
        <v>7075</v>
      </c>
      <c r="C29" s="2">
        <v>1001022657075</v>
      </c>
      <c r="D29" s="3" t="s">
        <v>113</v>
      </c>
      <c r="E29" s="15">
        <v>1</v>
      </c>
      <c r="F29" s="6">
        <v>283.32150000000001</v>
      </c>
      <c r="G29" s="8">
        <f t="shared" si="14"/>
        <v>283.32150000000001</v>
      </c>
      <c r="H29" s="6">
        <v>269.83</v>
      </c>
      <c r="I29" s="8">
        <f t="shared" si="15"/>
        <v>269.83</v>
      </c>
      <c r="J29" s="6">
        <f t="shared" si="16"/>
        <v>13.49150000000003</v>
      </c>
      <c r="K29" s="6">
        <f t="shared" si="17"/>
        <v>40.474499999999999</v>
      </c>
      <c r="L29" s="6">
        <f t="shared" si="18"/>
        <v>26.982999999999969</v>
      </c>
      <c r="M29" s="7">
        <f t="shared" si="19"/>
        <v>0.15</v>
      </c>
      <c r="N29" s="6"/>
      <c r="O29" s="9"/>
      <c r="P29" s="6">
        <f t="shared" si="20"/>
        <v>0</v>
      </c>
      <c r="Q29" s="31">
        <f t="shared" si="21"/>
        <v>0</v>
      </c>
    </row>
    <row r="30" spans="2:17" ht="21" hidden="1" x14ac:dyDescent="0.3">
      <c r="B30" s="1">
        <v>7233</v>
      </c>
      <c r="C30" s="2">
        <v>1001303637233</v>
      </c>
      <c r="D30" s="3" t="s">
        <v>51</v>
      </c>
      <c r="E30" s="15">
        <v>0.31</v>
      </c>
      <c r="F30" s="6">
        <v>155.33700000000002</v>
      </c>
      <c r="G30" s="8">
        <f t="shared" si="14"/>
        <v>501.08709677419358</v>
      </c>
      <c r="H30" s="6">
        <v>147.94</v>
      </c>
      <c r="I30" s="8">
        <f t="shared" si="15"/>
        <v>477.22580645161293</v>
      </c>
      <c r="J30" s="6">
        <f t="shared" si="16"/>
        <v>23.861290322580658</v>
      </c>
      <c r="K30" s="6">
        <f t="shared" si="17"/>
        <v>71.58387096774193</v>
      </c>
      <c r="L30" s="6">
        <f t="shared" si="18"/>
        <v>47.722580645161273</v>
      </c>
      <c r="M30" s="7">
        <f t="shared" si="19"/>
        <v>0.15</v>
      </c>
      <c r="N30" s="6"/>
      <c r="O30" s="10"/>
      <c r="P30" s="6">
        <f t="shared" si="20"/>
        <v>0</v>
      </c>
      <c r="Q30" s="31">
        <f t="shared" si="21"/>
        <v>0</v>
      </c>
    </row>
    <row r="31" spans="2:17" ht="21" hidden="1" x14ac:dyDescent="0.3">
      <c r="B31" s="1">
        <v>6550</v>
      </c>
      <c r="C31" s="2">
        <v>1001032736550</v>
      </c>
      <c r="D31" s="3" t="s">
        <v>100</v>
      </c>
      <c r="E31" s="15">
        <v>1</v>
      </c>
      <c r="F31" s="6">
        <v>303.91200000000003</v>
      </c>
      <c r="G31" s="8">
        <f t="shared" si="14"/>
        <v>303.91200000000003</v>
      </c>
      <c r="H31" s="6">
        <v>289.44</v>
      </c>
      <c r="I31" s="8">
        <f t="shared" si="15"/>
        <v>289.44</v>
      </c>
      <c r="J31" s="6">
        <f t="shared" si="16"/>
        <v>14.472000000000037</v>
      </c>
      <c r="K31" s="6">
        <f t="shared" si="17"/>
        <v>43.415999999999997</v>
      </c>
      <c r="L31" s="6">
        <f t="shared" si="18"/>
        <v>28.94399999999996</v>
      </c>
      <c r="M31" s="7">
        <f t="shared" si="19"/>
        <v>0.15</v>
      </c>
      <c r="N31" s="6"/>
      <c r="O31" s="9"/>
      <c r="P31" s="6">
        <f t="shared" si="20"/>
        <v>0</v>
      </c>
      <c r="Q31" s="31">
        <f t="shared" si="21"/>
        <v>0</v>
      </c>
    </row>
    <row r="32" spans="2:17" ht="21" hidden="1" x14ac:dyDescent="0.3">
      <c r="B32" s="1">
        <v>6608</v>
      </c>
      <c r="C32" s="2">
        <v>1001033856608</v>
      </c>
      <c r="D32" s="3" t="s">
        <v>101</v>
      </c>
      <c r="E32" s="15">
        <v>1</v>
      </c>
      <c r="F32" s="6">
        <v>312.02850000000001</v>
      </c>
      <c r="G32" s="8">
        <f t="shared" si="14"/>
        <v>312.02850000000001</v>
      </c>
      <c r="H32" s="6">
        <v>297.17</v>
      </c>
      <c r="I32" s="8">
        <f t="shared" si="15"/>
        <v>297.17</v>
      </c>
      <c r="J32" s="6">
        <f t="shared" si="16"/>
        <v>14.858499999999992</v>
      </c>
      <c r="K32" s="6">
        <f t="shared" si="17"/>
        <v>44.575499999999998</v>
      </c>
      <c r="L32" s="6">
        <f t="shared" si="18"/>
        <v>29.717000000000006</v>
      </c>
      <c r="M32" s="7">
        <f t="shared" si="19"/>
        <v>0.15</v>
      </c>
      <c r="N32" s="6"/>
      <c r="O32" s="9"/>
      <c r="P32" s="6">
        <f t="shared" si="20"/>
        <v>0</v>
      </c>
      <c r="Q32" s="31">
        <f t="shared" si="21"/>
        <v>0</v>
      </c>
    </row>
    <row r="33" spans="2:17" ht="21" hidden="1" x14ac:dyDescent="0.3">
      <c r="B33" s="1">
        <v>6834</v>
      </c>
      <c r="C33" s="2">
        <v>1001203146834</v>
      </c>
      <c r="D33" s="3" t="s">
        <v>76</v>
      </c>
      <c r="E33" s="15">
        <v>0.1</v>
      </c>
      <c r="F33" s="6">
        <v>80.472000000000008</v>
      </c>
      <c r="G33" s="8">
        <f t="shared" si="14"/>
        <v>804.72</v>
      </c>
      <c r="H33" s="6">
        <v>76.64</v>
      </c>
      <c r="I33" s="8">
        <f t="shared" si="15"/>
        <v>766.4</v>
      </c>
      <c r="J33" s="6">
        <f t="shared" si="16"/>
        <v>38.32000000000005</v>
      </c>
      <c r="K33" s="6">
        <f t="shared" si="17"/>
        <v>114.96</v>
      </c>
      <c r="L33" s="6">
        <f t="shared" si="18"/>
        <v>76.639999999999944</v>
      </c>
      <c r="M33" s="7">
        <f t="shared" si="19"/>
        <v>0.15</v>
      </c>
      <c r="N33" s="6"/>
      <c r="O33" s="9"/>
      <c r="P33" s="6">
        <f t="shared" si="3"/>
        <v>0</v>
      </c>
      <c r="Q33" s="31">
        <f t="shared" si="7"/>
        <v>0</v>
      </c>
    </row>
    <row r="34" spans="2:17" ht="21" hidden="1" x14ac:dyDescent="0.3">
      <c r="B34" s="1">
        <v>6557</v>
      </c>
      <c r="C34" s="2">
        <v>1001200756557</v>
      </c>
      <c r="D34" s="3" t="s">
        <v>83</v>
      </c>
      <c r="E34" s="15">
        <v>0.09</v>
      </c>
      <c r="F34" s="6">
        <v>76.57650000000001</v>
      </c>
      <c r="G34" s="8">
        <f t="shared" si="14"/>
        <v>850.85000000000014</v>
      </c>
      <c r="H34" s="6">
        <v>72.930000000000007</v>
      </c>
      <c r="I34" s="8">
        <f t="shared" si="15"/>
        <v>810.33333333333348</v>
      </c>
      <c r="J34" s="6">
        <f t="shared" si="16"/>
        <v>40.516666666666652</v>
      </c>
      <c r="K34" s="6">
        <f t="shared" si="17"/>
        <v>121.55000000000001</v>
      </c>
      <c r="L34" s="6">
        <f t="shared" si="18"/>
        <v>81.03333333333336</v>
      </c>
      <c r="M34" s="7">
        <f t="shared" si="19"/>
        <v>0.15</v>
      </c>
      <c r="N34" s="6"/>
      <c r="O34" s="9"/>
      <c r="P34" s="6">
        <f t="shared" si="3"/>
        <v>0</v>
      </c>
      <c r="Q34" s="31">
        <f t="shared" si="7"/>
        <v>0</v>
      </c>
    </row>
    <row r="35" spans="2:17" ht="21" hidden="1" x14ac:dyDescent="0.3">
      <c r="B35" s="1">
        <v>6268</v>
      </c>
      <c r="C35" s="2">
        <v>1001012426268</v>
      </c>
      <c r="D35" s="3" t="s">
        <v>14</v>
      </c>
      <c r="E35" s="15">
        <v>0.4</v>
      </c>
      <c r="F35" s="6">
        <v>112.959</v>
      </c>
      <c r="G35" s="8">
        <f t="shared" si="14"/>
        <v>282.39749999999998</v>
      </c>
      <c r="H35" s="6">
        <v>107.58</v>
      </c>
      <c r="I35" s="8">
        <f t="shared" si="15"/>
        <v>268.95</v>
      </c>
      <c r="J35" s="6">
        <f t="shared" si="16"/>
        <v>13.447499999999991</v>
      </c>
      <c r="K35" s="6">
        <f t="shared" si="17"/>
        <v>40.342499999999994</v>
      </c>
      <c r="L35" s="6">
        <f t="shared" si="18"/>
        <v>26.895000000000003</v>
      </c>
      <c r="M35" s="7">
        <f t="shared" si="19"/>
        <v>0.15</v>
      </c>
      <c r="N35" s="6"/>
      <c r="O35" s="10"/>
      <c r="P35" s="6">
        <f t="shared" si="3"/>
        <v>0</v>
      </c>
      <c r="Q35" s="31">
        <f>P35/E35</f>
        <v>0</v>
      </c>
    </row>
    <row r="36" spans="2:17" ht="21" hidden="1" x14ac:dyDescent="0.3">
      <c r="B36" s="1">
        <v>6324</v>
      </c>
      <c r="C36" s="2">
        <v>1001010016324</v>
      </c>
      <c r="D36" s="3" t="s">
        <v>15</v>
      </c>
      <c r="E36" s="15">
        <v>0.4</v>
      </c>
      <c r="F36" s="6">
        <v>186.42750000000001</v>
      </c>
      <c r="G36" s="8">
        <f t="shared" si="0"/>
        <v>466.06875000000002</v>
      </c>
      <c r="H36" s="6">
        <v>177.55</v>
      </c>
      <c r="I36" s="8">
        <f t="shared" si="1"/>
        <v>443.875</v>
      </c>
      <c r="J36" s="6">
        <f t="shared" si="2"/>
        <v>22.193750000000023</v>
      </c>
      <c r="K36" s="6">
        <f t="shared" si="4"/>
        <v>66.581249999999997</v>
      </c>
      <c r="L36" s="6">
        <f t="shared" si="5"/>
        <v>44.387499999999974</v>
      </c>
      <c r="M36" s="7">
        <f t="shared" si="6"/>
        <v>0.15</v>
      </c>
      <c r="N36" s="6"/>
      <c r="O36" s="9"/>
      <c r="P36" s="6">
        <f t="shared" si="3"/>
        <v>0</v>
      </c>
      <c r="Q36" s="31">
        <f t="shared" si="7"/>
        <v>0</v>
      </c>
    </row>
    <row r="37" spans="2:17" ht="21" hidden="1" x14ac:dyDescent="0.3">
      <c r="B37" s="1">
        <v>4558</v>
      </c>
      <c r="C37" s="2">
        <v>1001010014558</v>
      </c>
      <c r="D37" s="3" t="s">
        <v>16</v>
      </c>
      <c r="E37" s="15">
        <v>1</v>
      </c>
      <c r="F37" s="6">
        <v>428.71500000000003</v>
      </c>
      <c r="G37" s="8">
        <f t="shared" si="0"/>
        <v>428.71500000000003</v>
      </c>
      <c r="H37" s="6">
        <v>408.3</v>
      </c>
      <c r="I37" s="8">
        <f t="shared" si="1"/>
        <v>408.3</v>
      </c>
      <c r="J37" s="6">
        <f t="shared" si="2"/>
        <v>20.41500000000002</v>
      </c>
      <c r="K37" s="6">
        <f t="shared" si="4"/>
        <v>61.244999999999997</v>
      </c>
      <c r="L37" s="6">
        <f t="shared" si="5"/>
        <v>40.829999999999977</v>
      </c>
      <c r="M37" s="7">
        <f t="shared" si="6"/>
        <v>0.15</v>
      </c>
      <c r="N37" s="6"/>
      <c r="O37" s="9"/>
      <c r="P37" s="6">
        <f t="shared" si="3"/>
        <v>0</v>
      </c>
      <c r="Q37" s="31">
        <f t="shared" si="7"/>
        <v>0</v>
      </c>
    </row>
    <row r="38" spans="2:17" ht="21" hidden="1" x14ac:dyDescent="0.3">
      <c r="B38" s="1">
        <v>6978</v>
      </c>
      <c r="C38" s="2">
        <v>1001010016978</v>
      </c>
      <c r="D38" s="3" t="s">
        <v>17</v>
      </c>
      <c r="E38" s="15">
        <v>1</v>
      </c>
      <c r="F38" s="6">
        <v>468.86700000000002</v>
      </c>
      <c r="G38" s="8">
        <f t="shared" si="0"/>
        <v>468.86700000000002</v>
      </c>
      <c r="H38" s="6">
        <v>446.54</v>
      </c>
      <c r="I38" s="8">
        <f t="shared" si="1"/>
        <v>446.54</v>
      </c>
      <c r="J38" s="6">
        <f t="shared" si="2"/>
        <v>22.326999999999998</v>
      </c>
      <c r="K38" s="6">
        <f t="shared" si="4"/>
        <v>66.980999999999995</v>
      </c>
      <c r="L38" s="6">
        <f t="shared" si="5"/>
        <v>44.653999999999996</v>
      </c>
      <c r="M38" s="7">
        <f t="shared" si="6"/>
        <v>0.15</v>
      </c>
      <c r="N38" s="6"/>
      <c r="O38" s="9"/>
      <c r="P38" s="6">
        <f t="shared" si="3"/>
        <v>0</v>
      </c>
      <c r="Q38" s="31">
        <f t="shared" si="7"/>
        <v>0</v>
      </c>
    </row>
    <row r="39" spans="2:17" ht="21" hidden="1" x14ac:dyDescent="0.3">
      <c r="B39" s="1">
        <v>6340</v>
      </c>
      <c r="C39" s="2">
        <v>1001012816340</v>
      </c>
      <c r="D39" s="3" t="s">
        <v>18</v>
      </c>
      <c r="E39" s="15">
        <v>0.5</v>
      </c>
      <c r="F39" s="6">
        <v>113.1165</v>
      </c>
      <c r="G39" s="8">
        <f t="shared" si="0"/>
        <v>226.233</v>
      </c>
      <c r="H39" s="6">
        <v>107.73</v>
      </c>
      <c r="I39" s="8">
        <f t="shared" si="1"/>
        <v>215.46</v>
      </c>
      <c r="J39" s="6">
        <f t="shared" si="2"/>
        <v>10.772999999999996</v>
      </c>
      <c r="K39" s="6">
        <f t="shared" si="4"/>
        <v>32.319000000000003</v>
      </c>
      <c r="L39" s="6">
        <f t="shared" si="5"/>
        <v>21.546000000000006</v>
      </c>
      <c r="M39" s="7">
        <f t="shared" si="6"/>
        <v>0.15</v>
      </c>
      <c r="N39" s="6"/>
      <c r="O39" s="9"/>
      <c r="P39" s="6">
        <f t="shared" si="3"/>
        <v>0</v>
      </c>
      <c r="Q39" s="31">
        <f t="shared" si="7"/>
        <v>0</v>
      </c>
    </row>
    <row r="40" spans="2:17" ht="21" hidden="1" x14ac:dyDescent="0.3">
      <c r="B40" s="1">
        <v>6861</v>
      </c>
      <c r="C40" s="2">
        <v>1001015646861</v>
      </c>
      <c r="D40" s="3" t="s">
        <v>19</v>
      </c>
      <c r="E40" s="15">
        <v>1</v>
      </c>
      <c r="F40" s="6">
        <v>214.15800000000002</v>
      </c>
      <c r="G40" s="8">
        <f t="shared" si="0"/>
        <v>214.15800000000002</v>
      </c>
      <c r="H40" s="6">
        <v>203.96</v>
      </c>
      <c r="I40" s="8">
        <f t="shared" si="1"/>
        <v>203.96</v>
      </c>
      <c r="J40" s="6">
        <f t="shared" si="2"/>
        <v>10.198000000000008</v>
      </c>
      <c r="K40" s="6">
        <f t="shared" si="4"/>
        <v>30.594000000000001</v>
      </c>
      <c r="L40" s="6">
        <f t="shared" si="5"/>
        <v>20.395999999999994</v>
      </c>
      <c r="M40" s="7">
        <f t="shared" si="6"/>
        <v>0.15</v>
      </c>
      <c r="N40" s="6"/>
      <c r="O40" s="9"/>
      <c r="P40" s="6">
        <f t="shared" si="3"/>
        <v>0</v>
      </c>
      <c r="Q40" s="31">
        <f t="shared" si="7"/>
        <v>0</v>
      </c>
    </row>
    <row r="41" spans="2:17" ht="21" hidden="1" x14ac:dyDescent="0.3">
      <c r="B41" s="1">
        <v>6862</v>
      </c>
      <c r="C41" s="2">
        <v>1001015706862</v>
      </c>
      <c r="D41" s="3" t="s">
        <v>20</v>
      </c>
      <c r="E41" s="15">
        <v>1</v>
      </c>
      <c r="F41" s="6">
        <v>212.85599999999999</v>
      </c>
      <c r="G41" s="8">
        <f t="shared" si="0"/>
        <v>212.85599999999999</v>
      </c>
      <c r="H41" s="6">
        <v>202.72</v>
      </c>
      <c r="I41" s="8">
        <f t="shared" si="1"/>
        <v>202.72</v>
      </c>
      <c r="J41" s="6">
        <f t="shared" si="2"/>
        <v>10.135999999999996</v>
      </c>
      <c r="K41" s="6">
        <f t="shared" si="4"/>
        <v>30.407999999999998</v>
      </c>
      <c r="L41" s="6">
        <f t="shared" si="5"/>
        <v>20.272000000000002</v>
      </c>
      <c r="M41" s="7">
        <f t="shared" si="6"/>
        <v>0.15</v>
      </c>
      <c r="N41" s="6"/>
      <c r="O41" s="9"/>
      <c r="P41" s="6">
        <f t="shared" si="3"/>
        <v>0</v>
      </c>
      <c r="Q41" s="31">
        <f t="shared" si="7"/>
        <v>0</v>
      </c>
    </row>
    <row r="42" spans="2:17" ht="21" hidden="1" x14ac:dyDescent="0.3">
      <c r="B42" s="1">
        <v>6341</v>
      </c>
      <c r="C42" s="2">
        <v>1001012816341</v>
      </c>
      <c r="D42" s="3" t="s">
        <v>21</v>
      </c>
      <c r="E42" s="15">
        <v>0.5</v>
      </c>
      <c r="F42" s="6">
        <v>113.1165</v>
      </c>
      <c r="G42" s="8">
        <f t="shared" si="0"/>
        <v>226.233</v>
      </c>
      <c r="H42" s="6">
        <v>107.73</v>
      </c>
      <c r="I42" s="8">
        <f t="shared" si="1"/>
        <v>215.46</v>
      </c>
      <c r="J42" s="6">
        <f t="shared" si="2"/>
        <v>10.772999999999996</v>
      </c>
      <c r="K42" s="6">
        <f t="shared" si="4"/>
        <v>32.319000000000003</v>
      </c>
      <c r="L42" s="6">
        <f t="shared" si="5"/>
        <v>21.546000000000006</v>
      </c>
      <c r="M42" s="7">
        <f t="shared" si="6"/>
        <v>0.15</v>
      </c>
      <c r="N42" s="6"/>
      <c r="O42" s="9"/>
      <c r="P42" s="6">
        <f t="shared" si="3"/>
        <v>0</v>
      </c>
      <c r="Q42" s="31">
        <f t="shared" si="7"/>
        <v>0</v>
      </c>
    </row>
    <row r="43" spans="2:17" ht="21" hidden="1" x14ac:dyDescent="0.3">
      <c r="B43" s="1">
        <v>6498</v>
      </c>
      <c r="C43" s="2">
        <v>1001012456498</v>
      </c>
      <c r="D43" s="3" t="s">
        <v>22</v>
      </c>
      <c r="E43" s="15">
        <v>1</v>
      </c>
      <c r="F43" s="6">
        <v>271.3725</v>
      </c>
      <c r="G43" s="8">
        <f t="shared" si="0"/>
        <v>271.3725</v>
      </c>
      <c r="H43" s="6">
        <v>258.45</v>
      </c>
      <c r="I43" s="8">
        <f t="shared" si="1"/>
        <v>258.45</v>
      </c>
      <c r="J43" s="6">
        <f t="shared" si="2"/>
        <v>12.922500000000014</v>
      </c>
      <c r="K43" s="6">
        <f t="shared" si="4"/>
        <v>38.767499999999998</v>
      </c>
      <c r="L43" s="6">
        <f t="shared" si="5"/>
        <v>25.844999999999985</v>
      </c>
      <c r="M43" s="7">
        <f t="shared" si="6"/>
        <v>0.15</v>
      </c>
      <c r="N43" s="6"/>
      <c r="O43" s="9"/>
      <c r="P43" s="6">
        <f t="shared" si="3"/>
        <v>0</v>
      </c>
      <c r="Q43" s="31">
        <f t="shared" si="7"/>
        <v>0</v>
      </c>
    </row>
    <row r="44" spans="2:17" ht="21" hidden="1" x14ac:dyDescent="0.3">
      <c r="B44" s="1">
        <v>6333</v>
      </c>
      <c r="C44" s="2">
        <v>1001012486333</v>
      </c>
      <c r="D44" s="3" t="s">
        <v>23</v>
      </c>
      <c r="E44" s="15">
        <v>0.4</v>
      </c>
      <c r="F44" s="6">
        <v>105.1785</v>
      </c>
      <c r="G44" s="8">
        <f t="shared" si="0"/>
        <v>262.94624999999996</v>
      </c>
      <c r="H44" s="6">
        <v>100.17</v>
      </c>
      <c r="I44" s="8">
        <f t="shared" si="1"/>
        <v>250.42499999999998</v>
      </c>
      <c r="J44" s="6">
        <f t="shared" si="2"/>
        <v>12.521249999999981</v>
      </c>
      <c r="K44" s="6">
        <f t="shared" si="4"/>
        <v>37.563749999999999</v>
      </c>
      <c r="L44" s="6">
        <f t="shared" si="5"/>
        <v>25.042500000000018</v>
      </c>
      <c r="M44" s="7">
        <f t="shared" si="6"/>
        <v>0.15</v>
      </c>
      <c r="N44" s="6"/>
      <c r="O44" s="9"/>
      <c r="P44" s="6">
        <f t="shared" ref="P44:P70" si="22">O44*E44+N44</f>
        <v>0</v>
      </c>
      <c r="Q44" s="31">
        <f t="shared" si="7"/>
        <v>0</v>
      </c>
    </row>
    <row r="45" spans="2:17" ht="21" hidden="1" x14ac:dyDescent="0.3">
      <c r="B45" s="1">
        <v>7125</v>
      </c>
      <c r="C45" s="2">
        <v>1001010027125</v>
      </c>
      <c r="D45" s="3" t="s">
        <v>25</v>
      </c>
      <c r="E45" s="15">
        <v>1</v>
      </c>
      <c r="F45" s="6">
        <v>420.13650000000001</v>
      </c>
      <c r="G45" s="8">
        <f t="shared" si="0"/>
        <v>420.13650000000001</v>
      </c>
      <c r="H45" s="6">
        <v>400.13</v>
      </c>
      <c r="I45" s="8">
        <f t="shared" si="1"/>
        <v>400.13</v>
      </c>
      <c r="J45" s="6">
        <f t="shared" si="2"/>
        <v>20.006500000000017</v>
      </c>
      <c r="K45" s="6">
        <f t="shared" si="4"/>
        <v>60.019499999999994</v>
      </c>
      <c r="L45" s="6">
        <f t="shared" si="5"/>
        <v>40.012999999999977</v>
      </c>
      <c r="M45" s="7">
        <f t="shared" si="6"/>
        <v>0.15</v>
      </c>
      <c r="N45" s="6"/>
      <c r="O45" s="9"/>
      <c r="P45" s="6">
        <f t="shared" si="22"/>
        <v>0</v>
      </c>
      <c r="Q45" s="31">
        <f t="shared" si="7"/>
        <v>0</v>
      </c>
    </row>
    <row r="46" spans="2:17" ht="21" hidden="1" x14ac:dyDescent="0.3">
      <c r="B46" s="1">
        <v>7126</v>
      </c>
      <c r="C46" s="2">
        <v>1001010027126</v>
      </c>
      <c r="D46" s="3" t="s">
        <v>26</v>
      </c>
      <c r="E46" s="15">
        <v>0.4</v>
      </c>
      <c r="F46" s="6">
        <v>153.804</v>
      </c>
      <c r="G46" s="8">
        <f t="shared" si="0"/>
        <v>384.51</v>
      </c>
      <c r="H46" s="6">
        <v>146.47999999999999</v>
      </c>
      <c r="I46" s="8">
        <f t="shared" si="1"/>
        <v>366.19999999999993</v>
      </c>
      <c r="J46" s="6">
        <f t="shared" si="2"/>
        <v>18.310000000000059</v>
      </c>
      <c r="K46" s="6">
        <f t="shared" si="4"/>
        <v>54.929999999999986</v>
      </c>
      <c r="L46" s="6">
        <f t="shared" si="5"/>
        <v>36.619999999999926</v>
      </c>
      <c r="M46" s="7">
        <f t="shared" si="6"/>
        <v>0.15</v>
      </c>
      <c r="N46" s="6"/>
      <c r="O46" s="9"/>
      <c r="P46" s="6">
        <f t="shared" si="22"/>
        <v>0</v>
      </c>
      <c r="Q46" s="31">
        <f t="shared" si="7"/>
        <v>0</v>
      </c>
    </row>
    <row r="47" spans="2:17" ht="21" hidden="1" x14ac:dyDescent="0.3">
      <c r="B47" s="1">
        <v>2675</v>
      </c>
      <c r="C47" s="2">
        <v>1001010032675</v>
      </c>
      <c r="D47" s="3" t="s">
        <v>27</v>
      </c>
      <c r="E47" s="15">
        <v>1</v>
      </c>
      <c r="F47" s="6">
        <v>461.1705</v>
      </c>
      <c r="G47" s="8">
        <f t="shared" si="0"/>
        <v>461.1705</v>
      </c>
      <c r="H47" s="6">
        <v>439.21</v>
      </c>
      <c r="I47" s="8">
        <f t="shared" si="1"/>
        <v>439.21</v>
      </c>
      <c r="J47" s="6">
        <f t="shared" si="2"/>
        <v>21.960500000000025</v>
      </c>
      <c r="K47" s="6">
        <f t="shared" si="4"/>
        <v>65.881499999999988</v>
      </c>
      <c r="L47" s="6">
        <f t="shared" si="5"/>
        <v>43.920999999999964</v>
      </c>
      <c r="M47" s="7">
        <f t="shared" si="6"/>
        <v>0.15</v>
      </c>
      <c r="N47" s="6"/>
      <c r="O47" s="9"/>
      <c r="P47" s="6">
        <f t="shared" si="22"/>
        <v>0</v>
      </c>
      <c r="Q47" s="31">
        <f t="shared" si="7"/>
        <v>0</v>
      </c>
    </row>
    <row r="48" spans="2:17" ht="21" hidden="1" x14ac:dyDescent="0.3">
      <c r="B48" s="1">
        <v>6392</v>
      </c>
      <c r="C48" s="2">
        <v>1001012566392</v>
      </c>
      <c r="D48" s="3" t="s">
        <v>29</v>
      </c>
      <c r="E48" s="15">
        <v>0.4</v>
      </c>
      <c r="F48" s="6">
        <v>121.95750000000001</v>
      </c>
      <c r="G48" s="8">
        <f t="shared" si="0"/>
        <v>304.89375000000001</v>
      </c>
      <c r="H48" s="6">
        <v>116.15</v>
      </c>
      <c r="I48" s="8">
        <f t="shared" si="1"/>
        <v>290.375</v>
      </c>
      <c r="J48" s="6">
        <f t="shared" si="2"/>
        <v>14.518750000000011</v>
      </c>
      <c r="K48" s="6">
        <f t="shared" si="4"/>
        <v>43.556249999999999</v>
      </c>
      <c r="L48" s="6">
        <f t="shared" si="5"/>
        <v>29.037499999999987</v>
      </c>
      <c r="M48" s="7">
        <f t="shared" si="6"/>
        <v>0.15</v>
      </c>
      <c r="N48" s="6"/>
      <c r="O48" s="9"/>
      <c r="P48" s="6">
        <f t="shared" si="22"/>
        <v>0</v>
      </c>
      <c r="Q48" s="31">
        <f t="shared" si="7"/>
        <v>0</v>
      </c>
    </row>
    <row r="49" spans="2:17" ht="21" hidden="1" x14ac:dyDescent="0.3">
      <c r="B49" s="1">
        <v>6353</v>
      </c>
      <c r="C49" s="2">
        <v>1001012506353</v>
      </c>
      <c r="D49" s="3" t="s">
        <v>31</v>
      </c>
      <c r="E49" s="15">
        <v>0.4</v>
      </c>
      <c r="F49" s="6">
        <v>108.42300000000002</v>
      </c>
      <c r="G49" s="8">
        <f t="shared" si="0"/>
        <v>271.0575</v>
      </c>
      <c r="H49" s="6">
        <v>103.26</v>
      </c>
      <c r="I49" s="8">
        <f t="shared" si="1"/>
        <v>258.14999999999998</v>
      </c>
      <c r="J49" s="6">
        <f t="shared" si="2"/>
        <v>12.907500000000027</v>
      </c>
      <c r="K49" s="6">
        <f t="shared" si="4"/>
        <v>38.722499999999997</v>
      </c>
      <c r="L49" s="6">
        <f t="shared" si="5"/>
        <v>25.814999999999969</v>
      </c>
      <c r="M49" s="7">
        <f t="shared" si="6"/>
        <v>0.15</v>
      </c>
      <c r="N49" s="6"/>
      <c r="O49" s="9"/>
      <c r="P49" s="6">
        <f t="shared" si="22"/>
        <v>0</v>
      </c>
      <c r="Q49" s="31">
        <f t="shared" si="7"/>
        <v>0</v>
      </c>
    </row>
    <row r="50" spans="2:17" ht="21" hidden="1" x14ac:dyDescent="0.3">
      <c r="B50" s="1">
        <v>6888</v>
      </c>
      <c r="C50" s="2">
        <v>1001016366888</v>
      </c>
      <c r="D50" s="3" t="s">
        <v>32</v>
      </c>
      <c r="E50" s="15">
        <v>0.4</v>
      </c>
      <c r="F50" s="6">
        <v>178.227</v>
      </c>
      <c r="G50" s="8">
        <f t="shared" si="0"/>
        <v>445.5675</v>
      </c>
      <c r="H50" s="6">
        <v>169.74</v>
      </c>
      <c r="I50" s="8">
        <f t="shared" si="1"/>
        <v>424.35</v>
      </c>
      <c r="J50" s="6">
        <f t="shared" si="2"/>
        <v>21.217499999999973</v>
      </c>
      <c r="K50" s="6">
        <f t="shared" si="4"/>
        <v>63.652500000000003</v>
      </c>
      <c r="L50" s="6">
        <f t="shared" si="5"/>
        <v>42.435000000000031</v>
      </c>
      <c r="M50" s="7">
        <f t="shared" si="6"/>
        <v>0.15</v>
      </c>
      <c r="N50" s="6"/>
      <c r="O50" s="9"/>
      <c r="P50" s="6">
        <f t="shared" si="22"/>
        <v>0</v>
      </c>
      <c r="Q50" s="31">
        <f t="shared" si="7"/>
        <v>0</v>
      </c>
    </row>
    <row r="51" spans="2:17" ht="21" hidden="1" x14ac:dyDescent="0.3">
      <c r="B51" s="1">
        <v>4561</v>
      </c>
      <c r="C51" s="2">
        <v>1001010014561</v>
      </c>
      <c r="D51" s="3" t="s">
        <v>33</v>
      </c>
      <c r="E51" s="15">
        <v>1</v>
      </c>
      <c r="F51" s="6">
        <v>416.12550000000005</v>
      </c>
      <c r="G51" s="8">
        <f t="shared" si="0"/>
        <v>416.12550000000005</v>
      </c>
      <c r="H51" s="6">
        <v>396.31</v>
      </c>
      <c r="I51" s="8">
        <f t="shared" si="1"/>
        <v>396.31</v>
      </c>
      <c r="J51" s="6">
        <f t="shared" si="2"/>
        <v>19.815500000000043</v>
      </c>
      <c r="K51" s="6">
        <f t="shared" si="4"/>
        <v>59.4465</v>
      </c>
      <c r="L51" s="6">
        <f t="shared" si="5"/>
        <v>39.630999999999958</v>
      </c>
      <c r="M51" s="7">
        <f t="shared" si="6"/>
        <v>0.15</v>
      </c>
      <c r="N51" s="6"/>
      <c r="O51" s="9"/>
      <c r="P51" s="6">
        <f t="shared" si="22"/>
        <v>0</v>
      </c>
      <c r="Q51" s="31">
        <f t="shared" si="7"/>
        <v>0</v>
      </c>
    </row>
    <row r="52" spans="2:17" ht="21" hidden="1" x14ac:dyDescent="0.3">
      <c r="B52" s="1">
        <v>6877</v>
      </c>
      <c r="C52" s="2">
        <v>1001015676877</v>
      </c>
      <c r="D52" s="3" t="s">
        <v>34</v>
      </c>
      <c r="E52" s="15">
        <v>1</v>
      </c>
      <c r="F52" s="6">
        <v>235.09500000000003</v>
      </c>
      <c r="G52" s="8">
        <f t="shared" si="0"/>
        <v>235.09500000000003</v>
      </c>
      <c r="H52" s="6">
        <v>223.9</v>
      </c>
      <c r="I52" s="8">
        <f t="shared" si="1"/>
        <v>223.9</v>
      </c>
      <c r="J52" s="6">
        <f t="shared" si="2"/>
        <v>11.195000000000022</v>
      </c>
      <c r="K52" s="6">
        <f t="shared" si="4"/>
        <v>33.585000000000001</v>
      </c>
      <c r="L52" s="6">
        <f t="shared" si="5"/>
        <v>22.389999999999979</v>
      </c>
      <c r="M52" s="7">
        <f t="shared" si="6"/>
        <v>0.15</v>
      </c>
      <c r="N52" s="6"/>
      <c r="O52" s="9"/>
      <c r="P52" s="6">
        <f t="shared" si="22"/>
        <v>0</v>
      </c>
      <c r="Q52" s="31">
        <f t="shared" si="7"/>
        <v>0</v>
      </c>
    </row>
    <row r="53" spans="2:17" ht="21" hidden="1" x14ac:dyDescent="0.3">
      <c r="B53" s="1">
        <v>6878</v>
      </c>
      <c r="C53" s="2">
        <v>1001015686878</v>
      </c>
      <c r="D53" s="3" t="s">
        <v>35</v>
      </c>
      <c r="E53" s="15">
        <v>1</v>
      </c>
      <c r="F53" s="6">
        <v>237.82500000000002</v>
      </c>
      <c r="G53" s="8">
        <f t="shared" si="0"/>
        <v>237.82500000000002</v>
      </c>
      <c r="H53" s="6">
        <v>226.5</v>
      </c>
      <c r="I53" s="8">
        <f t="shared" si="1"/>
        <v>226.5</v>
      </c>
      <c r="J53" s="6">
        <f t="shared" si="2"/>
        <v>11.325000000000017</v>
      </c>
      <c r="K53" s="6">
        <f t="shared" si="4"/>
        <v>33.975000000000001</v>
      </c>
      <c r="L53" s="6">
        <f t="shared" si="5"/>
        <v>22.649999999999984</v>
      </c>
      <c r="M53" s="7">
        <f t="shared" si="6"/>
        <v>0.15</v>
      </c>
      <c r="N53" s="6"/>
      <c r="O53" s="9"/>
      <c r="P53" s="6">
        <f t="shared" si="22"/>
        <v>0</v>
      </c>
      <c r="Q53" s="31">
        <f t="shared" si="7"/>
        <v>0</v>
      </c>
    </row>
    <row r="54" spans="2:17" ht="21" hidden="1" x14ac:dyDescent="0.3">
      <c r="B54" s="1">
        <v>7192</v>
      </c>
      <c r="C54" s="2">
        <v>1001010037192</v>
      </c>
      <c r="D54" s="3" t="s">
        <v>36</v>
      </c>
      <c r="E54" s="15">
        <v>0.4</v>
      </c>
      <c r="F54" s="6">
        <v>200.92800000000003</v>
      </c>
      <c r="G54" s="8">
        <f t="shared" ref="G54:G71" si="23">F54/E54</f>
        <v>502.32000000000005</v>
      </c>
      <c r="H54" s="6">
        <v>191.36</v>
      </c>
      <c r="I54" s="8">
        <f t="shared" ref="I54:I71" si="24">H54/E54</f>
        <v>478.40000000000003</v>
      </c>
      <c r="J54" s="6">
        <f t="shared" si="2"/>
        <v>23.920000000000016</v>
      </c>
      <c r="K54" s="6">
        <f t="shared" si="4"/>
        <v>71.760000000000005</v>
      </c>
      <c r="L54" s="6">
        <f t="shared" si="5"/>
        <v>47.839999999999989</v>
      </c>
      <c r="M54" s="7">
        <f t="shared" si="6"/>
        <v>0.15</v>
      </c>
      <c r="N54" s="6"/>
      <c r="O54" s="9"/>
      <c r="P54" s="6">
        <f t="shared" si="22"/>
        <v>0</v>
      </c>
      <c r="Q54" s="31">
        <f t="shared" si="7"/>
        <v>0</v>
      </c>
    </row>
    <row r="55" spans="2:17" ht="21" hidden="1" x14ac:dyDescent="0.3">
      <c r="B55" s="1">
        <v>4584</v>
      </c>
      <c r="C55" s="2">
        <v>1001092674584</v>
      </c>
      <c r="D55" s="3" t="s">
        <v>37</v>
      </c>
      <c r="E55" s="15">
        <v>1</v>
      </c>
      <c r="F55" s="6">
        <v>337.35450000000003</v>
      </c>
      <c r="G55" s="8">
        <f t="shared" si="23"/>
        <v>337.35450000000003</v>
      </c>
      <c r="H55" s="6">
        <v>321.29000000000002</v>
      </c>
      <c r="I55" s="8">
        <f t="shared" si="24"/>
        <v>321.29000000000002</v>
      </c>
      <c r="J55" s="6">
        <f t="shared" ref="J55:J62" si="25">G55-I55</f>
        <v>16.06450000000001</v>
      </c>
      <c r="K55" s="6">
        <f t="shared" si="4"/>
        <v>48.1935</v>
      </c>
      <c r="L55" s="6">
        <f t="shared" si="5"/>
        <v>32.128999999999991</v>
      </c>
      <c r="M55" s="7">
        <f t="shared" si="6"/>
        <v>0.15</v>
      </c>
      <c r="N55" s="6"/>
      <c r="O55" s="9"/>
      <c r="P55" s="6">
        <f t="shared" si="22"/>
        <v>0</v>
      </c>
      <c r="Q55" s="31">
        <f t="shared" si="7"/>
        <v>0</v>
      </c>
    </row>
    <row r="56" spans="2:17" ht="21" hidden="1" x14ac:dyDescent="0.3">
      <c r="B56" s="1">
        <v>6495</v>
      </c>
      <c r="C56" s="2">
        <v>1001092436495</v>
      </c>
      <c r="D56" s="3" t="s">
        <v>38</v>
      </c>
      <c r="E56" s="15">
        <v>0.3</v>
      </c>
      <c r="F56" s="6">
        <v>120.015</v>
      </c>
      <c r="G56" s="8">
        <f t="shared" si="23"/>
        <v>400.05</v>
      </c>
      <c r="H56" s="6">
        <v>114.3</v>
      </c>
      <c r="I56" s="8">
        <f t="shared" si="24"/>
        <v>381</v>
      </c>
      <c r="J56" s="6">
        <f t="shared" si="25"/>
        <v>19.050000000000011</v>
      </c>
      <c r="K56" s="6">
        <f t="shared" si="4"/>
        <v>57.15</v>
      </c>
      <c r="L56" s="6">
        <f t="shared" si="5"/>
        <v>38.099999999999987</v>
      </c>
      <c r="M56" s="7">
        <f t="shared" si="6"/>
        <v>0.15</v>
      </c>
      <c r="N56" s="6"/>
      <c r="O56" s="9"/>
      <c r="P56" s="6">
        <f t="shared" si="22"/>
        <v>0</v>
      </c>
      <c r="Q56" s="31">
        <f t="shared" si="7"/>
        <v>0</v>
      </c>
    </row>
    <row r="57" spans="2:17" ht="21" hidden="1" x14ac:dyDescent="0.3">
      <c r="B57" s="1">
        <v>6470</v>
      </c>
      <c r="C57" s="2">
        <v>1001092436470</v>
      </c>
      <c r="D57" s="3" t="s">
        <v>39</v>
      </c>
      <c r="E57" s="15">
        <v>1</v>
      </c>
      <c r="F57" s="6">
        <v>383.8485</v>
      </c>
      <c r="G57" s="8">
        <f t="shared" si="23"/>
        <v>383.8485</v>
      </c>
      <c r="H57" s="6">
        <v>365.57</v>
      </c>
      <c r="I57" s="8">
        <f t="shared" si="24"/>
        <v>365.57</v>
      </c>
      <c r="J57" s="6">
        <f t="shared" si="25"/>
        <v>18.278500000000008</v>
      </c>
      <c r="K57" s="6">
        <f t="shared" si="4"/>
        <v>54.835499999999996</v>
      </c>
      <c r="L57" s="6">
        <f t="shared" si="5"/>
        <v>36.556999999999988</v>
      </c>
      <c r="M57" s="7">
        <f t="shared" si="6"/>
        <v>0.15</v>
      </c>
      <c r="N57" s="6"/>
      <c r="O57" s="9"/>
      <c r="P57" s="6">
        <f t="shared" si="22"/>
        <v>0</v>
      </c>
      <c r="Q57" s="31">
        <f t="shared" si="7"/>
        <v>0</v>
      </c>
    </row>
    <row r="58" spans="2:17" ht="21" hidden="1" x14ac:dyDescent="0.3">
      <c r="B58" s="1">
        <v>5452</v>
      </c>
      <c r="C58" s="2">
        <v>1001092485452</v>
      </c>
      <c r="D58" s="3" t="s">
        <v>40</v>
      </c>
      <c r="E58" s="15">
        <v>1</v>
      </c>
      <c r="F58" s="6">
        <v>347.13000000000005</v>
      </c>
      <c r="G58" s="8">
        <f t="shared" si="23"/>
        <v>347.13000000000005</v>
      </c>
      <c r="H58" s="6">
        <v>330.6</v>
      </c>
      <c r="I58" s="8">
        <f t="shared" si="24"/>
        <v>330.6</v>
      </c>
      <c r="J58" s="6">
        <f t="shared" si="25"/>
        <v>16.53000000000003</v>
      </c>
      <c r="K58" s="6">
        <f t="shared" si="4"/>
        <v>49.59</v>
      </c>
      <c r="L58" s="6">
        <f t="shared" si="5"/>
        <v>33.059999999999974</v>
      </c>
      <c r="M58" s="7">
        <f t="shared" si="6"/>
        <v>0.15</v>
      </c>
      <c r="N58" s="6"/>
      <c r="O58" s="9"/>
      <c r="P58" s="6">
        <f t="shared" si="22"/>
        <v>0</v>
      </c>
      <c r="Q58" s="31">
        <f t="shared" si="7"/>
        <v>0</v>
      </c>
    </row>
    <row r="59" spans="2:17" ht="21" hidden="1" x14ac:dyDescent="0.3">
      <c r="B59" s="1">
        <v>3215</v>
      </c>
      <c r="C59" s="2">
        <v>1001094053215</v>
      </c>
      <c r="D59" s="3" t="s">
        <v>41</v>
      </c>
      <c r="E59" s="15">
        <v>0.4</v>
      </c>
      <c r="F59" s="6">
        <v>145.01550000000003</v>
      </c>
      <c r="G59" s="8">
        <f t="shared" si="23"/>
        <v>362.53875000000005</v>
      </c>
      <c r="H59" s="6">
        <v>138.11000000000001</v>
      </c>
      <c r="I59" s="8">
        <f t="shared" si="24"/>
        <v>345.27500000000003</v>
      </c>
      <c r="J59" s="6">
        <f t="shared" si="25"/>
        <v>17.263750000000016</v>
      </c>
      <c r="K59" s="6">
        <f t="shared" si="4"/>
        <v>51.791250000000005</v>
      </c>
      <c r="L59" s="6">
        <f t="shared" si="5"/>
        <v>34.527499999999989</v>
      </c>
      <c r="M59" s="7">
        <f t="shared" si="6"/>
        <v>0.15</v>
      </c>
      <c r="N59" s="6"/>
      <c r="O59" s="9"/>
      <c r="P59" s="6">
        <f t="shared" si="22"/>
        <v>0</v>
      </c>
      <c r="Q59" s="31">
        <f t="shared" si="7"/>
        <v>0</v>
      </c>
    </row>
    <row r="60" spans="2:17" ht="21" hidden="1" x14ac:dyDescent="0.3">
      <c r="B60" s="1">
        <v>6866</v>
      </c>
      <c r="C60" s="2">
        <v>1001095716866</v>
      </c>
      <c r="D60" s="3" t="s">
        <v>42</v>
      </c>
      <c r="E60" s="15">
        <v>1</v>
      </c>
      <c r="F60" s="6">
        <v>325.65749999999997</v>
      </c>
      <c r="G60" s="8">
        <f t="shared" si="23"/>
        <v>325.65749999999997</v>
      </c>
      <c r="H60" s="6">
        <v>310.14999999999998</v>
      </c>
      <c r="I60" s="8">
        <f t="shared" si="24"/>
        <v>310.14999999999998</v>
      </c>
      <c r="J60" s="6">
        <f t="shared" si="25"/>
        <v>15.507499999999993</v>
      </c>
      <c r="K60" s="6">
        <f t="shared" si="4"/>
        <v>46.522499999999994</v>
      </c>
      <c r="L60" s="6">
        <f t="shared" si="5"/>
        <v>31.015000000000001</v>
      </c>
      <c r="M60" s="7">
        <f t="shared" si="6"/>
        <v>0.15</v>
      </c>
      <c r="N60" s="6"/>
      <c r="O60" s="9"/>
      <c r="P60" s="6">
        <f t="shared" si="22"/>
        <v>0</v>
      </c>
      <c r="Q60" s="31">
        <f t="shared" si="7"/>
        <v>0</v>
      </c>
    </row>
    <row r="61" spans="2:17" ht="21" hidden="1" x14ac:dyDescent="0.3">
      <c r="B61" s="1">
        <v>5495</v>
      </c>
      <c r="C61" s="2">
        <v>1001093345495</v>
      </c>
      <c r="D61" s="3" t="s">
        <v>43</v>
      </c>
      <c r="E61" s="15">
        <v>0.4</v>
      </c>
      <c r="F61" s="6">
        <v>145.10999999999999</v>
      </c>
      <c r="G61" s="8">
        <f t="shared" si="23"/>
        <v>362.77499999999992</v>
      </c>
      <c r="H61" s="6">
        <v>138.19999999999999</v>
      </c>
      <c r="I61" s="8">
        <f t="shared" si="24"/>
        <v>345.49999999999994</v>
      </c>
      <c r="J61" s="6">
        <f t="shared" si="25"/>
        <v>17.274999999999977</v>
      </c>
      <c r="K61" s="6">
        <f t="shared" si="4"/>
        <v>51.824999999999989</v>
      </c>
      <c r="L61" s="6">
        <f t="shared" si="5"/>
        <v>34.550000000000011</v>
      </c>
      <c r="M61" s="7">
        <f t="shared" si="6"/>
        <v>0.15</v>
      </c>
      <c r="N61" s="6"/>
      <c r="O61" s="9"/>
      <c r="P61" s="6">
        <f t="shared" si="22"/>
        <v>0</v>
      </c>
      <c r="Q61" s="31">
        <f t="shared" si="7"/>
        <v>0</v>
      </c>
    </row>
    <row r="62" spans="2:17" ht="21" hidden="1" x14ac:dyDescent="0.3">
      <c r="B62" s="1">
        <v>6025</v>
      </c>
      <c r="C62" s="2">
        <v>1001094966025</v>
      </c>
      <c r="D62" s="3" t="s">
        <v>44</v>
      </c>
      <c r="E62" s="15">
        <v>1</v>
      </c>
      <c r="F62" s="6">
        <v>347.72850000000005</v>
      </c>
      <c r="G62" s="8">
        <f t="shared" si="23"/>
        <v>347.72850000000005</v>
      </c>
      <c r="H62" s="6">
        <v>331.17</v>
      </c>
      <c r="I62" s="8">
        <f t="shared" si="24"/>
        <v>331.17</v>
      </c>
      <c r="J62" s="6">
        <f t="shared" si="25"/>
        <v>16.558500000000038</v>
      </c>
      <c r="K62" s="6">
        <f t="shared" si="4"/>
        <v>49.6755</v>
      </c>
      <c r="L62" s="6">
        <f t="shared" si="5"/>
        <v>33.116999999999962</v>
      </c>
      <c r="M62" s="7">
        <f t="shared" si="6"/>
        <v>0.15</v>
      </c>
      <c r="N62" s="6"/>
      <c r="O62" s="9"/>
      <c r="P62" s="6">
        <f t="shared" si="22"/>
        <v>0</v>
      </c>
      <c r="Q62" s="31">
        <f t="shared" si="7"/>
        <v>0</v>
      </c>
    </row>
    <row r="63" spans="2:17" ht="21" hidden="1" x14ac:dyDescent="0.3">
      <c r="B63" s="1">
        <v>7090</v>
      </c>
      <c r="C63" s="2">
        <v>1001084217090</v>
      </c>
      <c r="D63" s="3" t="s">
        <v>45</v>
      </c>
      <c r="E63" s="15">
        <v>0.3</v>
      </c>
      <c r="F63" s="6">
        <v>168.80850000000001</v>
      </c>
      <c r="G63" s="8">
        <f t="shared" si="23"/>
        <v>562.69500000000005</v>
      </c>
      <c r="H63" s="6">
        <v>160.77000000000001</v>
      </c>
      <c r="I63" s="8">
        <f t="shared" si="24"/>
        <v>535.90000000000009</v>
      </c>
      <c r="J63" s="6">
        <f>G63-I63</f>
        <v>26.794999999999959</v>
      </c>
      <c r="K63" s="6">
        <f t="shared" si="4"/>
        <v>80.385000000000005</v>
      </c>
      <c r="L63" s="6">
        <f t="shared" si="5"/>
        <v>53.590000000000046</v>
      </c>
      <c r="M63" s="7">
        <f t="shared" si="6"/>
        <v>0.15</v>
      </c>
      <c r="N63" s="6"/>
      <c r="O63" s="9"/>
      <c r="P63" s="6">
        <f t="shared" si="22"/>
        <v>0</v>
      </c>
      <c r="Q63" s="31">
        <f t="shared" si="7"/>
        <v>0</v>
      </c>
    </row>
    <row r="64" spans="2:17" ht="21" hidden="1" x14ac:dyDescent="0.3">
      <c r="B64" s="1">
        <v>7187</v>
      </c>
      <c r="C64" s="2">
        <v>1001085637187</v>
      </c>
      <c r="D64" s="3" t="s">
        <v>46</v>
      </c>
      <c r="E64" s="15">
        <v>0.3</v>
      </c>
      <c r="F64" s="6">
        <v>209.89500000000001</v>
      </c>
      <c r="G64" s="8">
        <f t="shared" si="23"/>
        <v>699.65000000000009</v>
      </c>
      <c r="H64" s="6">
        <v>199.9</v>
      </c>
      <c r="I64" s="8">
        <f t="shared" si="24"/>
        <v>666.33333333333337</v>
      </c>
      <c r="J64" s="6">
        <f>G64-I64</f>
        <v>33.31666666666672</v>
      </c>
      <c r="K64" s="6">
        <f t="shared" si="4"/>
        <v>99.95</v>
      </c>
      <c r="L64" s="6">
        <f t="shared" si="5"/>
        <v>66.633333333333283</v>
      </c>
      <c r="M64" s="7">
        <f t="shared" si="6"/>
        <v>0.15</v>
      </c>
      <c r="N64" s="6"/>
      <c r="O64" s="9"/>
      <c r="P64" s="6">
        <f t="shared" si="22"/>
        <v>0</v>
      </c>
      <c r="Q64" s="31">
        <f t="shared" si="7"/>
        <v>0</v>
      </c>
    </row>
    <row r="65" spans="2:17" ht="21" hidden="1" x14ac:dyDescent="0.3">
      <c r="B65" s="1">
        <v>6620</v>
      </c>
      <c r="C65" s="2">
        <v>1001081596620</v>
      </c>
      <c r="D65" s="3" t="s">
        <v>47</v>
      </c>
      <c r="E65" s="15">
        <v>1</v>
      </c>
      <c r="F65" s="6">
        <v>362.98500000000001</v>
      </c>
      <c r="G65" s="8">
        <f t="shared" si="23"/>
        <v>362.98500000000001</v>
      </c>
      <c r="H65" s="6">
        <v>345.7</v>
      </c>
      <c r="I65" s="8">
        <f t="shared" si="24"/>
        <v>345.7</v>
      </c>
      <c r="J65" s="6">
        <f>G65-I65</f>
        <v>17.285000000000025</v>
      </c>
      <c r="K65" s="6">
        <f t="shared" si="4"/>
        <v>51.854999999999997</v>
      </c>
      <c r="L65" s="6">
        <f t="shared" si="5"/>
        <v>34.569999999999972</v>
      </c>
      <c r="M65" s="7">
        <f t="shared" si="6"/>
        <v>0.15</v>
      </c>
      <c r="N65" s="6"/>
      <c r="O65" s="9"/>
      <c r="P65" s="6">
        <f t="shared" si="22"/>
        <v>0</v>
      </c>
      <c r="Q65" s="31">
        <f t="shared" si="7"/>
        <v>0</v>
      </c>
    </row>
    <row r="66" spans="2:17" ht="21" hidden="1" x14ac:dyDescent="0.3">
      <c r="B66" s="1">
        <v>7131</v>
      </c>
      <c r="C66" s="2">
        <v>1001303637131</v>
      </c>
      <c r="D66" s="3" t="s">
        <v>48</v>
      </c>
      <c r="E66" s="15">
        <v>1</v>
      </c>
      <c r="F66" s="6">
        <v>557.31899999999996</v>
      </c>
      <c r="G66" s="8">
        <f t="shared" si="23"/>
        <v>557.31899999999996</v>
      </c>
      <c r="H66" s="6">
        <v>530.78</v>
      </c>
      <c r="I66" s="8">
        <f t="shared" si="24"/>
        <v>530.78</v>
      </c>
      <c r="J66" s="6">
        <f t="shared" ref="J66:J74" si="26">G66-I66</f>
        <v>26.538999999999987</v>
      </c>
      <c r="K66" s="6">
        <f t="shared" si="4"/>
        <v>79.61699999999999</v>
      </c>
      <c r="L66" s="6">
        <f t="shared" si="5"/>
        <v>53.078000000000003</v>
      </c>
      <c r="M66" s="7">
        <f t="shared" si="6"/>
        <v>0.15</v>
      </c>
      <c r="N66" s="6"/>
      <c r="O66" s="9"/>
      <c r="P66" s="6">
        <f t="shared" si="22"/>
        <v>0</v>
      </c>
      <c r="Q66" s="31">
        <f t="shared" si="7"/>
        <v>0</v>
      </c>
    </row>
    <row r="67" spans="2:17" ht="21" hidden="1" x14ac:dyDescent="0.3">
      <c r="B67" s="1">
        <v>7149</v>
      </c>
      <c r="C67" s="2">
        <v>1001303637149</v>
      </c>
      <c r="D67" s="3" t="s">
        <v>50</v>
      </c>
      <c r="E67" s="15">
        <v>0.84</v>
      </c>
      <c r="F67" s="6">
        <v>389.27700000000004</v>
      </c>
      <c r="G67" s="8">
        <f t="shared" si="23"/>
        <v>463.42500000000007</v>
      </c>
      <c r="H67" s="6">
        <v>370.74</v>
      </c>
      <c r="I67" s="8">
        <f t="shared" si="24"/>
        <v>441.35714285714289</v>
      </c>
      <c r="J67" s="6">
        <f t="shared" si="26"/>
        <v>22.067857142857179</v>
      </c>
      <c r="K67" s="6">
        <f t="shared" si="4"/>
        <v>66.203571428571436</v>
      </c>
      <c r="L67" s="6">
        <f t="shared" si="5"/>
        <v>44.135714285714258</v>
      </c>
      <c r="M67" s="7">
        <f t="shared" si="6"/>
        <v>0.15</v>
      </c>
      <c r="N67" s="6"/>
      <c r="O67" s="9"/>
      <c r="P67" s="6">
        <f t="shared" si="22"/>
        <v>0</v>
      </c>
      <c r="Q67" s="31">
        <f t="shared" si="7"/>
        <v>0</v>
      </c>
    </row>
    <row r="68" spans="2:17" ht="21" hidden="1" x14ac:dyDescent="0.3">
      <c r="B68" s="1">
        <v>7146</v>
      </c>
      <c r="C68" s="2">
        <v>1001304527146</v>
      </c>
      <c r="D68" s="3" t="s">
        <v>53</v>
      </c>
      <c r="E68" s="15">
        <v>1</v>
      </c>
      <c r="F68" s="6">
        <v>592.12649999999996</v>
      </c>
      <c r="G68" s="8">
        <f t="shared" si="23"/>
        <v>592.12649999999996</v>
      </c>
      <c r="H68" s="6">
        <v>563.92999999999995</v>
      </c>
      <c r="I68" s="8">
        <f t="shared" si="24"/>
        <v>563.92999999999995</v>
      </c>
      <c r="J68" s="6">
        <f t="shared" si="26"/>
        <v>28.196500000000015</v>
      </c>
      <c r="K68" s="6">
        <f t="shared" si="4"/>
        <v>84.589499999999987</v>
      </c>
      <c r="L68" s="6">
        <f t="shared" si="5"/>
        <v>56.392999999999972</v>
      </c>
      <c r="M68" s="7">
        <f t="shared" si="6"/>
        <v>0.15</v>
      </c>
      <c r="N68" s="6"/>
      <c r="O68" s="9"/>
      <c r="P68" s="6">
        <f t="shared" si="22"/>
        <v>0</v>
      </c>
      <c r="Q68" s="31">
        <f t="shared" si="7"/>
        <v>0</v>
      </c>
    </row>
    <row r="69" spans="2:17" ht="21" hidden="1" x14ac:dyDescent="0.3">
      <c r="B69" s="1">
        <v>7144</v>
      </c>
      <c r="C69" s="2">
        <v>1001304527144</v>
      </c>
      <c r="D69" s="3" t="s">
        <v>54</v>
      </c>
      <c r="E69" s="15">
        <v>0.33</v>
      </c>
      <c r="F69" s="6">
        <v>211.42800000000003</v>
      </c>
      <c r="G69" s="8">
        <f t="shared" si="23"/>
        <v>640.69090909090914</v>
      </c>
      <c r="H69" s="6">
        <v>201.36</v>
      </c>
      <c r="I69" s="8">
        <f t="shared" si="24"/>
        <v>610.18181818181824</v>
      </c>
      <c r="J69" s="6">
        <f t="shared" si="26"/>
        <v>30.509090909090901</v>
      </c>
      <c r="K69" s="6">
        <f t="shared" si="4"/>
        <v>91.527272727272731</v>
      </c>
      <c r="L69" s="6">
        <f t="shared" si="5"/>
        <v>61.01818181818183</v>
      </c>
      <c r="M69" s="7">
        <f t="shared" si="6"/>
        <v>0.15</v>
      </c>
      <c r="N69" s="6"/>
      <c r="O69" s="9"/>
      <c r="P69" s="6">
        <f t="shared" si="22"/>
        <v>0</v>
      </c>
      <c r="Q69" s="31">
        <f t="shared" si="7"/>
        <v>0</v>
      </c>
    </row>
    <row r="70" spans="2:17" ht="21" hidden="1" x14ac:dyDescent="0.3">
      <c r="B70" s="1">
        <v>7133</v>
      </c>
      <c r="C70" s="2">
        <v>1001300367133</v>
      </c>
      <c r="D70" s="3" t="s">
        <v>56</v>
      </c>
      <c r="E70" s="15">
        <v>1</v>
      </c>
      <c r="F70" s="6">
        <v>518.91</v>
      </c>
      <c r="G70" s="8">
        <f t="shared" si="23"/>
        <v>518.91</v>
      </c>
      <c r="H70" s="6">
        <v>494.2</v>
      </c>
      <c r="I70" s="8">
        <f t="shared" si="24"/>
        <v>494.2</v>
      </c>
      <c r="J70" s="6">
        <f t="shared" si="26"/>
        <v>24.70999999999998</v>
      </c>
      <c r="K70" s="6">
        <f t="shared" si="4"/>
        <v>74.13</v>
      </c>
      <c r="L70" s="6">
        <f t="shared" si="5"/>
        <v>49.420000000000016</v>
      </c>
      <c r="M70" s="7">
        <f t="shared" si="6"/>
        <v>0.15</v>
      </c>
      <c r="N70" s="6"/>
      <c r="O70" s="9"/>
      <c r="P70" s="6">
        <f t="shared" si="22"/>
        <v>0</v>
      </c>
      <c r="Q70" s="31">
        <f t="shared" si="7"/>
        <v>0</v>
      </c>
    </row>
    <row r="71" spans="2:17" ht="21" hidden="1" x14ac:dyDescent="0.3">
      <c r="B71" s="1">
        <v>6792</v>
      </c>
      <c r="C71" s="2">
        <v>1001304096792</v>
      </c>
      <c r="D71" s="3" t="s">
        <v>62</v>
      </c>
      <c r="E71" s="15">
        <v>1</v>
      </c>
      <c r="F71" s="6">
        <v>627.40650000000005</v>
      </c>
      <c r="G71" s="8">
        <f t="shared" si="23"/>
        <v>627.40650000000005</v>
      </c>
      <c r="H71" s="6">
        <v>597.53</v>
      </c>
      <c r="I71" s="8">
        <f t="shared" si="24"/>
        <v>597.53</v>
      </c>
      <c r="J71" s="6">
        <f t="shared" si="26"/>
        <v>29.876500000000078</v>
      </c>
      <c r="K71" s="6">
        <f t="shared" ref="K71:K105" si="27">I71*15%</f>
        <v>89.629499999999993</v>
      </c>
      <c r="L71" s="6">
        <f t="shared" ref="L71:L105" si="28">K71-J71</f>
        <v>59.752999999999915</v>
      </c>
      <c r="M71" s="7">
        <f t="shared" ref="M71:M105" si="29">K71/I71</f>
        <v>0.15</v>
      </c>
      <c r="N71" s="6"/>
      <c r="O71" s="9"/>
      <c r="P71" s="6">
        <f t="shared" ref="P71:P101" si="30">O71*E71+N71</f>
        <v>0</v>
      </c>
      <c r="Q71" s="31">
        <f t="shared" si="7"/>
        <v>0</v>
      </c>
    </row>
    <row r="72" spans="2:17" ht="21" hidden="1" x14ac:dyDescent="0.3">
      <c r="B72" s="1">
        <v>6791</v>
      </c>
      <c r="C72" s="2">
        <v>1001304096791</v>
      </c>
      <c r="D72" s="3" t="s">
        <v>63</v>
      </c>
      <c r="E72" s="15">
        <v>0.33</v>
      </c>
      <c r="F72" s="6">
        <v>215.43900000000002</v>
      </c>
      <c r="G72" s="8">
        <f t="shared" ref="G72:G95" si="31">F72/E72</f>
        <v>652.84545454545457</v>
      </c>
      <c r="H72" s="6">
        <v>205.18</v>
      </c>
      <c r="I72" s="8">
        <f t="shared" ref="I72:I95" si="32">H72/E72</f>
        <v>621.75757575757575</v>
      </c>
      <c r="J72" s="6">
        <f t="shared" si="26"/>
        <v>31.087878787878822</v>
      </c>
      <c r="K72" s="6">
        <f t="shared" si="27"/>
        <v>93.263636363636365</v>
      </c>
      <c r="L72" s="6">
        <f t="shared" si="28"/>
        <v>62.175757575757544</v>
      </c>
      <c r="M72" s="7">
        <f t="shared" si="29"/>
        <v>0.15</v>
      </c>
      <c r="N72" s="6"/>
      <c r="O72" s="9"/>
      <c r="P72" s="6">
        <f t="shared" si="30"/>
        <v>0</v>
      </c>
      <c r="Q72" s="31">
        <f t="shared" ref="Q72:Q127" si="33">P72/E72</f>
        <v>0</v>
      </c>
    </row>
    <row r="73" spans="2:17" ht="21" hidden="1" x14ac:dyDescent="0.3">
      <c r="B73" s="1">
        <v>7240</v>
      </c>
      <c r="C73" s="2">
        <v>1001305317240</v>
      </c>
      <c r="D73" s="3" t="s">
        <v>66</v>
      </c>
      <c r="E73" s="15">
        <v>0.31</v>
      </c>
      <c r="F73" s="6">
        <v>129.27600000000001</v>
      </c>
      <c r="G73" s="8">
        <f t="shared" si="31"/>
        <v>417.01935483870972</v>
      </c>
      <c r="H73" s="6">
        <v>123.12</v>
      </c>
      <c r="I73" s="8">
        <f t="shared" si="32"/>
        <v>397.16129032258067</v>
      </c>
      <c r="J73" s="6">
        <f t="shared" si="26"/>
        <v>19.858064516129048</v>
      </c>
      <c r="K73" s="6">
        <f t="shared" si="27"/>
        <v>59.5741935483871</v>
      </c>
      <c r="L73" s="6">
        <f t="shared" si="28"/>
        <v>39.716129032258053</v>
      </c>
      <c r="M73" s="7">
        <f t="shared" si="29"/>
        <v>0.15</v>
      </c>
      <c r="N73" s="6"/>
      <c r="O73" s="9"/>
      <c r="P73" s="6">
        <f t="shared" si="30"/>
        <v>0</v>
      </c>
      <c r="Q73" s="31">
        <f t="shared" si="33"/>
        <v>0</v>
      </c>
    </row>
    <row r="74" spans="2:17" ht="21" hidden="1" x14ac:dyDescent="0.3">
      <c r="B74" s="1">
        <v>7238</v>
      </c>
      <c r="C74" s="2">
        <v>1001305197238</v>
      </c>
      <c r="D74" s="3" t="s">
        <v>67</v>
      </c>
      <c r="E74" s="15">
        <v>0.31</v>
      </c>
      <c r="F74" s="6">
        <v>125.91600000000001</v>
      </c>
      <c r="G74" s="8">
        <f t="shared" si="31"/>
        <v>406.18064516129039</v>
      </c>
      <c r="H74" s="6">
        <v>119.92</v>
      </c>
      <c r="I74" s="8">
        <f t="shared" si="32"/>
        <v>386.83870967741939</v>
      </c>
      <c r="J74" s="6">
        <f t="shared" si="26"/>
        <v>19.341935483870998</v>
      </c>
      <c r="K74" s="6">
        <f t="shared" si="27"/>
        <v>58.025806451612908</v>
      </c>
      <c r="L74" s="6">
        <f t="shared" si="28"/>
        <v>38.68387096774191</v>
      </c>
      <c r="M74" s="7">
        <f t="shared" si="29"/>
        <v>0.15</v>
      </c>
      <c r="N74" s="6"/>
      <c r="O74" s="9"/>
      <c r="P74" s="6">
        <f t="shared" si="30"/>
        <v>0</v>
      </c>
      <c r="Q74" s="31">
        <f t="shared" si="33"/>
        <v>0</v>
      </c>
    </row>
    <row r="75" spans="2:17" ht="21" hidden="1" x14ac:dyDescent="0.3">
      <c r="B75" s="1">
        <v>6586</v>
      </c>
      <c r="C75" s="2">
        <v>1001215576586</v>
      </c>
      <c r="D75" s="3" t="s">
        <v>69</v>
      </c>
      <c r="E75" s="15">
        <v>0.09</v>
      </c>
      <c r="F75" s="6">
        <v>77.763000000000005</v>
      </c>
      <c r="G75" s="8">
        <f t="shared" si="31"/>
        <v>864.03333333333342</v>
      </c>
      <c r="H75" s="6">
        <v>74.06</v>
      </c>
      <c r="I75" s="8">
        <f t="shared" si="32"/>
        <v>822.88888888888891</v>
      </c>
      <c r="J75" s="6">
        <f t="shared" ref="J75:J80" si="34">G75-I75</f>
        <v>41.144444444444503</v>
      </c>
      <c r="K75" s="6">
        <f t="shared" si="27"/>
        <v>123.43333333333334</v>
      </c>
      <c r="L75" s="6">
        <f t="shared" si="28"/>
        <v>82.288888888888835</v>
      </c>
      <c r="M75" s="7">
        <f t="shared" si="29"/>
        <v>0.15</v>
      </c>
      <c r="N75" s="6"/>
      <c r="O75" s="9"/>
      <c r="P75" s="6">
        <f t="shared" si="30"/>
        <v>0</v>
      </c>
      <c r="Q75" s="31">
        <f t="shared" si="33"/>
        <v>0</v>
      </c>
    </row>
    <row r="76" spans="2:17" ht="21" hidden="1" x14ac:dyDescent="0.3">
      <c r="B76" s="1">
        <v>6459</v>
      </c>
      <c r="C76" s="2">
        <v>1001214196459</v>
      </c>
      <c r="D76" s="3" t="s">
        <v>70</v>
      </c>
      <c r="E76" s="15">
        <v>0.1</v>
      </c>
      <c r="F76" s="6">
        <v>80.114999999999995</v>
      </c>
      <c r="G76" s="8">
        <f t="shared" si="31"/>
        <v>801.14999999999986</v>
      </c>
      <c r="H76" s="6">
        <v>76.3</v>
      </c>
      <c r="I76" s="8">
        <f t="shared" si="32"/>
        <v>762.99999999999989</v>
      </c>
      <c r="J76" s="6">
        <f t="shared" si="34"/>
        <v>38.149999999999977</v>
      </c>
      <c r="K76" s="6">
        <f t="shared" si="27"/>
        <v>114.44999999999997</v>
      </c>
      <c r="L76" s="6">
        <f t="shared" si="28"/>
        <v>76.3</v>
      </c>
      <c r="M76" s="7">
        <f t="shared" si="29"/>
        <v>0.15</v>
      </c>
      <c r="N76" s="6"/>
      <c r="O76" s="9"/>
      <c r="P76" s="6">
        <f t="shared" si="30"/>
        <v>0</v>
      </c>
      <c r="Q76" s="31">
        <f t="shared" si="33"/>
        <v>0</v>
      </c>
    </row>
    <row r="77" spans="2:17" ht="21" hidden="1" x14ac:dyDescent="0.3">
      <c r="B77" s="1">
        <v>7103</v>
      </c>
      <c r="C77" s="2">
        <v>1001223297103</v>
      </c>
      <c r="D77" s="3" t="s">
        <v>71</v>
      </c>
      <c r="E77" s="15">
        <v>0.18</v>
      </c>
      <c r="F77" s="6">
        <v>176.73599999999999</v>
      </c>
      <c r="G77" s="8">
        <f t="shared" si="31"/>
        <v>981.86666666666667</v>
      </c>
      <c r="H77" s="6">
        <v>168.32</v>
      </c>
      <c r="I77" s="8">
        <f t="shared" si="32"/>
        <v>935.11111111111109</v>
      </c>
      <c r="J77" s="6">
        <f t="shared" si="34"/>
        <v>46.755555555555588</v>
      </c>
      <c r="K77" s="6">
        <f t="shared" si="27"/>
        <v>140.26666666666665</v>
      </c>
      <c r="L77" s="6">
        <f t="shared" si="28"/>
        <v>93.511111111111063</v>
      </c>
      <c r="M77" s="7">
        <f t="shared" si="29"/>
        <v>0.15</v>
      </c>
      <c r="N77" s="6"/>
      <c r="O77" s="9"/>
      <c r="P77" s="6">
        <f t="shared" si="30"/>
        <v>0</v>
      </c>
      <c r="Q77" s="31">
        <f t="shared" si="33"/>
        <v>0</v>
      </c>
    </row>
    <row r="78" spans="2:17" ht="21" hidden="1" x14ac:dyDescent="0.3">
      <c r="B78" s="1">
        <v>6228</v>
      </c>
      <c r="C78" s="2">
        <v>1001225416228</v>
      </c>
      <c r="D78" s="3" t="s">
        <v>72</v>
      </c>
      <c r="E78" s="15">
        <v>0.09</v>
      </c>
      <c r="F78" s="6">
        <v>89.060999999999993</v>
      </c>
      <c r="G78" s="8">
        <f t="shared" si="31"/>
        <v>989.56666666666661</v>
      </c>
      <c r="H78" s="6">
        <v>84.82</v>
      </c>
      <c r="I78" s="8">
        <f t="shared" si="32"/>
        <v>942.44444444444446</v>
      </c>
      <c r="J78" s="6">
        <f t="shared" si="34"/>
        <v>47.122222222222149</v>
      </c>
      <c r="K78" s="6">
        <f t="shared" si="27"/>
        <v>141.36666666666667</v>
      </c>
      <c r="L78" s="6">
        <f t="shared" si="28"/>
        <v>94.244444444444525</v>
      </c>
      <c r="M78" s="7">
        <f t="shared" si="29"/>
        <v>0.15</v>
      </c>
      <c r="N78" s="6"/>
      <c r="O78" s="9"/>
      <c r="P78" s="6">
        <f t="shared" si="30"/>
        <v>0</v>
      </c>
      <c r="Q78" s="31">
        <f t="shared" si="33"/>
        <v>0</v>
      </c>
    </row>
    <row r="79" spans="2:17" ht="21" hidden="1" x14ac:dyDescent="0.3">
      <c r="B79" s="1">
        <v>6448</v>
      </c>
      <c r="C79" s="2">
        <v>1001234146448</v>
      </c>
      <c r="D79" s="3" t="s">
        <v>73</v>
      </c>
      <c r="E79" s="15">
        <v>0.1</v>
      </c>
      <c r="F79" s="6">
        <v>95.917500000000004</v>
      </c>
      <c r="G79" s="8">
        <f t="shared" si="31"/>
        <v>959.17499999999995</v>
      </c>
      <c r="H79" s="6">
        <v>91.35</v>
      </c>
      <c r="I79" s="8">
        <f t="shared" si="32"/>
        <v>913.49999999999989</v>
      </c>
      <c r="J79" s="6">
        <f t="shared" si="34"/>
        <v>45.675000000000068</v>
      </c>
      <c r="K79" s="6">
        <f t="shared" si="27"/>
        <v>137.02499999999998</v>
      </c>
      <c r="L79" s="6">
        <f t="shared" si="28"/>
        <v>91.349999999999909</v>
      </c>
      <c r="M79" s="7">
        <f t="shared" si="29"/>
        <v>0.15</v>
      </c>
      <c r="N79" s="6"/>
      <c r="O79" s="9"/>
      <c r="P79" s="6">
        <f t="shared" si="30"/>
        <v>0</v>
      </c>
      <c r="Q79" s="31">
        <f t="shared" si="33"/>
        <v>0</v>
      </c>
    </row>
    <row r="80" spans="2:17" ht="21" hidden="1" x14ac:dyDescent="0.3">
      <c r="B80" s="1">
        <v>6208</v>
      </c>
      <c r="C80" s="2">
        <v>1001220226208</v>
      </c>
      <c r="D80" s="3" t="s">
        <v>74</v>
      </c>
      <c r="E80" s="15">
        <v>0.15</v>
      </c>
      <c r="F80" s="6">
        <v>110.3655</v>
      </c>
      <c r="G80" s="8">
        <f t="shared" si="31"/>
        <v>735.77</v>
      </c>
      <c r="H80" s="6">
        <v>105.11</v>
      </c>
      <c r="I80" s="8">
        <f t="shared" si="32"/>
        <v>700.73333333333335</v>
      </c>
      <c r="J80" s="6">
        <f t="shared" si="34"/>
        <v>35.036666666666633</v>
      </c>
      <c r="K80" s="6">
        <f t="shared" si="27"/>
        <v>105.11</v>
      </c>
      <c r="L80" s="6">
        <f t="shared" si="28"/>
        <v>70.073333333333366</v>
      </c>
      <c r="M80" s="7">
        <f t="shared" si="29"/>
        <v>0.15</v>
      </c>
      <c r="N80" s="6"/>
      <c r="O80" s="9"/>
      <c r="P80" s="6">
        <f t="shared" si="30"/>
        <v>0</v>
      </c>
      <c r="Q80" s="31">
        <f t="shared" si="33"/>
        <v>0</v>
      </c>
    </row>
    <row r="81" spans="2:17" ht="21" hidden="1" x14ac:dyDescent="0.3">
      <c r="B81" s="1">
        <v>6454</v>
      </c>
      <c r="C81" s="2">
        <v>1001201976454</v>
      </c>
      <c r="D81" s="3" t="s">
        <v>75</v>
      </c>
      <c r="E81" s="15">
        <v>0.1</v>
      </c>
      <c r="F81" s="6">
        <v>94.867499999999993</v>
      </c>
      <c r="G81" s="8">
        <f t="shared" si="31"/>
        <v>948.67499999999984</v>
      </c>
      <c r="H81" s="6">
        <v>90.35</v>
      </c>
      <c r="I81" s="8">
        <f t="shared" si="32"/>
        <v>903.49999999999989</v>
      </c>
      <c r="J81" s="6">
        <f t="shared" ref="J81:J88" si="35">G81-I81</f>
        <v>45.174999999999955</v>
      </c>
      <c r="K81" s="6">
        <f t="shared" si="27"/>
        <v>135.52499999999998</v>
      </c>
      <c r="L81" s="6">
        <f t="shared" si="28"/>
        <v>90.350000000000023</v>
      </c>
      <c r="M81" s="7">
        <f t="shared" si="29"/>
        <v>0.15</v>
      </c>
      <c r="N81" s="6"/>
      <c r="O81" s="9"/>
      <c r="P81" s="6">
        <f t="shared" si="30"/>
        <v>0</v>
      </c>
      <c r="Q81" s="31">
        <f t="shared" si="33"/>
        <v>0</v>
      </c>
    </row>
    <row r="82" spans="2:17" ht="21" hidden="1" x14ac:dyDescent="0.3">
      <c r="B82" s="1">
        <v>5682</v>
      </c>
      <c r="C82" s="2">
        <v>1001193115682</v>
      </c>
      <c r="D82" s="3" t="s">
        <v>77</v>
      </c>
      <c r="E82" s="15">
        <v>0.12</v>
      </c>
      <c r="F82" s="6">
        <v>117.97800000000001</v>
      </c>
      <c r="G82" s="8">
        <f t="shared" si="31"/>
        <v>983.15000000000009</v>
      </c>
      <c r="H82" s="6">
        <v>112.36</v>
      </c>
      <c r="I82" s="8">
        <f t="shared" si="32"/>
        <v>936.33333333333337</v>
      </c>
      <c r="J82" s="6">
        <f t="shared" si="35"/>
        <v>46.81666666666672</v>
      </c>
      <c r="K82" s="6">
        <f t="shared" si="27"/>
        <v>140.44999999999999</v>
      </c>
      <c r="L82" s="6">
        <f t="shared" si="28"/>
        <v>93.633333333333269</v>
      </c>
      <c r="M82" s="7">
        <f t="shared" si="29"/>
        <v>0.15</v>
      </c>
      <c r="N82" s="6"/>
      <c r="O82" s="9"/>
      <c r="P82" s="6">
        <f t="shared" si="30"/>
        <v>0</v>
      </c>
      <c r="Q82" s="31">
        <f t="shared" si="33"/>
        <v>0</v>
      </c>
    </row>
    <row r="83" spans="2:17" ht="21" hidden="1" x14ac:dyDescent="0.3">
      <c r="B83" s="1">
        <v>7105</v>
      </c>
      <c r="C83" s="2">
        <v>1001203207105</v>
      </c>
      <c r="D83" s="3" t="s">
        <v>78</v>
      </c>
      <c r="E83" s="15">
        <v>0.09</v>
      </c>
      <c r="F83" s="6">
        <v>98.941500000000005</v>
      </c>
      <c r="G83" s="8">
        <f t="shared" si="31"/>
        <v>1099.3500000000001</v>
      </c>
      <c r="H83" s="6">
        <v>94.23</v>
      </c>
      <c r="I83" s="8">
        <f t="shared" si="32"/>
        <v>1047</v>
      </c>
      <c r="J83" s="6">
        <f t="shared" si="35"/>
        <v>52.350000000000136</v>
      </c>
      <c r="K83" s="6">
        <f t="shared" si="27"/>
        <v>157.04999999999998</v>
      </c>
      <c r="L83" s="6">
        <f t="shared" si="28"/>
        <v>104.69999999999985</v>
      </c>
      <c r="M83" s="7">
        <f t="shared" si="29"/>
        <v>0.15</v>
      </c>
      <c r="N83" s="6"/>
      <c r="O83" s="9"/>
      <c r="P83" s="6">
        <f t="shared" si="30"/>
        <v>0</v>
      </c>
      <c r="Q83" s="31">
        <f t="shared" si="33"/>
        <v>0</v>
      </c>
    </row>
    <row r="84" spans="2:17" ht="21" hidden="1" x14ac:dyDescent="0.3">
      <c r="B84" s="1">
        <v>7106</v>
      </c>
      <c r="C84" s="2">
        <v>1001205447106</v>
      </c>
      <c r="D84" s="3" t="s">
        <v>79</v>
      </c>
      <c r="E84" s="15">
        <v>0.09</v>
      </c>
      <c r="F84" s="6">
        <v>94.814999999999998</v>
      </c>
      <c r="G84" s="8">
        <f t="shared" si="31"/>
        <v>1053.5</v>
      </c>
      <c r="H84" s="6">
        <v>90.3</v>
      </c>
      <c r="I84" s="8">
        <f t="shared" si="32"/>
        <v>1003.3333333333334</v>
      </c>
      <c r="J84" s="6">
        <f t="shared" si="35"/>
        <v>50.166666666666629</v>
      </c>
      <c r="K84" s="6">
        <f t="shared" si="27"/>
        <v>150.5</v>
      </c>
      <c r="L84" s="6">
        <f t="shared" si="28"/>
        <v>100.33333333333337</v>
      </c>
      <c r="M84" s="7">
        <f t="shared" si="29"/>
        <v>0.15</v>
      </c>
      <c r="N84" s="6"/>
      <c r="O84" s="9"/>
      <c r="P84" s="6">
        <f t="shared" si="30"/>
        <v>0</v>
      </c>
      <c r="Q84" s="31">
        <f t="shared" si="33"/>
        <v>0</v>
      </c>
    </row>
    <row r="85" spans="2:17" ht="21" hidden="1" x14ac:dyDescent="0.3">
      <c r="B85" s="1">
        <v>7107</v>
      </c>
      <c r="C85" s="2">
        <v>1001205467107</v>
      </c>
      <c r="D85" s="3" t="s">
        <v>80</v>
      </c>
      <c r="E85" s="15">
        <v>0.09</v>
      </c>
      <c r="F85" s="6">
        <v>96.694500000000005</v>
      </c>
      <c r="G85" s="8">
        <f t="shared" si="31"/>
        <v>1074.3833333333334</v>
      </c>
      <c r="H85" s="6">
        <v>92.09</v>
      </c>
      <c r="I85" s="8">
        <f t="shared" si="32"/>
        <v>1023.2222222222223</v>
      </c>
      <c r="J85" s="6">
        <f t="shared" si="35"/>
        <v>51.161111111111154</v>
      </c>
      <c r="K85" s="6">
        <f t="shared" si="27"/>
        <v>153.48333333333335</v>
      </c>
      <c r="L85" s="6">
        <f t="shared" si="28"/>
        <v>102.32222222222219</v>
      </c>
      <c r="M85" s="7">
        <f t="shared" si="29"/>
        <v>0.15</v>
      </c>
      <c r="N85" s="6"/>
      <c r="O85" s="9"/>
      <c r="P85" s="6">
        <f t="shared" si="30"/>
        <v>0</v>
      </c>
      <c r="Q85" s="31">
        <f t="shared" si="33"/>
        <v>0</v>
      </c>
    </row>
    <row r="86" spans="2:17" ht="21" hidden="1" x14ac:dyDescent="0.3">
      <c r="B86" s="1">
        <v>6453</v>
      </c>
      <c r="C86" s="2">
        <v>1001202506453</v>
      </c>
      <c r="D86" s="3" t="s">
        <v>81</v>
      </c>
      <c r="E86" s="15">
        <v>0.1</v>
      </c>
      <c r="F86" s="6">
        <v>91.255499999999998</v>
      </c>
      <c r="G86" s="8">
        <f t="shared" si="31"/>
        <v>912.55499999999995</v>
      </c>
      <c r="H86" s="6">
        <v>86.91</v>
      </c>
      <c r="I86" s="8">
        <f t="shared" si="32"/>
        <v>869.09999999999991</v>
      </c>
      <c r="J86" s="6">
        <f t="shared" si="35"/>
        <v>43.455000000000041</v>
      </c>
      <c r="K86" s="6">
        <f t="shared" si="27"/>
        <v>130.36499999999998</v>
      </c>
      <c r="L86" s="6">
        <f t="shared" si="28"/>
        <v>86.90999999999994</v>
      </c>
      <c r="M86" s="7">
        <f t="shared" si="29"/>
        <v>0.15</v>
      </c>
      <c r="N86" s="6"/>
      <c r="O86" s="9"/>
      <c r="P86" s="6">
        <f t="shared" si="30"/>
        <v>0</v>
      </c>
      <c r="Q86" s="31">
        <f t="shared" si="33"/>
        <v>0</v>
      </c>
    </row>
    <row r="87" spans="2:17" ht="21" hidden="1" x14ac:dyDescent="0.3">
      <c r="B87" s="1">
        <v>6221</v>
      </c>
      <c r="C87" s="2">
        <v>1001205376221</v>
      </c>
      <c r="D87" s="3" t="s">
        <v>82</v>
      </c>
      <c r="E87" s="15">
        <v>0.09</v>
      </c>
      <c r="F87" s="6">
        <v>96.40176000000001</v>
      </c>
      <c r="G87" s="8">
        <f t="shared" si="31"/>
        <v>1071.1306666666669</v>
      </c>
      <c r="H87" s="6">
        <v>91.811199999999999</v>
      </c>
      <c r="I87" s="8">
        <f t="shared" si="32"/>
        <v>1020.1244444444445</v>
      </c>
      <c r="J87" s="6">
        <f t="shared" si="35"/>
        <v>51.006222222222391</v>
      </c>
      <c r="K87" s="6">
        <f t="shared" si="27"/>
        <v>153.01866666666666</v>
      </c>
      <c r="L87" s="6">
        <f t="shared" si="28"/>
        <v>102.01244444444427</v>
      </c>
      <c r="M87" s="7">
        <f t="shared" si="29"/>
        <v>0.15</v>
      </c>
      <c r="N87" s="6"/>
      <c r="O87" s="9"/>
      <c r="P87" s="6">
        <f t="shared" si="30"/>
        <v>0</v>
      </c>
      <c r="Q87" s="31">
        <f t="shared" si="33"/>
        <v>0</v>
      </c>
    </row>
    <row r="88" spans="2:17" ht="21" hidden="1" x14ac:dyDescent="0.3">
      <c r="B88" s="1">
        <v>5679</v>
      </c>
      <c r="C88" s="2">
        <v>1001190765679</v>
      </c>
      <c r="D88" s="3" t="s">
        <v>84</v>
      </c>
      <c r="E88" s="15">
        <v>0.15</v>
      </c>
      <c r="F88" s="6">
        <v>139.81800000000001</v>
      </c>
      <c r="G88" s="8">
        <f t="shared" si="31"/>
        <v>932.12000000000012</v>
      </c>
      <c r="H88" s="6">
        <v>133.16</v>
      </c>
      <c r="I88" s="8">
        <f t="shared" si="32"/>
        <v>887.73333333333335</v>
      </c>
      <c r="J88" s="6">
        <f t="shared" si="35"/>
        <v>44.38666666666677</v>
      </c>
      <c r="K88" s="6">
        <f t="shared" si="27"/>
        <v>133.16</v>
      </c>
      <c r="L88" s="6">
        <f t="shared" si="28"/>
        <v>88.773333333333227</v>
      </c>
      <c r="M88" s="7">
        <f t="shared" si="29"/>
        <v>0.15</v>
      </c>
      <c r="N88" s="6"/>
      <c r="O88" s="9"/>
      <c r="P88" s="6">
        <f t="shared" si="30"/>
        <v>0</v>
      </c>
      <c r="Q88" s="31">
        <f t="shared" si="33"/>
        <v>0</v>
      </c>
    </row>
    <row r="89" spans="2:17" ht="21" hidden="1" x14ac:dyDescent="0.3">
      <c r="B89" s="1">
        <v>1146</v>
      </c>
      <c r="C89" s="2">
        <v>1001061971146</v>
      </c>
      <c r="D89" s="3" t="s">
        <v>85</v>
      </c>
      <c r="E89" s="15">
        <v>1</v>
      </c>
      <c r="F89" s="6">
        <v>750.76049999999998</v>
      </c>
      <c r="G89" s="8">
        <f t="shared" si="31"/>
        <v>750.76049999999998</v>
      </c>
      <c r="H89" s="6">
        <v>715.01</v>
      </c>
      <c r="I89" s="8">
        <f t="shared" si="32"/>
        <v>715.01</v>
      </c>
      <c r="J89" s="6">
        <f t="shared" ref="J89:J103" si="36">G89-I89</f>
        <v>35.750499999999988</v>
      </c>
      <c r="K89" s="6">
        <f t="shared" si="27"/>
        <v>107.25149999999999</v>
      </c>
      <c r="L89" s="6">
        <f t="shared" si="28"/>
        <v>71.501000000000005</v>
      </c>
      <c r="M89" s="7">
        <f t="shared" si="29"/>
        <v>0.15</v>
      </c>
      <c r="N89" s="6"/>
      <c r="O89" s="9"/>
      <c r="P89" s="6">
        <f t="shared" si="30"/>
        <v>0</v>
      </c>
      <c r="Q89" s="31">
        <f t="shared" si="33"/>
        <v>0</v>
      </c>
    </row>
    <row r="90" spans="2:17" ht="21" hidden="1" x14ac:dyDescent="0.3">
      <c r="B90" s="1">
        <v>5706</v>
      </c>
      <c r="C90" s="2">
        <v>1001061975706</v>
      </c>
      <c r="D90" s="3" t="s">
        <v>86</v>
      </c>
      <c r="E90" s="15">
        <v>0.25</v>
      </c>
      <c r="F90" s="6">
        <v>189.88200000000001</v>
      </c>
      <c r="G90" s="8">
        <f t="shared" si="31"/>
        <v>759.52800000000002</v>
      </c>
      <c r="H90" s="6">
        <v>180.84</v>
      </c>
      <c r="I90" s="8">
        <f t="shared" si="32"/>
        <v>723.36</v>
      </c>
      <c r="J90" s="6">
        <f t="shared" si="36"/>
        <v>36.168000000000006</v>
      </c>
      <c r="K90" s="6">
        <f t="shared" si="27"/>
        <v>108.504</v>
      </c>
      <c r="L90" s="6">
        <f t="shared" si="28"/>
        <v>72.335999999999999</v>
      </c>
      <c r="M90" s="7">
        <f t="shared" si="29"/>
        <v>0.15</v>
      </c>
      <c r="N90" s="6"/>
      <c r="O90" s="9"/>
      <c r="P90" s="6">
        <f t="shared" si="30"/>
        <v>0</v>
      </c>
      <c r="Q90" s="31">
        <f t="shared" si="33"/>
        <v>0</v>
      </c>
    </row>
    <row r="91" spans="2:17" ht="21" hidden="1" x14ac:dyDescent="0.3">
      <c r="B91" s="1">
        <v>5931</v>
      </c>
      <c r="C91" s="2">
        <v>1001060755931</v>
      </c>
      <c r="D91" s="3" t="s">
        <v>87</v>
      </c>
      <c r="E91" s="15">
        <v>0.22</v>
      </c>
      <c r="F91" s="6">
        <v>147.81900000000002</v>
      </c>
      <c r="G91" s="8">
        <f t="shared" si="31"/>
        <v>671.90454545454554</v>
      </c>
      <c r="H91" s="6">
        <v>140.78</v>
      </c>
      <c r="I91" s="8">
        <f t="shared" si="32"/>
        <v>639.90909090909088</v>
      </c>
      <c r="J91" s="6">
        <f t="shared" si="36"/>
        <v>31.995454545454663</v>
      </c>
      <c r="K91" s="6">
        <f t="shared" si="27"/>
        <v>95.986363636363635</v>
      </c>
      <c r="L91" s="6">
        <f t="shared" si="28"/>
        <v>63.990909090908971</v>
      </c>
      <c r="M91" s="7">
        <f t="shared" si="29"/>
        <v>0.15</v>
      </c>
      <c r="N91" s="6"/>
      <c r="O91" s="9"/>
      <c r="P91" s="6">
        <f t="shared" si="30"/>
        <v>0</v>
      </c>
      <c r="Q91" s="31">
        <f t="shared" si="33"/>
        <v>0</v>
      </c>
    </row>
    <row r="92" spans="2:17" ht="21" hidden="1" x14ac:dyDescent="0.3">
      <c r="B92" s="1">
        <v>5708</v>
      </c>
      <c r="C92" s="2">
        <v>1001063145708</v>
      </c>
      <c r="D92" s="3" t="s">
        <v>88</v>
      </c>
      <c r="E92" s="15">
        <v>1</v>
      </c>
      <c r="F92" s="6">
        <v>718.25249999999994</v>
      </c>
      <c r="G92" s="8">
        <f t="shared" si="31"/>
        <v>718.25249999999994</v>
      </c>
      <c r="H92" s="6">
        <v>684.05</v>
      </c>
      <c r="I92" s="8">
        <f t="shared" si="32"/>
        <v>684.05</v>
      </c>
      <c r="J92" s="6">
        <f t="shared" si="36"/>
        <v>34.202499999999986</v>
      </c>
      <c r="K92" s="6">
        <f t="shared" si="27"/>
        <v>102.60749999999999</v>
      </c>
      <c r="L92" s="6">
        <f t="shared" si="28"/>
        <v>68.405000000000001</v>
      </c>
      <c r="M92" s="7">
        <f t="shared" si="29"/>
        <v>0.15</v>
      </c>
      <c r="N92" s="6"/>
      <c r="O92" s="9"/>
      <c r="P92" s="6">
        <f t="shared" si="30"/>
        <v>0</v>
      </c>
      <c r="Q92" s="31">
        <f t="shared" si="33"/>
        <v>0</v>
      </c>
    </row>
    <row r="93" spans="2:17" ht="21" hidden="1" x14ac:dyDescent="0.3">
      <c r="B93" s="1">
        <v>3287</v>
      </c>
      <c r="C93" s="2">
        <v>1001060763287</v>
      </c>
      <c r="D93" s="3" t="s">
        <v>89</v>
      </c>
      <c r="E93" s="15">
        <v>1</v>
      </c>
      <c r="F93" s="6">
        <v>794.50350000000003</v>
      </c>
      <c r="G93" s="8">
        <f t="shared" si="31"/>
        <v>794.50350000000003</v>
      </c>
      <c r="H93" s="6">
        <v>756.67</v>
      </c>
      <c r="I93" s="8">
        <f t="shared" si="32"/>
        <v>756.67</v>
      </c>
      <c r="J93" s="6">
        <f t="shared" si="36"/>
        <v>37.833500000000072</v>
      </c>
      <c r="K93" s="6">
        <f t="shared" si="27"/>
        <v>113.50049999999999</v>
      </c>
      <c r="L93" s="6">
        <f t="shared" si="28"/>
        <v>75.666999999999916</v>
      </c>
      <c r="M93" s="7">
        <f t="shared" si="29"/>
        <v>0.15</v>
      </c>
      <c r="N93" s="6"/>
      <c r="O93" s="9"/>
      <c r="P93" s="6">
        <f t="shared" si="30"/>
        <v>0</v>
      </c>
      <c r="Q93" s="31">
        <f t="shared" si="33"/>
        <v>0</v>
      </c>
    </row>
    <row r="94" spans="2:17" ht="21" hidden="1" x14ac:dyDescent="0.3">
      <c r="B94" s="1">
        <v>4993</v>
      </c>
      <c r="C94" s="2">
        <v>1001060764993</v>
      </c>
      <c r="D94" s="3" t="s">
        <v>90</v>
      </c>
      <c r="E94" s="15">
        <v>0.25</v>
      </c>
      <c r="F94" s="6">
        <v>201.47399999999999</v>
      </c>
      <c r="G94" s="8">
        <f t="shared" si="31"/>
        <v>805.89599999999996</v>
      </c>
      <c r="H94" s="6">
        <v>191.88</v>
      </c>
      <c r="I94" s="8">
        <f t="shared" si="32"/>
        <v>767.52</v>
      </c>
      <c r="J94" s="6">
        <f t="shared" si="36"/>
        <v>38.375999999999976</v>
      </c>
      <c r="K94" s="6">
        <f t="shared" si="27"/>
        <v>115.12799999999999</v>
      </c>
      <c r="L94" s="6">
        <f t="shared" si="28"/>
        <v>76.75200000000001</v>
      </c>
      <c r="M94" s="7">
        <f t="shared" si="29"/>
        <v>0.15</v>
      </c>
      <c r="N94" s="6"/>
      <c r="O94" s="9"/>
      <c r="P94" s="6">
        <f t="shared" si="30"/>
        <v>0</v>
      </c>
      <c r="Q94" s="31">
        <f t="shared" si="33"/>
        <v>0</v>
      </c>
    </row>
    <row r="95" spans="2:17" ht="21" hidden="1" x14ac:dyDescent="0.3">
      <c r="B95" s="1">
        <v>5483</v>
      </c>
      <c r="C95" s="2">
        <v>1001062505483</v>
      </c>
      <c r="D95" s="3" t="s">
        <v>91</v>
      </c>
      <c r="E95" s="15">
        <v>0.25</v>
      </c>
      <c r="F95" s="6">
        <v>179.78100000000001</v>
      </c>
      <c r="G95" s="8">
        <f t="shared" si="31"/>
        <v>719.12400000000002</v>
      </c>
      <c r="H95" s="6">
        <v>171.22</v>
      </c>
      <c r="I95" s="8">
        <f t="shared" si="32"/>
        <v>684.88</v>
      </c>
      <c r="J95" s="6">
        <f t="shared" si="36"/>
        <v>34.244000000000028</v>
      </c>
      <c r="K95" s="6">
        <f t="shared" si="27"/>
        <v>102.732</v>
      </c>
      <c r="L95" s="6">
        <f t="shared" si="28"/>
        <v>68.487999999999971</v>
      </c>
      <c r="M95" s="7">
        <f t="shared" si="29"/>
        <v>0.15</v>
      </c>
      <c r="N95" s="6"/>
      <c r="O95" s="9"/>
      <c r="P95" s="6">
        <f t="shared" si="30"/>
        <v>0</v>
      </c>
      <c r="Q95" s="31">
        <f t="shared" si="33"/>
        <v>0</v>
      </c>
    </row>
    <row r="96" spans="2:17" ht="21" hidden="1" x14ac:dyDescent="0.3">
      <c r="B96" s="1">
        <v>4117</v>
      </c>
      <c r="C96" s="2">
        <v>1001062504117</v>
      </c>
      <c r="D96" s="3" t="s">
        <v>92</v>
      </c>
      <c r="E96" s="15">
        <v>1</v>
      </c>
      <c r="F96" s="6">
        <v>712.95</v>
      </c>
      <c r="G96" s="8">
        <f t="shared" ref="G96:G119" si="37">F96/E96</f>
        <v>712.95</v>
      </c>
      <c r="H96" s="6">
        <v>679</v>
      </c>
      <c r="I96" s="8">
        <f t="shared" ref="I96:I119" si="38">H96/E96</f>
        <v>679</v>
      </c>
      <c r="J96" s="6">
        <f t="shared" si="36"/>
        <v>33.950000000000045</v>
      </c>
      <c r="K96" s="6">
        <f t="shared" si="27"/>
        <v>101.85</v>
      </c>
      <c r="L96" s="6">
        <f t="shared" si="28"/>
        <v>67.899999999999949</v>
      </c>
      <c r="M96" s="7">
        <f t="shared" si="29"/>
        <v>0.15</v>
      </c>
      <c r="N96" s="6"/>
      <c r="O96" s="9"/>
      <c r="P96" s="6">
        <f t="shared" si="30"/>
        <v>0</v>
      </c>
      <c r="Q96" s="31">
        <f t="shared" si="33"/>
        <v>0</v>
      </c>
    </row>
    <row r="97" spans="2:17" ht="21" hidden="1" x14ac:dyDescent="0.3">
      <c r="B97" s="1">
        <v>614</v>
      </c>
      <c r="C97" s="2">
        <v>1001060720614</v>
      </c>
      <c r="D97" s="3" t="s">
        <v>93</v>
      </c>
      <c r="E97" s="15">
        <v>1</v>
      </c>
      <c r="F97" s="6">
        <v>936.99900000000002</v>
      </c>
      <c r="G97" s="8">
        <f t="shared" si="37"/>
        <v>936.99900000000002</v>
      </c>
      <c r="H97" s="6">
        <v>892.38</v>
      </c>
      <c r="I97" s="8">
        <f t="shared" si="38"/>
        <v>892.38</v>
      </c>
      <c r="J97" s="6">
        <f t="shared" si="36"/>
        <v>44.619000000000028</v>
      </c>
      <c r="K97" s="6">
        <f t="shared" si="27"/>
        <v>133.857</v>
      </c>
      <c r="L97" s="6">
        <f t="shared" si="28"/>
        <v>89.237999999999971</v>
      </c>
      <c r="M97" s="7">
        <f t="shared" si="29"/>
        <v>0.15</v>
      </c>
      <c r="N97" s="6"/>
      <c r="O97" s="9"/>
      <c r="P97" s="6">
        <f t="shared" si="30"/>
        <v>0</v>
      </c>
      <c r="Q97" s="31">
        <f t="shared" si="33"/>
        <v>0</v>
      </c>
    </row>
    <row r="98" spans="2:17" ht="21" hidden="1" x14ac:dyDescent="0.3">
      <c r="B98" s="1">
        <v>5707</v>
      </c>
      <c r="C98" s="2">
        <v>1001062475707</v>
      </c>
      <c r="D98" s="3" t="s">
        <v>94</v>
      </c>
      <c r="E98" s="15">
        <v>0.25</v>
      </c>
      <c r="F98" s="6">
        <v>194.3235</v>
      </c>
      <c r="G98" s="8">
        <f t="shared" si="37"/>
        <v>777.29399999999998</v>
      </c>
      <c r="H98" s="6">
        <v>185.07</v>
      </c>
      <c r="I98" s="8">
        <f t="shared" si="38"/>
        <v>740.28</v>
      </c>
      <c r="J98" s="6">
        <f t="shared" si="36"/>
        <v>37.01400000000001</v>
      </c>
      <c r="K98" s="6">
        <f t="shared" si="27"/>
        <v>111.04199999999999</v>
      </c>
      <c r="L98" s="6">
        <f t="shared" si="28"/>
        <v>74.027999999999977</v>
      </c>
      <c r="M98" s="7">
        <f t="shared" si="29"/>
        <v>0.15</v>
      </c>
      <c r="N98" s="6"/>
      <c r="O98" s="9"/>
      <c r="P98" s="6">
        <f t="shared" si="30"/>
        <v>0</v>
      </c>
      <c r="Q98" s="31">
        <f t="shared" si="33"/>
        <v>0</v>
      </c>
    </row>
    <row r="99" spans="2:17" ht="21" hidden="1" x14ac:dyDescent="0.3">
      <c r="B99" s="1">
        <v>6967</v>
      </c>
      <c r="C99" s="2">
        <v>1001063656967</v>
      </c>
      <c r="D99" s="3" t="s">
        <v>95</v>
      </c>
      <c r="E99" s="15">
        <v>0.25</v>
      </c>
      <c r="F99" s="6">
        <v>196.46550000000002</v>
      </c>
      <c r="G99" s="8">
        <f t="shared" si="37"/>
        <v>785.86200000000008</v>
      </c>
      <c r="H99" s="6">
        <v>187.11</v>
      </c>
      <c r="I99" s="8">
        <f t="shared" si="38"/>
        <v>748.44</v>
      </c>
      <c r="J99" s="6">
        <f t="shared" si="36"/>
        <v>37.422000000000025</v>
      </c>
      <c r="K99" s="6">
        <f t="shared" si="27"/>
        <v>112.26600000000001</v>
      </c>
      <c r="L99" s="6">
        <f t="shared" si="28"/>
        <v>74.84399999999998</v>
      </c>
      <c r="M99" s="7">
        <f t="shared" si="29"/>
        <v>0.15</v>
      </c>
      <c r="N99" s="6"/>
      <c r="O99" s="9"/>
      <c r="P99" s="6">
        <f t="shared" si="30"/>
        <v>0</v>
      </c>
      <c r="Q99" s="31">
        <f t="shared" si="33"/>
        <v>0</v>
      </c>
    </row>
    <row r="100" spans="2:17" ht="21" hidden="1" x14ac:dyDescent="0.3">
      <c r="B100" s="1">
        <v>6937</v>
      </c>
      <c r="C100" s="2">
        <v>1001063106937</v>
      </c>
      <c r="D100" s="3" t="s">
        <v>96</v>
      </c>
      <c r="E100" s="15">
        <v>0.25</v>
      </c>
      <c r="F100" s="6">
        <v>198.27150000000003</v>
      </c>
      <c r="G100" s="8">
        <f t="shared" si="37"/>
        <v>793.08600000000013</v>
      </c>
      <c r="H100" s="6">
        <v>188.83</v>
      </c>
      <c r="I100" s="8">
        <f t="shared" si="38"/>
        <v>755.32</v>
      </c>
      <c r="J100" s="6">
        <f t="shared" si="36"/>
        <v>37.766000000000076</v>
      </c>
      <c r="K100" s="6">
        <f t="shared" si="27"/>
        <v>113.298</v>
      </c>
      <c r="L100" s="6">
        <f t="shared" si="28"/>
        <v>75.531999999999925</v>
      </c>
      <c r="M100" s="7">
        <f t="shared" si="29"/>
        <v>0.15</v>
      </c>
      <c r="N100" s="6"/>
      <c r="O100" s="9"/>
      <c r="P100" s="6">
        <f t="shared" si="30"/>
        <v>0</v>
      </c>
      <c r="Q100" s="31">
        <f t="shared" si="33"/>
        <v>0</v>
      </c>
    </row>
    <row r="101" spans="2:17" ht="21" hidden="1" x14ac:dyDescent="0.3">
      <c r="B101" s="1">
        <v>7145</v>
      </c>
      <c r="C101" s="2">
        <v>1001063237145</v>
      </c>
      <c r="D101" s="3" t="s">
        <v>97</v>
      </c>
      <c r="E101" s="15">
        <v>0.25</v>
      </c>
      <c r="F101" s="6">
        <v>232.06049999999999</v>
      </c>
      <c r="G101" s="8">
        <f t="shared" si="37"/>
        <v>928.24199999999996</v>
      </c>
      <c r="H101" s="6">
        <v>221.01</v>
      </c>
      <c r="I101" s="8">
        <f t="shared" si="38"/>
        <v>884.04</v>
      </c>
      <c r="J101" s="6">
        <f t="shared" si="36"/>
        <v>44.201999999999998</v>
      </c>
      <c r="K101" s="6">
        <f t="shared" si="27"/>
        <v>132.60599999999999</v>
      </c>
      <c r="L101" s="6">
        <f t="shared" si="28"/>
        <v>88.403999999999996</v>
      </c>
      <c r="M101" s="7">
        <f t="shared" si="29"/>
        <v>0.15</v>
      </c>
      <c r="N101" s="6"/>
      <c r="O101" s="9"/>
      <c r="P101" s="6">
        <f t="shared" si="30"/>
        <v>0</v>
      </c>
      <c r="Q101" s="31">
        <f t="shared" si="33"/>
        <v>0</v>
      </c>
    </row>
    <row r="102" spans="2:17" ht="21" hidden="1" x14ac:dyDescent="0.3">
      <c r="B102" s="1">
        <v>7147</v>
      </c>
      <c r="C102" s="2">
        <v>1001063237147</v>
      </c>
      <c r="D102" s="3" t="s">
        <v>98</v>
      </c>
      <c r="E102" s="15">
        <v>0.22</v>
      </c>
      <c r="F102" s="6">
        <v>215.34450000000001</v>
      </c>
      <c r="G102" s="8">
        <f t="shared" si="37"/>
        <v>978.8386363636364</v>
      </c>
      <c r="H102" s="6">
        <v>205.09</v>
      </c>
      <c r="I102" s="8">
        <f t="shared" si="38"/>
        <v>932.22727272727275</v>
      </c>
      <c r="J102" s="6">
        <f t="shared" si="36"/>
        <v>46.611363636363649</v>
      </c>
      <c r="K102" s="6">
        <f t="shared" si="27"/>
        <v>139.83409090909092</v>
      </c>
      <c r="L102" s="6">
        <f t="shared" si="28"/>
        <v>93.222727272727269</v>
      </c>
      <c r="M102" s="7">
        <f t="shared" si="29"/>
        <v>0.15</v>
      </c>
      <c r="N102" s="6"/>
      <c r="O102" s="9"/>
      <c r="P102" s="6">
        <f t="shared" ref="P102:P127" si="39">O102*E102+N102</f>
        <v>0</v>
      </c>
      <c r="Q102" s="31">
        <f t="shared" si="33"/>
        <v>0</v>
      </c>
    </row>
    <row r="103" spans="2:17" ht="21" hidden="1" x14ac:dyDescent="0.3">
      <c r="B103" s="1">
        <v>7150</v>
      </c>
      <c r="C103" s="2">
        <v>1001063237150</v>
      </c>
      <c r="D103" s="3" t="s">
        <v>99</v>
      </c>
      <c r="E103" s="15">
        <v>1</v>
      </c>
      <c r="F103" s="6">
        <v>938.64750000000004</v>
      </c>
      <c r="G103" s="8">
        <f t="shared" si="37"/>
        <v>938.64750000000004</v>
      </c>
      <c r="H103" s="6">
        <v>893.95</v>
      </c>
      <c r="I103" s="8">
        <f t="shared" si="38"/>
        <v>893.95</v>
      </c>
      <c r="J103" s="6">
        <f t="shared" si="36"/>
        <v>44.697499999999991</v>
      </c>
      <c r="K103" s="6">
        <f t="shared" si="27"/>
        <v>134.0925</v>
      </c>
      <c r="L103" s="6">
        <f t="shared" si="28"/>
        <v>89.39500000000001</v>
      </c>
      <c r="M103" s="7">
        <f t="shared" si="29"/>
        <v>0.15</v>
      </c>
      <c r="N103" s="6"/>
      <c r="O103" s="9"/>
      <c r="P103" s="6">
        <f t="shared" si="39"/>
        <v>0</v>
      </c>
      <c r="Q103" s="31">
        <f t="shared" si="33"/>
        <v>0</v>
      </c>
    </row>
    <row r="104" spans="2:17" ht="21" hidden="1" x14ac:dyDescent="0.3">
      <c r="B104" s="1">
        <v>7001</v>
      </c>
      <c r="C104" s="2">
        <v>1001035937001</v>
      </c>
      <c r="D104" s="3" t="s">
        <v>102</v>
      </c>
      <c r="E104" s="15">
        <v>1</v>
      </c>
      <c r="F104" s="6">
        <v>311.92349999999999</v>
      </c>
      <c r="G104" s="8">
        <f t="shared" si="37"/>
        <v>311.92349999999999</v>
      </c>
      <c r="H104" s="6">
        <v>297.07</v>
      </c>
      <c r="I104" s="8">
        <f t="shared" si="38"/>
        <v>297.07</v>
      </c>
      <c r="J104" s="6">
        <f>G104-I104</f>
        <v>14.853499999999997</v>
      </c>
      <c r="K104" s="6">
        <f t="shared" si="27"/>
        <v>44.560499999999998</v>
      </c>
      <c r="L104" s="6">
        <f t="shared" si="28"/>
        <v>29.707000000000001</v>
      </c>
      <c r="M104" s="7">
        <f t="shared" si="29"/>
        <v>0.15</v>
      </c>
      <c r="N104" s="6"/>
      <c r="O104" s="9"/>
      <c r="P104" s="6">
        <f t="shared" si="39"/>
        <v>0</v>
      </c>
      <c r="Q104" s="31">
        <f t="shared" si="33"/>
        <v>0</v>
      </c>
    </row>
    <row r="105" spans="2:17" ht="21" hidden="1" x14ac:dyDescent="0.3">
      <c r="B105" s="1">
        <v>6602</v>
      </c>
      <c r="C105" s="2">
        <v>1001021966602</v>
      </c>
      <c r="D105" s="3" t="s">
        <v>104</v>
      </c>
      <c r="E105" s="15">
        <v>0.35</v>
      </c>
      <c r="F105" s="6">
        <v>107.41500000000001</v>
      </c>
      <c r="G105" s="8">
        <f t="shared" si="37"/>
        <v>306.90000000000003</v>
      </c>
      <c r="H105" s="6">
        <v>102.3</v>
      </c>
      <c r="I105" s="8">
        <f t="shared" si="38"/>
        <v>292.28571428571428</v>
      </c>
      <c r="J105" s="6">
        <f t="shared" ref="J105:J126" si="40">G105-I105</f>
        <v>14.614285714285757</v>
      </c>
      <c r="K105" s="6">
        <f t="shared" si="27"/>
        <v>43.842857142857142</v>
      </c>
      <c r="L105" s="6">
        <f t="shared" si="28"/>
        <v>29.228571428571385</v>
      </c>
      <c r="M105" s="7">
        <f t="shared" si="29"/>
        <v>0.15</v>
      </c>
      <c r="N105" s="6"/>
      <c r="O105" s="9"/>
      <c r="P105" s="6">
        <f t="shared" si="39"/>
        <v>0</v>
      </c>
      <c r="Q105" s="31">
        <f t="shared" si="33"/>
        <v>0</v>
      </c>
    </row>
    <row r="106" spans="2:17" ht="21" hidden="1" x14ac:dyDescent="0.3">
      <c r="B106" s="1">
        <v>6909</v>
      </c>
      <c r="C106" s="2">
        <v>1001025766909</v>
      </c>
      <c r="D106" s="3" t="s">
        <v>105</v>
      </c>
      <c r="E106" s="15">
        <v>0.33</v>
      </c>
      <c r="F106" s="6">
        <v>134.56800000000001</v>
      </c>
      <c r="G106" s="8">
        <f t="shared" si="37"/>
        <v>407.78181818181821</v>
      </c>
      <c r="H106" s="6">
        <v>128.16</v>
      </c>
      <c r="I106" s="8">
        <f t="shared" si="38"/>
        <v>388.36363636363632</v>
      </c>
      <c r="J106" s="6">
        <f t="shared" si="40"/>
        <v>19.418181818181893</v>
      </c>
      <c r="K106" s="6">
        <f t="shared" ref="K106:K127" si="41">I106*15%</f>
        <v>58.254545454545443</v>
      </c>
      <c r="L106" s="6">
        <f t="shared" ref="L106:L127" si="42">K106-J106</f>
        <v>38.836363636363551</v>
      </c>
      <c r="M106" s="7">
        <f t="shared" ref="M106:M127" si="43">K106/I106</f>
        <v>0.15</v>
      </c>
      <c r="N106" s="6"/>
      <c r="O106" s="9"/>
      <c r="P106" s="6">
        <f t="shared" si="39"/>
        <v>0</v>
      </c>
      <c r="Q106" s="31">
        <f t="shared" si="33"/>
        <v>0</v>
      </c>
    </row>
    <row r="107" spans="2:17" ht="21" hidden="1" x14ac:dyDescent="0.3">
      <c r="B107" s="1">
        <v>6822</v>
      </c>
      <c r="C107" s="2">
        <v>1001025546822</v>
      </c>
      <c r="D107" s="3" t="s">
        <v>106</v>
      </c>
      <c r="E107" s="15">
        <v>0.36</v>
      </c>
      <c r="F107" s="6">
        <v>132.39450000000002</v>
      </c>
      <c r="G107" s="8">
        <f t="shared" si="37"/>
        <v>367.7625000000001</v>
      </c>
      <c r="H107" s="6">
        <v>126.09</v>
      </c>
      <c r="I107" s="8">
        <f t="shared" si="38"/>
        <v>350.25</v>
      </c>
      <c r="J107" s="6">
        <f t="shared" si="40"/>
        <v>17.512500000000102</v>
      </c>
      <c r="K107" s="6">
        <f t="shared" si="41"/>
        <v>52.537500000000001</v>
      </c>
      <c r="L107" s="6">
        <f t="shared" si="42"/>
        <v>35.024999999999899</v>
      </c>
      <c r="M107" s="7">
        <f t="shared" si="43"/>
        <v>0.15</v>
      </c>
      <c r="N107" s="6"/>
      <c r="O107" s="9"/>
      <c r="P107" s="6">
        <f t="shared" si="39"/>
        <v>0</v>
      </c>
      <c r="Q107" s="31">
        <f t="shared" si="33"/>
        <v>0</v>
      </c>
    </row>
    <row r="108" spans="2:17" ht="21" hidden="1" x14ac:dyDescent="0.3">
      <c r="B108" s="1">
        <v>6770</v>
      </c>
      <c r="C108" s="2">
        <v>1001025486770</v>
      </c>
      <c r="D108" s="3" t="s">
        <v>107</v>
      </c>
      <c r="E108" s="15">
        <v>0.41</v>
      </c>
      <c r="F108" s="6">
        <v>161.78400000000002</v>
      </c>
      <c r="G108" s="8">
        <f t="shared" si="37"/>
        <v>394.5951219512196</v>
      </c>
      <c r="H108" s="6">
        <v>154.08000000000001</v>
      </c>
      <c r="I108" s="8">
        <f t="shared" si="38"/>
        <v>375.80487804878055</v>
      </c>
      <c r="J108" s="6">
        <f t="shared" si="40"/>
        <v>18.790243902439045</v>
      </c>
      <c r="K108" s="6">
        <f t="shared" si="41"/>
        <v>56.370731707317084</v>
      </c>
      <c r="L108" s="6">
        <f t="shared" si="42"/>
        <v>37.58048780487804</v>
      </c>
      <c r="M108" s="7">
        <f t="shared" si="43"/>
        <v>0.15</v>
      </c>
      <c r="N108" s="6"/>
      <c r="O108" s="9"/>
      <c r="P108" s="6">
        <f t="shared" si="39"/>
        <v>0</v>
      </c>
      <c r="Q108" s="31">
        <f t="shared" si="33"/>
        <v>0</v>
      </c>
    </row>
    <row r="109" spans="2:17" ht="21" hidden="1" x14ac:dyDescent="0.3">
      <c r="B109" s="1">
        <v>6759</v>
      </c>
      <c r="C109" s="2">
        <v>1001020836759</v>
      </c>
      <c r="D109" s="3" t="s">
        <v>108</v>
      </c>
      <c r="E109" s="15">
        <v>0.4</v>
      </c>
      <c r="F109" s="6">
        <v>177.96450000000002</v>
      </c>
      <c r="G109" s="8">
        <f t="shared" si="37"/>
        <v>444.91125</v>
      </c>
      <c r="H109" s="6">
        <v>169.49</v>
      </c>
      <c r="I109" s="8">
        <f t="shared" si="38"/>
        <v>423.72500000000002</v>
      </c>
      <c r="J109" s="6">
        <f t="shared" si="40"/>
        <v>21.186249999999973</v>
      </c>
      <c r="K109" s="6">
        <f t="shared" si="41"/>
        <v>63.558750000000003</v>
      </c>
      <c r="L109" s="6">
        <f t="shared" si="42"/>
        <v>42.372500000000031</v>
      </c>
      <c r="M109" s="7">
        <f t="shared" si="43"/>
        <v>0.15</v>
      </c>
      <c r="N109" s="6"/>
      <c r="O109" s="9"/>
      <c r="P109" s="6">
        <f t="shared" si="39"/>
        <v>0</v>
      </c>
      <c r="Q109" s="31">
        <f t="shared" si="33"/>
        <v>0</v>
      </c>
    </row>
    <row r="110" spans="2:17" ht="21" hidden="1" x14ac:dyDescent="0.3">
      <c r="B110" s="1">
        <v>6761</v>
      </c>
      <c r="C110" s="2">
        <v>1001020836761</v>
      </c>
      <c r="D110" s="3" t="s">
        <v>109</v>
      </c>
      <c r="E110" s="15">
        <v>1</v>
      </c>
      <c r="F110" s="6">
        <v>420.36750000000006</v>
      </c>
      <c r="G110" s="8">
        <f t="shared" si="37"/>
        <v>420.36750000000006</v>
      </c>
      <c r="H110" s="6">
        <v>400.35</v>
      </c>
      <c r="I110" s="8">
        <f t="shared" si="38"/>
        <v>400.35</v>
      </c>
      <c r="J110" s="6">
        <f t="shared" si="40"/>
        <v>20.017500000000041</v>
      </c>
      <c r="K110" s="6">
        <f t="shared" si="41"/>
        <v>60.052500000000002</v>
      </c>
      <c r="L110" s="6">
        <f t="shared" si="42"/>
        <v>40.034999999999961</v>
      </c>
      <c r="M110" s="7">
        <f t="shared" si="43"/>
        <v>0.15</v>
      </c>
      <c r="N110" s="6"/>
      <c r="O110" s="9"/>
      <c r="P110" s="6">
        <f t="shared" si="39"/>
        <v>0</v>
      </c>
      <c r="Q110" s="31">
        <f t="shared" si="33"/>
        <v>0</v>
      </c>
    </row>
    <row r="111" spans="2:17" ht="21" hidden="1" x14ac:dyDescent="0.3">
      <c r="B111" s="1">
        <v>6616</v>
      </c>
      <c r="C111" s="2">
        <v>1001024976616</v>
      </c>
      <c r="D111" s="3" t="s">
        <v>111</v>
      </c>
      <c r="E111" s="15">
        <v>0.3</v>
      </c>
      <c r="F111" s="6">
        <v>79.191000000000003</v>
      </c>
      <c r="G111" s="8">
        <f t="shared" si="37"/>
        <v>263.97000000000003</v>
      </c>
      <c r="H111" s="6">
        <v>75.42</v>
      </c>
      <c r="I111" s="8">
        <f t="shared" si="38"/>
        <v>251.4</v>
      </c>
      <c r="J111" s="6">
        <f t="shared" si="40"/>
        <v>12.570000000000022</v>
      </c>
      <c r="K111" s="6">
        <f t="shared" si="41"/>
        <v>37.71</v>
      </c>
      <c r="L111" s="6">
        <f t="shared" si="42"/>
        <v>25.139999999999979</v>
      </c>
      <c r="M111" s="7">
        <f t="shared" si="43"/>
        <v>0.15</v>
      </c>
      <c r="N111" s="6"/>
      <c r="O111" s="9"/>
      <c r="P111" s="6">
        <f t="shared" si="39"/>
        <v>0</v>
      </c>
      <c r="Q111" s="31">
        <f t="shared" si="33"/>
        <v>0</v>
      </c>
    </row>
    <row r="112" spans="2:17" ht="21" hidden="1" x14ac:dyDescent="0.3">
      <c r="B112" s="1">
        <v>7074</v>
      </c>
      <c r="C112" s="2">
        <v>1001022657074</v>
      </c>
      <c r="D112" s="3" t="s">
        <v>112</v>
      </c>
      <c r="E112" s="15">
        <v>0.6</v>
      </c>
      <c r="F112" s="6">
        <v>167.07600000000002</v>
      </c>
      <c r="G112" s="8">
        <f t="shared" si="37"/>
        <v>278.46000000000004</v>
      </c>
      <c r="H112" s="6">
        <v>159.12</v>
      </c>
      <c r="I112" s="8">
        <f t="shared" si="38"/>
        <v>265.20000000000005</v>
      </c>
      <c r="J112" s="6">
        <f t="shared" si="40"/>
        <v>13.259999999999991</v>
      </c>
      <c r="K112" s="6">
        <f t="shared" si="41"/>
        <v>39.780000000000008</v>
      </c>
      <c r="L112" s="6">
        <f t="shared" si="42"/>
        <v>26.520000000000017</v>
      </c>
      <c r="M112" s="7">
        <f t="shared" si="43"/>
        <v>0.15</v>
      </c>
      <c r="N112" s="6"/>
      <c r="O112" s="9"/>
      <c r="P112" s="6">
        <f t="shared" si="39"/>
        <v>0</v>
      </c>
      <c r="Q112" s="31">
        <f t="shared" si="33"/>
        <v>0</v>
      </c>
    </row>
    <row r="113" spans="2:17" ht="21" hidden="1" x14ac:dyDescent="0.3">
      <c r="B113" s="1">
        <v>7073</v>
      </c>
      <c r="C113" s="2">
        <v>1001022657073</v>
      </c>
      <c r="D113" s="3" t="s">
        <v>114</v>
      </c>
      <c r="E113" s="15">
        <v>0.35</v>
      </c>
      <c r="F113" s="6">
        <v>101.8185</v>
      </c>
      <c r="G113" s="8">
        <f t="shared" si="37"/>
        <v>290.91000000000003</v>
      </c>
      <c r="H113" s="6">
        <v>96.97</v>
      </c>
      <c r="I113" s="8">
        <f t="shared" si="38"/>
        <v>277.05714285714288</v>
      </c>
      <c r="J113" s="6">
        <f t="shared" si="40"/>
        <v>13.852857142857147</v>
      </c>
      <c r="K113" s="6">
        <f t="shared" si="41"/>
        <v>41.558571428571433</v>
      </c>
      <c r="L113" s="6">
        <f t="shared" si="42"/>
        <v>27.705714285714286</v>
      </c>
      <c r="M113" s="7">
        <f t="shared" si="43"/>
        <v>0.15</v>
      </c>
      <c r="N113" s="6"/>
      <c r="O113" s="9"/>
      <c r="P113" s="6">
        <f t="shared" si="39"/>
        <v>0</v>
      </c>
      <c r="Q113" s="31">
        <f t="shared" si="33"/>
        <v>0</v>
      </c>
    </row>
    <row r="114" spans="2:17" ht="21" hidden="1" x14ac:dyDescent="0.3">
      <c r="B114" s="1">
        <v>5819</v>
      </c>
      <c r="C114" s="2">
        <v>1001022725819</v>
      </c>
      <c r="D114" s="3" t="s">
        <v>115</v>
      </c>
      <c r="E114" s="15">
        <v>0.4</v>
      </c>
      <c r="F114" s="6">
        <v>111.6465</v>
      </c>
      <c r="G114" s="8">
        <f t="shared" si="37"/>
        <v>279.11624999999998</v>
      </c>
      <c r="H114" s="6">
        <v>106.33</v>
      </c>
      <c r="I114" s="8">
        <f t="shared" si="38"/>
        <v>265.82499999999999</v>
      </c>
      <c r="J114" s="6">
        <f t="shared" si="40"/>
        <v>13.291249999999991</v>
      </c>
      <c r="K114" s="6">
        <f t="shared" si="41"/>
        <v>39.873749999999994</v>
      </c>
      <c r="L114" s="6">
        <f t="shared" si="42"/>
        <v>26.582500000000003</v>
      </c>
      <c r="M114" s="7">
        <f t="shared" si="43"/>
        <v>0.15</v>
      </c>
      <c r="N114" s="6"/>
      <c r="O114" s="9"/>
      <c r="P114" s="6">
        <f t="shared" si="39"/>
        <v>0</v>
      </c>
      <c r="Q114" s="31">
        <f t="shared" si="33"/>
        <v>0</v>
      </c>
    </row>
    <row r="115" spans="2:17" ht="21" hidden="1" x14ac:dyDescent="0.3">
      <c r="B115" s="1">
        <v>7077</v>
      </c>
      <c r="C115" s="2">
        <v>1001025507077</v>
      </c>
      <c r="D115" s="3" t="s">
        <v>116</v>
      </c>
      <c r="E115" s="15">
        <v>0.4</v>
      </c>
      <c r="F115" s="6">
        <v>104.727</v>
      </c>
      <c r="G115" s="8">
        <f t="shared" si="37"/>
        <v>261.8175</v>
      </c>
      <c r="H115" s="6">
        <v>99.74</v>
      </c>
      <c r="I115" s="8">
        <f t="shared" si="38"/>
        <v>249.34999999999997</v>
      </c>
      <c r="J115" s="6">
        <f t="shared" si="40"/>
        <v>12.46750000000003</v>
      </c>
      <c r="K115" s="6">
        <f t="shared" si="41"/>
        <v>37.402499999999996</v>
      </c>
      <c r="L115" s="6">
        <f t="shared" si="42"/>
        <v>24.934999999999967</v>
      </c>
      <c r="M115" s="7">
        <f t="shared" si="43"/>
        <v>0.15</v>
      </c>
      <c r="N115" s="6"/>
      <c r="O115" s="9"/>
      <c r="P115" s="6">
        <f t="shared" si="39"/>
        <v>0</v>
      </c>
      <c r="Q115" s="31">
        <f t="shared" si="33"/>
        <v>0</v>
      </c>
    </row>
    <row r="116" spans="2:17" ht="21" hidden="1" x14ac:dyDescent="0.3">
      <c r="B116" s="1">
        <v>6765</v>
      </c>
      <c r="C116" s="2">
        <v>1001023696765</v>
      </c>
      <c r="D116" s="3" t="s">
        <v>117</v>
      </c>
      <c r="E116" s="15">
        <v>0.36</v>
      </c>
      <c r="F116" s="6">
        <v>161.95200000000003</v>
      </c>
      <c r="G116" s="8">
        <f t="shared" si="37"/>
        <v>449.86666666666673</v>
      </c>
      <c r="H116" s="6">
        <v>154.24</v>
      </c>
      <c r="I116" s="8">
        <f t="shared" si="38"/>
        <v>428.44444444444451</v>
      </c>
      <c r="J116" s="6">
        <f t="shared" si="40"/>
        <v>21.422222222222217</v>
      </c>
      <c r="K116" s="6">
        <f t="shared" si="41"/>
        <v>64.26666666666668</v>
      </c>
      <c r="L116" s="6">
        <f t="shared" si="42"/>
        <v>42.844444444444463</v>
      </c>
      <c r="M116" s="7">
        <f t="shared" si="43"/>
        <v>0.15</v>
      </c>
      <c r="N116" s="6"/>
      <c r="O116" s="9"/>
      <c r="P116" s="6">
        <f t="shared" si="39"/>
        <v>0</v>
      </c>
      <c r="Q116" s="31">
        <f t="shared" si="33"/>
        <v>0</v>
      </c>
    </row>
    <row r="117" spans="2:17" ht="21" hidden="1" x14ac:dyDescent="0.3">
      <c r="B117" s="1">
        <v>6767</v>
      </c>
      <c r="C117" s="2">
        <v>1001023696767</v>
      </c>
      <c r="D117" s="3" t="s">
        <v>118</v>
      </c>
      <c r="E117" s="15">
        <v>1</v>
      </c>
      <c r="F117" s="6">
        <v>418.887</v>
      </c>
      <c r="G117" s="8">
        <f t="shared" si="37"/>
        <v>418.887</v>
      </c>
      <c r="H117" s="6">
        <v>398.94</v>
      </c>
      <c r="I117" s="8">
        <f t="shared" si="38"/>
        <v>398.94</v>
      </c>
      <c r="J117" s="6">
        <f t="shared" si="40"/>
        <v>19.947000000000003</v>
      </c>
      <c r="K117" s="6">
        <f t="shared" si="41"/>
        <v>59.840999999999994</v>
      </c>
      <c r="L117" s="6">
        <f t="shared" si="42"/>
        <v>39.893999999999991</v>
      </c>
      <c r="M117" s="7">
        <f t="shared" si="43"/>
        <v>0.15</v>
      </c>
      <c r="N117" s="6"/>
      <c r="O117" s="9"/>
      <c r="P117" s="6">
        <f t="shared" si="39"/>
        <v>0</v>
      </c>
      <c r="Q117" s="31">
        <f t="shared" si="33"/>
        <v>0</v>
      </c>
    </row>
    <row r="118" spans="2:17" ht="21" hidden="1" x14ac:dyDescent="0.3">
      <c r="B118" s="1">
        <v>6475</v>
      </c>
      <c r="C118" s="2">
        <v>1001025176475</v>
      </c>
      <c r="D118" s="3" t="s">
        <v>119</v>
      </c>
      <c r="E118" s="15">
        <v>0.4</v>
      </c>
      <c r="F118" s="6">
        <v>131.9325</v>
      </c>
      <c r="G118" s="8">
        <f t="shared" si="37"/>
        <v>329.83125000000001</v>
      </c>
      <c r="H118" s="6">
        <v>125.65</v>
      </c>
      <c r="I118" s="8">
        <f t="shared" si="38"/>
        <v>314.125</v>
      </c>
      <c r="J118" s="6">
        <f t="shared" si="40"/>
        <v>15.706250000000011</v>
      </c>
      <c r="K118" s="6">
        <f t="shared" si="41"/>
        <v>47.118749999999999</v>
      </c>
      <c r="L118" s="6">
        <f t="shared" si="42"/>
        <v>31.412499999999987</v>
      </c>
      <c r="M118" s="7">
        <f t="shared" si="43"/>
        <v>0.15</v>
      </c>
      <c r="N118" s="6"/>
      <c r="O118" s="9"/>
      <c r="P118" s="6">
        <f t="shared" si="39"/>
        <v>0</v>
      </c>
      <c r="Q118" s="31">
        <f t="shared" si="33"/>
        <v>0</v>
      </c>
    </row>
    <row r="119" spans="2:17" ht="21" hidden="1" x14ac:dyDescent="0.3">
      <c r="B119" s="1">
        <v>6768</v>
      </c>
      <c r="C119" s="2">
        <v>1001025176768</v>
      </c>
      <c r="D119" s="3" t="s">
        <v>120</v>
      </c>
      <c r="E119" s="15">
        <v>0.41</v>
      </c>
      <c r="F119" s="6">
        <v>171.03449999999998</v>
      </c>
      <c r="G119" s="8">
        <f t="shared" si="37"/>
        <v>417.1573170731707</v>
      </c>
      <c r="H119" s="6">
        <v>162.88999999999999</v>
      </c>
      <c r="I119" s="8">
        <f t="shared" si="38"/>
        <v>397.29268292682929</v>
      </c>
      <c r="J119" s="6">
        <f t="shared" si="40"/>
        <v>19.864634146341416</v>
      </c>
      <c r="K119" s="6">
        <f t="shared" si="41"/>
        <v>59.59390243902439</v>
      </c>
      <c r="L119" s="6">
        <f t="shared" si="42"/>
        <v>39.729268292682974</v>
      </c>
      <c r="M119" s="7">
        <f t="shared" si="43"/>
        <v>0.15</v>
      </c>
      <c r="N119" s="6"/>
      <c r="O119" s="9"/>
      <c r="P119" s="6">
        <f t="shared" si="39"/>
        <v>0</v>
      </c>
      <c r="Q119" s="31">
        <f t="shared" si="33"/>
        <v>0</v>
      </c>
    </row>
    <row r="120" spans="2:17" ht="21" hidden="1" x14ac:dyDescent="0.3">
      <c r="B120" s="1">
        <v>7080</v>
      </c>
      <c r="C120" s="2">
        <v>1001022467080</v>
      </c>
      <c r="D120" s="3" t="s">
        <v>122</v>
      </c>
      <c r="E120" s="15">
        <v>0.41</v>
      </c>
      <c r="F120" s="6">
        <v>122.5455</v>
      </c>
      <c r="G120" s="8">
        <f t="shared" ref="G120:G127" si="44">F120/E120</f>
        <v>298.89146341463419</v>
      </c>
      <c r="H120" s="6">
        <v>116.71</v>
      </c>
      <c r="I120" s="8">
        <f t="shared" ref="I120:I127" si="45">H120/E120</f>
        <v>284.65853658536588</v>
      </c>
      <c r="J120" s="6">
        <f t="shared" si="40"/>
        <v>14.232926829268308</v>
      </c>
      <c r="K120" s="6">
        <f t="shared" si="41"/>
        <v>42.698780487804882</v>
      </c>
      <c r="L120" s="6">
        <f t="shared" si="42"/>
        <v>28.465853658536574</v>
      </c>
      <c r="M120" s="7">
        <f t="shared" si="43"/>
        <v>0.15</v>
      </c>
      <c r="N120" s="6"/>
      <c r="O120" s="9"/>
      <c r="P120" s="6">
        <f t="shared" si="39"/>
        <v>0</v>
      </c>
      <c r="Q120" s="31">
        <f t="shared" si="33"/>
        <v>0</v>
      </c>
    </row>
    <row r="121" spans="2:17" ht="21" hidden="1" x14ac:dyDescent="0.3">
      <c r="B121" s="1">
        <v>6762</v>
      </c>
      <c r="C121" s="2">
        <v>1001020846762</v>
      </c>
      <c r="D121" s="3" t="s">
        <v>123</v>
      </c>
      <c r="E121" s="15">
        <v>0.41</v>
      </c>
      <c r="F121" s="6">
        <v>184.53749999999999</v>
      </c>
      <c r="G121" s="8">
        <f t="shared" si="44"/>
        <v>450.09146341463418</v>
      </c>
      <c r="H121" s="6">
        <v>175.75</v>
      </c>
      <c r="I121" s="8">
        <f t="shared" si="45"/>
        <v>428.65853658536588</v>
      </c>
      <c r="J121" s="6">
        <f t="shared" si="40"/>
        <v>21.432926829268297</v>
      </c>
      <c r="K121" s="6">
        <f t="shared" si="41"/>
        <v>64.298780487804876</v>
      </c>
      <c r="L121" s="6">
        <f t="shared" si="42"/>
        <v>42.865853658536579</v>
      </c>
      <c r="M121" s="7">
        <f t="shared" si="43"/>
        <v>0.15</v>
      </c>
      <c r="N121" s="6"/>
      <c r="O121" s="9"/>
      <c r="P121" s="6">
        <f t="shared" si="39"/>
        <v>0</v>
      </c>
      <c r="Q121" s="31">
        <f t="shared" si="33"/>
        <v>0</v>
      </c>
    </row>
    <row r="122" spans="2:17" ht="21" hidden="1" x14ac:dyDescent="0.3">
      <c r="B122" s="1">
        <v>6764</v>
      </c>
      <c r="C122" s="2">
        <v>1001020846764</v>
      </c>
      <c r="D122" s="3" t="s">
        <v>124</v>
      </c>
      <c r="E122" s="15">
        <v>1</v>
      </c>
      <c r="F122" s="6">
        <v>420.67200000000003</v>
      </c>
      <c r="G122" s="8">
        <f t="shared" si="44"/>
        <v>420.67200000000003</v>
      </c>
      <c r="H122" s="6">
        <v>400.64</v>
      </c>
      <c r="I122" s="8">
        <f t="shared" si="45"/>
        <v>400.64</v>
      </c>
      <c r="J122" s="6">
        <f t="shared" si="40"/>
        <v>20.032000000000039</v>
      </c>
      <c r="K122" s="6">
        <f t="shared" si="41"/>
        <v>60.095999999999997</v>
      </c>
      <c r="L122" s="6">
        <f t="shared" si="42"/>
        <v>40.063999999999957</v>
      </c>
      <c r="M122" s="7">
        <f t="shared" si="43"/>
        <v>0.15</v>
      </c>
      <c r="N122" s="6"/>
      <c r="O122" s="9"/>
      <c r="P122" s="6">
        <f t="shared" si="39"/>
        <v>0</v>
      </c>
      <c r="Q122" s="31">
        <f t="shared" si="33"/>
        <v>0</v>
      </c>
    </row>
    <row r="123" spans="2:17" ht="21" hidden="1" x14ac:dyDescent="0.3">
      <c r="B123" s="1">
        <v>7066</v>
      </c>
      <c r="C123" s="2">
        <v>1001022377066</v>
      </c>
      <c r="D123" s="3" t="s">
        <v>125</v>
      </c>
      <c r="E123" s="15">
        <v>0.41</v>
      </c>
      <c r="F123" s="6">
        <v>108.41250000000001</v>
      </c>
      <c r="G123" s="8">
        <f t="shared" si="44"/>
        <v>264.42073170731709</v>
      </c>
      <c r="H123" s="6">
        <v>103.25</v>
      </c>
      <c r="I123" s="8">
        <f t="shared" si="45"/>
        <v>251.82926829268294</v>
      </c>
      <c r="J123" s="6">
        <f t="shared" si="40"/>
        <v>12.591463414634148</v>
      </c>
      <c r="K123" s="6">
        <f t="shared" si="41"/>
        <v>37.774390243902438</v>
      </c>
      <c r="L123" s="6">
        <f t="shared" si="42"/>
        <v>25.18292682926829</v>
      </c>
      <c r="M123" s="7">
        <f t="shared" si="43"/>
        <v>0.15</v>
      </c>
      <c r="N123" s="6"/>
      <c r="O123" s="9"/>
      <c r="P123" s="6">
        <f t="shared" si="39"/>
        <v>0</v>
      </c>
      <c r="Q123" s="31">
        <f t="shared" si="33"/>
        <v>0</v>
      </c>
    </row>
    <row r="124" spans="2:17" ht="21" hidden="1" x14ac:dyDescent="0.3">
      <c r="B124" s="1">
        <v>6713</v>
      </c>
      <c r="C124" s="2">
        <v>1001022246713</v>
      </c>
      <c r="D124" s="3" t="s">
        <v>126</v>
      </c>
      <c r="E124" s="15">
        <v>0.41</v>
      </c>
      <c r="F124" s="6">
        <v>106.974</v>
      </c>
      <c r="G124" s="8">
        <f t="shared" si="44"/>
        <v>260.91219512195124</v>
      </c>
      <c r="H124" s="6">
        <v>101.88</v>
      </c>
      <c r="I124" s="8">
        <f t="shared" si="45"/>
        <v>248.48780487804879</v>
      </c>
      <c r="J124" s="6">
        <f t="shared" si="40"/>
        <v>12.424390243902451</v>
      </c>
      <c r="K124" s="6">
        <f t="shared" si="41"/>
        <v>37.273170731707317</v>
      </c>
      <c r="L124" s="6">
        <f t="shared" si="42"/>
        <v>24.848780487804866</v>
      </c>
      <c r="M124" s="7">
        <f t="shared" si="43"/>
        <v>0.15</v>
      </c>
      <c r="N124" s="6"/>
      <c r="O124" s="9"/>
      <c r="P124" s="6">
        <f t="shared" si="39"/>
        <v>0</v>
      </c>
      <c r="Q124" s="31">
        <f t="shared" si="33"/>
        <v>0</v>
      </c>
    </row>
    <row r="125" spans="2:17" ht="21" hidden="1" x14ac:dyDescent="0.3">
      <c r="B125" s="1">
        <v>6069</v>
      </c>
      <c r="C125" s="2">
        <v>1001022557257</v>
      </c>
      <c r="D125" s="3" t="s">
        <v>128</v>
      </c>
      <c r="E125" s="15">
        <v>0.33</v>
      </c>
      <c r="F125" s="6">
        <v>130.83000000000001</v>
      </c>
      <c r="G125" s="8">
        <f t="shared" si="44"/>
        <v>396.4545454545455</v>
      </c>
      <c r="H125" s="6">
        <v>124.6</v>
      </c>
      <c r="I125" s="8">
        <f t="shared" si="45"/>
        <v>377.57575757575756</v>
      </c>
      <c r="J125" s="6">
        <f t="shared" si="40"/>
        <v>18.878787878787932</v>
      </c>
      <c r="K125" s="6">
        <f t="shared" si="41"/>
        <v>56.636363636363633</v>
      </c>
      <c r="L125" s="6">
        <f>K125-J125</f>
        <v>37.757575757575701</v>
      </c>
      <c r="M125" s="7">
        <f t="shared" si="43"/>
        <v>0.15</v>
      </c>
      <c r="N125" s="14"/>
      <c r="O125" s="9"/>
      <c r="P125" s="6">
        <f t="shared" si="39"/>
        <v>0</v>
      </c>
      <c r="Q125" s="31">
        <f t="shared" si="33"/>
        <v>0</v>
      </c>
    </row>
    <row r="126" spans="2:17" ht="21" hidden="1" x14ac:dyDescent="0.3">
      <c r="B126" s="1">
        <v>6776</v>
      </c>
      <c r="C126" s="2">
        <v>1001025166776</v>
      </c>
      <c r="D126" s="3" t="s">
        <v>129</v>
      </c>
      <c r="E126" s="15">
        <v>0.35</v>
      </c>
      <c r="F126" s="6">
        <v>102.41700000000002</v>
      </c>
      <c r="G126" s="8">
        <f t="shared" si="44"/>
        <v>292.62000000000006</v>
      </c>
      <c r="H126" s="6">
        <v>97.54</v>
      </c>
      <c r="I126" s="8">
        <f t="shared" si="45"/>
        <v>278.68571428571431</v>
      </c>
      <c r="J126" s="6">
        <f t="shared" si="40"/>
        <v>13.93428571428575</v>
      </c>
      <c r="K126" s="6">
        <f t="shared" si="41"/>
        <v>41.802857142857142</v>
      </c>
      <c r="L126" s="6">
        <f t="shared" si="42"/>
        <v>27.868571428571393</v>
      </c>
      <c r="M126" s="7">
        <f t="shared" si="43"/>
        <v>0.15</v>
      </c>
      <c r="N126" s="14"/>
      <c r="O126" s="9"/>
      <c r="P126" s="6">
        <f t="shared" si="39"/>
        <v>0</v>
      </c>
      <c r="Q126" s="31">
        <f t="shared" si="33"/>
        <v>0</v>
      </c>
    </row>
    <row r="127" spans="2:17" ht="21" hidden="1" x14ac:dyDescent="0.3">
      <c r="B127" s="1">
        <v>6872</v>
      </c>
      <c r="C127" s="2">
        <v>1002162216872</v>
      </c>
      <c r="D127" s="3" t="s">
        <v>130</v>
      </c>
      <c r="E127" s="15">
        <v>1</v>
      </c>
      <c r="F127" s="6">
        <v>383.78550000000001</v>
      </c>
      <c r="G127" s="8">
        <f t="shared" si="44"/>
        <v>383.78550000000001</v>
      </c>
      <c r="H127" s="6">
        <v>365.51</v>
      </c>
      <c r="I127" s="8">
        <f t="shared" si="45"/>
        <v>365.51</v>
      </c>
      <c r="J127" s="6">
        <f>G127-I127</f>
        <v>18.275500000000022</v>
      </c>
      <c r="K127" s="6">
        <f t="shared" si="41"/>
        <v>54.826499999999996</v>
      </c>
      <c r="L127" s="6">
        <f t="shared" si="42"/>
        <v>36.550999999999974</v>
      </c>
      <c r="M127" s="7">
        <f t="shared" si="43"/>
        <v>0.15</v>
      </c>
      <c r="N127" s="14"/>
      <c r="O127" s="9"/>
      <c r="P127" s="6">
        <f t="shared" si="39"/>
        <v>0</v>
      </c>
      <c r="Q127" s="31">
        <f t="shared" si="33"/>
        <v>0</v>
      </c>
    </row>
    <row r="128" spans="2:17" ht="26.25" customHeight="1" x14ac:dyDescent="0.25">
      <c r="H128" t="s">
        <v>133</v>
      </c>
      <c r="N128" s="13"/>
      <c r="O128" s="17" t="s">
        <v>138</v>
      </c>
      <c r="P128" s="18">
        <f>SUM(P5:P127)</f>
        <v>831</v>
      </c>
      <c r="Q128" s="32">
        <f>SUM(Q5:Q127)</f>
        <v>831</v>
      </c>
    </row>
  </sheetData>
  <autoFilter ref="B4:Q128" xr:uid="{5519937B-9182-4DA4-B92F-97D230FF0EB6}">
    <filterColumn colId="15">
      <filters>
        <filter val="149,00"/>
        <filter val="18,00"/>
        <filter val="30,00"/>
        <filter val="34,00"/>
        <filter val="377,00"/>
        <filter val="45,00"/>
        <filter val="53,00"/>
        <filter val="54,00"/>
        <filter val="831,00"/>
      </filters>
    </filterColumn>
  </autoFilter>
  <mergeCells count="16">
    <mergeCell ref="Q2:Q3"/>
    <mergeCell ref="J2:J3"/>
    <mergeCell ref="G2:G3"/>
    <mergeCell ref="I2:I3"/>
    <mergeCell ref="B2:B3"/>
    <mergeCell ref="C2:C3"/>
    <mergeCell ref="D2:D3"/>
    <mergeCell ref="F2:F3"/>
    <mergeCell ref="H2:H3"/>
    <mergeCell ref="E2:E3"/>
    <mergeCell ref="N2:N3"/>
    <mergeCell ref="P2:P3"/>
    <mergeCell ref="K2:K3"/>
    <mergeCell ref="L2:L3"/>
    <mergeCell ref="M2:M3"/>
    <mergeCell ref="O2:O3"/>
  </mergeCells>
  <conditionalFormatting sqref="B1:B1048576">
    <cfRule type="cellIs" dxfId="31" priority="5" operator="equal">
      <formula>3929</formula>
    </cfRule>
  </conditionalFormatting>
  <conditionalFormatting sqref="B2">
    <cfRule type="duplicateValues" dxfId="30" priority="32"/>
  </conditionalFormatting>
  <conditionalFormatting sqref="B2:B4">
    <cfRule type="duplicateValues" dxfId="29" priority="29"/>
    <cfRule type="duplicateValues" dxfId="28" priority="30"/>
    <cfRule type="duplicateValues" dxfId="27" priority="31"/>
  </conditionalFormatting>
  <conditionalFormatting sqref="B5">
    <cfRule type="duplicateValues" dxfId="26" priority="21"/>
    <cfRule type="duplicateValues" dxfId="25" priority="22"/>
    <cfRule type="duplicateValues" dxfId="24" priority="23"/>
    <cfRule type="duplicateValues" dxfId="23" priority="24"/>
  </conditionalFormatting>
  <conditionalFormatting sqref="B6 B2:B4">
    <cfRule type="duplicateValues" dxfId="22" priority="4371"/>
    <cfRule type="duplicateValues" dxfId="21" priority="4372"/>
  </conditionalFormatting>
  <conditionalFormatting sqref="B6">
    <cfRule type="duplicateValues" dxfId="20" priority="25"/>
    <cfRule type="duplicateValues" dxfId="19" priority="26"/>
  </conditionalFormatting>
  <conditionalFormatting sqref="B7">
    <cfRule type="duplicateValues" dxfId="18" priority="17"/>
    <cfRule type="duplicateValues" dxfId="17" priority="18"/>
    <cfRule type="duplicateValues" dxfId="16" priority="19"/>
    <cfRule type="duplicateValues" dxfId="15" priority="20"/>
  </conditionalFormatting>
  <conditionalFormatting sqref="B8">
    <cfRule type="duplicateValues" dxfId="14" priority="14"/>
    <cfRule type="duplicateValues" dxfId="13" priority="15"/>
    <cfRule type="duplicateValues" dxfId="12" priority="16"/>
  </conditionalFormatting>
  <conditionalFormatting sqref="B11"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B10"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B9 B12:B127">
    <cfRule type="duplicateValues" dxfId="3" priority="4669"/>
    <cfRule type="duplicateValues" dxfId="2" priority="4670"/>
    <cfRule type="duplicateValues" dxfId="1" priority="4671"/>
  </conditionalFormatting>
  <conditionalFormatting sqref="B1:C1048576">
    <cfRule type="duplicateValues" dxfId="0" priority="4673"/>
  </conditionalFormatting>
  <dataValidations count="1">
    <dataValidation type="textLength" operator="lessThanOrEqual" allowBlank="1" showInputMessage="1" showErrorMessage="1" sqref="D8:E8" xr:uid="{00000000-0002-0000-0000-000000000000}">
      <formula1>40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2025-08-27T08:40:48Z</dcterms:modified>
</cp:coreProperties>
</file>