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SIMF\чистый бланк\"/>
    </mc:Choice>
  </mc:AlternateContent>
  <xr:revisionPtr revIDLastSave="0" documentId="13_ncr:1_{E12A3625-2097-4651-A9F3-359322C20F8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7" i="1" l="1"/>
  <c r="A87" i="1"/>
  <c r="D87" i="2" l="1"/>
  <c r="H178" i="1"/>
  <c r="F178" i="1"/>
  <c r="E178" i="1"/>
  <c r="G177" i="1"/>
  <c r="A177" i="1"/>
  <c r="G176" i="1"/>
  <c r="A176" i="1"/>
  <c r="G175" i="1"/>
  <c r="A175" i="1"/>
  <c r="A174" i="1"/>
  <c r="A173" i="1"/>
  <c r="G172" i="1"/>
  <c r="A172" i="1"/>
  <c r="G171" i="1"/>
  <c r="A171" i="1"/>
  <c r="G170" i="1"/>
  <c r="A170" i="1"/>
  <c r="A169" i="1"/>
  <c r="G168" i="1"/>
  <c r="A168" i="1"/>
  <c r="A167" i="1"/>
  <c r="G166" i="1"/>
  <c r="A166" i="1"/>
  <c r="G165" i="1"/>
  <c r="A165" i="1"/>
  <c r="G164" i="1"/>
  <c r="A164" i="1"/>
  <c r="G163" i="1"/>
  <c r="A163" i="1"/>
  <c r="A162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8" i="1" s="1"/>
  <c r="A11" i="1"/>
</calcChain>
</file>

<file path=xl/sharedStrings.xml><?xml version="1.0" encoding="utf-8"?>
<sst xmlns="http://schemas.openxmlformats.org/spreadsheetml/2006/main" count="433" uniqueCount="255">
  <si>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</si>
  <si>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</si>
  <si>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</si>
  <si>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</si>
  <si>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</si>
  <si>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</si>
  <si>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</si>
  <si>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</si>
  <si>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</si>
  <si>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</si>
  <si>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</si>
  <si>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</si>
  <si>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</si>
  <si>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</si>
  <si>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</si>
  <si>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</si>
  <si>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</si>
  <si>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</si>
  <si>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</si>
  <si>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</si>
  <si>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</si>
  <si>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</si>
  <si>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</si>
  <si>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</si>
  <si>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</si>
  <si>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</si>
  <si>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</si>
  <si>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</si>
  <si>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</si>
  <si>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</si>
  <si>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</si>
  <si>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</si>
  <si>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</si>
  <si>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</si>
  <si>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</si>
  <si>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</si>
  <si>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</si>
  <si>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</si>
  <si>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</si>
  <si>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</si>
  <si>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</si>
  <si>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</si>
  <si>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</si>
  <si>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</si>
  <si>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</si>
  <si>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</si>
  <si>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</si>
  <si>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</si>
  <si>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</si>
  <si>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</si>
  <si>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</si>
  <si>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</si>
  <si>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</si>
  <si>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</si>
  <si>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</si>
  <si>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</si>
  <si>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</si>
  <si>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</si>
  <si>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</si>
  <si>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</si>
  <si>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</si>
  <si>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</si>
  <si>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</si>
  <si>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</si>
  <si>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</si>
  <si>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</si>
  <si>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</si>
  <si>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</si>
  <si>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</si>
  <si>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</si>
  <si>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</si>
  <si>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</si>
  <si>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</si>
  <si>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</si>
  <si>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</si>
  <si>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</si>
  <si>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</si>
  <si>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</si>
  <si>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</si>
  <si>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</si>
  <si>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</si>
  <si>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</si>
  <si>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</si>
  <si>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</si>
  <si>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</si>
  <si>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</si>
  <si>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</si>
  <si>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</si>
  <si>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</si>
  <si>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</si>
  <si>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</si>
  <si>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</si>
  <si>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</si>
  <si>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</si>
  <si>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</si>
  <si>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</si>
  <si>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</si>
  <si>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</si>
  <si>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</si>
  <si>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</si>
  <si>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</si>
  <si>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</si>
  <si>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</si>
  <si>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</si>
  <si>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</si>
  <si>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</si>
  <si>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</si>
  <si>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</si>
  <si>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</si>
  <si>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</si>
  <si>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</si>
  <si>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</si>
  <si>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</si>
  <si>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</si>
  <si>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</si>
  <si>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</si>
  <si>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</si>
  <si>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</si>
  <si>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</si>
  <si>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</si>
  <si>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</si>
  <si>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</si>
  <si>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</si>
  <si>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</si>
  <si>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</si>
  <si>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</si>
  <si>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</si>
  <si>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</si>
  <si>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</si>
  <si>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</si>
  <si>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</si>
  <si>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</si>
  <si>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</si>
  <si>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</si>
  <si>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</si>
  <si>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</si>
  <si>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</si>
  <si>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</si>
  <si>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</si>
  <si>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</si>
  <si>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</si>
  <si>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</si>
  <si>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</si>
  <si>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</si>
  <si>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</si>
  <si>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</si>
  <si>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</si>
  <si>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</si>
  <si>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</si>
  <si>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</si>
  <si>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</si>
  <si>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</si>
  <si>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</si>
  <si>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</si>
  <si>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</si>
  <si>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</si>
  <si>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</si>
  <si>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</si>
  <si>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</si>
  <si>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</si>
  <si>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</si>
  <si>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</si>
  <si>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</si>
  <si>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</si>
  <si>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</si>
  <si>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</si>
  <si>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</si>
  <si>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</si>
  <si>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</si>
  <si>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</si>
  <si>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</si>
  <si>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</si>
  <si>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</si>
  <si>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</si>
  <si>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</si>
  <si>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</si>
  <si>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</si>
  <si>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</si>
  <si>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</si>
  <si>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</si>
  <si>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</si>
  <si>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</si>
  <si>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</si>
  <si>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</si>
  <si>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</si>
  <si>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</si>
  <si>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</si>
  <si>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</si>
  <si>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</si>
  <si>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</si>
  <si>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</si>
  <si>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</si>
  <si>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</si>
  <si>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</si>
  <si>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</si>
  <si>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</si>
  <si>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</si>
  <si>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</si>
  <si>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</si>
  <si>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</si>
  <si>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</si>
  <si>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</si>
  <si>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</si>
  <si>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</si>
  <si>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</si>
  <si>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</si>
  <si>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</si>
  <si>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</si>
  <si>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</si>
  <si>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</si>
  <si>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</si>
  <si>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</si>
  <si>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</si>
  <si>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</si>
  <si>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</si>
  <si>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</si>
  <si>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</si>
  <si>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</si>
  <si>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</si>
  <si>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</si>
  <si>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</si>
  <si>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</si>
  <si>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</si>
  <si>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</si>
  <si>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</si>
  <si>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</si>
  <si>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</si>
  <si>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</si>
  <si>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</si>
  <si>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</si>
  <si>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</si>
  <si>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</si>
  <si>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</si>
  <si>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</si>
  <si>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</si>
  <si>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</si>
  <si>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</si>
  <si>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</si>
  <si>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</si>
  <si>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</si>
  <si>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</si>
  <si>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</si>
  <si>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</si>
  <si>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</si>
  <si>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</si>
  <si>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</si>
  <si>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</si>
  <si>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</si>
  <si>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</si>
  <si>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</si>
  <si>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</si>
  <si>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</si>
  <si>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</si>
  <si>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</si>
  <si>
    <t>БОЯРСКАЯ ПМ п/к в/у 0.28кг_СНГ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</si>
</sst>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702"/>
  <sheetViews>
    <sheetView tabSelected="1" zoomScale="87" zoomScaleNormal="87" workbookViewId="0">
      <pane ySplit="9" topLeftCell="A174" activePane="bottomLeft" state="frozen"/>
      <selection pane="bottomLeft" activeCell="H187" sqref="H18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45903</v>
      </c>
      <c r="E3" s="7" t="s">
        <v>3</v>
      </c>
      <c r="F3" s="97"/>
      <c r="G3" s="101">
        <v>45906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RIGHT(D11:D177,4)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RIGHT(D12:D178,4)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RIGHT(D13:D178,4)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3" t="str">
        <f>RIGHT(D14:D179,4)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3" t="str">
        <f>RIGHT(D15:D180,4)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RIGHT(D16:D180,4)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>RIGHT(D17:D180,4)</f>
        <v>6325</v>
      </c>
      <c r="B17" s="27" t="s">
        <v>30</v>
      </c>
      <c r="C17" s="33" t="s">
        <v>26</v>
      </c>
      <c r="D17" s="28">
        <v>1001010106325</v>
      </c>
      <c r="E17" s="24"/>
      <c r="F17" s="23">
        <v>0.4</v>
      </c>
      <c r="G17" s="23">
        <f>E17*0.4</f>
        <v>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>RIGHT(D18:D181,4)</f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>RIGHT(D19:D182,4)</f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>RIGHT(D20:D183,4)</f>
        <v>7231</v>
      </c>
      <c r="B20" s="27" t="s">
        <v>33</v>
      </c>
      <c r="C20" s="33" t="s">
        <v>26</v>
      </c>
      <c r="D20" s="28">
        <v>1001013957231</v>
      </c>
      <c r="E20" s="24"/>
      <c r="F20" s="23"/>
      <c r="G20" s="23">
        <f>E20*0.3</f>
        <v>0</v>
      </c>
      <c r="H20" s="14"/>
      <c r="I20" s="14"/>
      <c r="J20" s="39"/>
    </row>
    <row r="21" spans="1:10" ht="16.5" customHeight="1" x14ac:dyDescent="0.25">
      <c r="A21" s="93" t="str">
        <f>RIGHT(D21:D184,4)</f>
        <v>4063</v>
      </c>
      <c r="B21" s="27" t="s">
        <v>34</v>
      </c>
      <c r="C21" s="31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>RIGHT(D22:D185,4)</f>
        <v>6333</v>
      </c>
      <c r="B22" s="27" t="s">
        <v>35</v>
      </c>
      <c r="C22" s="34" t="s">
        <v>26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>RIGHT(D23:D186,4)</f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>RIGHT(D24:D187,4)</f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RIGHT(D25:D191,4)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RIGHT(D26:D191,4)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RIGHT(D27:D192,4)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>RIGHT(D28:D195,4)</f>
        <v>4813</v>
      </c>
      <c r="B28" s="27" t="s">
        <v>41</v>
      </c>
      <c r="C28" s="30" t="s">
        <v>23</v>
      </c>
      <c r="D28" s="28">
        <v>1001012564813</v>
      </c>
      <c r="E28" s="24"/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>RIGHT(D29:D196,4)</f>
        <v>6392</v>
      </c>
      <c r="B29" s="27" t="s">
        <v>42</v>
      </c>
      <c r="C29" s="33" t="s">
        <v>26</v>
      </c>
      <c r="D29" s="28">
        <v>1001012566392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>RIGHT(D30:D197,4)</f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>RIGHT(D31:D198,4)</f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>RIGHT(D32:D199,4)</f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>RIGHT(D33:D200,4)</f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RIGHT(D34:D198,4)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RIGHT(D35:D199,4)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RIGHT(D36:D199,4)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RIGHT(D37:D201,4)</f>
        <v>6340</v>
      </c>
      <c r="B37" s="95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RIGHT(D38:D199,4)</f>
        <v>6353</v>
      </c>
      <c r="B38" s="27" t="s">
        <v>51</v>
      </c>
      <c r="C38" s="33" t="s">
        <v>26</v>
      </c>
      <c r="D38" s="28">
        <v>1001012506353</v>
      </c>
      <c r="E38" s="24"/>
      <c r="F38" s="23">
        <v>0.4</v>
      </c>
      <c r="G38" s="23">
        <f>E38*0.4</f>
        <v>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RIGHT(D39:D200,4)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RIGHT(D40:D203,4)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RIGHT(D41:D205,4)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RIGHT(D42:D206,4)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RIGHT(D43:D205,4)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RIGHT(D44:D206,4)</f>
        <v>7070</v>
      </c>
      <c r="B44" s="27" t="s">
        <v>57</v>
      </c>
      <c r="C44" s="30" t="s">
        <v>23</v>
      </c>
      <c r="D44" s="28">
        <v>1001022377070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RIGHT(D45:D204,4)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RIGHT(D46:D203,4)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RIGHT(D47:D206,4)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RIGHT(D48:D207,4)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RIGHT(D49:D210,4)</f>
        <v>6829</v>
      </c>
      <c r="B49" s="27" t="s">
        <v>62</v>
      </c>
      <c r="C49" s="31" t="s">
        <v>23</v>
      </c>
      <c r="D49" s="28">
        <v>1001024976829</v>
      </c>
      <c r="E49" s="24"/>
      <c r="F49" s="23"/>
      <c r="G49" s="23">
        <f>E49*1</f>
        <v>0</v>
      </c>
      <c r="H49" s="14"/>
      <c r="I49" s="14"/>
      <c r="J49" s="39"/>
    </row>
    <row r="50" spans="1:11" ht="16.5" customHeight="1" x14ac:dyDescent="0.25">
      <c r="A50" s="93" t="str">
        <f>RIGHT(D50:D215,4)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>RIGHT(D51:D216,4)</f>
        <v>7073</v>
      </c>
      <c r="B51" s="27" t="s">
        <v>64</v>
      </c>
      <c r="C51" s="33" t="s">
        <v>26</v>
      </c>
      <c r="D51" s="28">
        <v>1001022657073</v>
      </c>
      <c r="E51" s="24"/>
      <c r="F51" s="23"/>
      <c r="G51" s="23">
        <f>E51*0.35</f>
        <v>0</v>
      </c>
      <c r="H51" s="14"/>
      <c r="I51" s="14"/>
      <c r="J51" s="39"/>
    </row>
    <row r="52" spans="1:11" ht="16.5" customHeight="1" x14ac:dyDescent="0.25">
      <c r="A52" s="93" t="str">
        <f>RIGHT(D52:D217,4)</f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>RIGHT(D53:D218,4)</f>
        <v>6724</v>
      </c>
      <c r="B53" s="27" t="s">
        <v>66</v>
      </c>
      <c r="C53" s="30" t="s">
        <v>26</v>
      </c>
      <c r="D53" s="28">
        <v>1001020836724</v>
      </c>
      <c r="E53" s="24"/>
      <c r="F53" s="23">
        <v>0.41</v>
      </c>
      <c r="G53" s="23">
        <f>F53*E53</f>
        <v>0</v>
      </c>
      <c r="H53" s="14"/>
      <c r="I53" s="14"/>
      <c r="J53" s="39"/>
    </row>
    <row r="54" spans="1:11" ht="16.5" customHeight="1" x14ac:dyDescent="0.25">
      <c r="A54" s="93" t="str">
        <f>RIGHT(D54:D219,4)</f>
        <v>6616</v>
      </c>
      <c r="B54" s="27" t="s">
        <v>67</v>
      </c>
      <c r="C54" s="30" t="s">
        <v>26</v>
      </c>
      <c r="D54" s="28">
        <v>1001024976616</v>
      </c>
      <c r="E54" s="24"/>
      <c r="F54" s="23">
        <v>0.3</v>
      </c>
      <c r="G54" s="23">
        <f>F54*E54</f>
        <v>0</v>
      </c>
      <c r="H54" s="14"/>
      <c r="I54" s="14"/>
      <c r="J54" s="39"/>
    </row>
    <row r="55" spans="1:11" ht="16.5" customHeight="1" x14ac:dyDescent="0.25">
      <c r="A55" s="93" t="str">
        <f>RIGHT(D55:D220,4)</f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RIGHT(D56:D218,4)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RIGHT(D57:D219,4)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RIGHT(D58:D217,4)</f>
        <v>6303</v>
      </c>
      <c r="B58" s="70" t="s">
        <v>71</v>
      </c>
      <c r="C58" s="30" t="s">
        <v>23</v>
      </c>
      <c r="D58" s="28">
        <v>1001022726303</v>
      </c>
      <c r="E58" s="24"/>
      <c r="F58" s="23">
        <v>1.0666666666666671</v>
      </c>
      <c r="G58" s="23">
        <f>E58*1</f>
        <v>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RIGHT(D59:D218,4)</f>
        <v>7077</v>
      </c>
      <c r="B59" s="70" t="s">
        <v>72</v>
      </c>
      <c r="C59" s="33" t="s">
        <v>26</v>
      </c>
      <c r="D59" s="28">
        <v>1001025507077</v>
      </c>
      <c r="E59" s="24"/>
      <c r="F59" s="23"/>
      <c r="G59" s="23">
        <f>E59*0.4</f>
        <v>0</v>
      </c>
      <c r="H59" s="14"/>
      <c r="I59" s="14"/>
      <c r="J59" s="39"/>
      <c r="K59" s="82"/>
    </row>
    <row r="60" spans="1:11" ht="16.5" customHeight="1" x14ac:dyDescent="0.25">
      <c r="A60" s="93" t="str">
        <f>RIGHT(D60:D218,4)</f>
        <v>7080</v>
      </c>
      <c r="B60" s="45" t="s">
        <v>73</v>
      </c>
      <c r="C60" s="33" t="s">
        <v>26</v>
      </c>
      <c r="D60" s="28">
        <v>1001022467080</v>
      </c>
      <c r="E60" s="24"/>
      <c r="F60" s="23">
        <v>0.45</v>
      </c>
      <c r="G60" s="23">
        <f>E60*0.41</f>
        <v>0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RIGHT(D61:D219,4)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RIGHT(D62:D219,4)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RIGHT(D63:D220,4)</f>
        <v>7082</v>
      </c>
      <c r="B63" s="45" t="s">
        <v>76</v>
      </c>
      <c r="C63" s="30" t="s">
        <v>23</v>
      </c>
      <c r="D63" s="28">
        <v>1001022467082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RIGHT(D64:D221,4)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RIGHT(D65:D223,4)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RIGHT(D66:D224,4)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RIGHT(D67:D224,4)</f>
        <v>6765</v>
      </c>
      <c r="B67" s="45" t="s">
        <v>80</v>
      </c>
      <c r="C67" s="33" t="s">
        <v>26</v>
      </c>
      <c r="D67" s="28">
        <v>1001023696765</v>
      </c>
      <c r="E67" s="24"/>
      <c r="F67" s="23"/>
      <c r="G67" s="23">
        <f>E67*0.36</f>
        <v>0</v>
      </c>
      <c r="H67" s="14"/>
      <c r="I67" s="14"/>
      <c r="J67" s="39"/>
    </row>
    <row r="68" spans="1:11" ht="16.5" customHeight="1" x14ac:dyDescent="0.25">
      <c r="A68" s="93" t="str">
        <f>RIGHT(D68:D225,4)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RIGHT(D69:D226,4)</f>
        <v>7284</v>
      </c>
      <c r="B69" s="45" t="s">
        <v>82</v>
      </c>
      <c r="C69" s="33" t="s">
        <v>26</v>
      </c>
      <c r="D69" s="28">
        <v>1001025767284</v>
      </c>
      <c r="E69" s="24"/>
      <c r="F69" s="23">
        <v>0.33</v>
      </c>
      <c r="G69" s="23">
        <f>E69*F69</f>
        <v>0</v>
      </c>
      <c r="H69" s="14"/>
      <c r="I69" s="14"/>
      <c r="J69" s="39"/>
    </row>
    <row r="70" spans="1:11" ht="16.5" customHeight="1" x14ac:dyDescent="0.25">
      <c r="A70" s="93" t="str">
        <f>RIGHT(D70:D226,4)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RIGHT(D71:D226,4)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RIGHT(D72:D224,4)</f>
        <v>7066</v>
      </c>
      <c r="B72" s="45" t="s">
        <v>85</v>
      </c>
      <c r="C72" s="33" t="s">
        <v>26</v>
      </c>
      <c r="D72" s="28">
        <v>1001022377066</v>
      </c>
      <c r="E72" s="24"/>
      <c r="F72" s="23">
        <v>0.41</v>
      </c>
      <c r="G72" s="23">
        <f>E72*0.41</f>
        <v>0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RIGHT(D73:D225,4)</f>
        <v>6837</v>
      </c>
      <c r="B73" s="45" t="s">
        <v>86</v>
      </c>
      <c r="C73" s="33" t="s">
        <v>26</v>
      </c>
      <c r="D73" s="28">
        <v>1001022556837</v>
      </c>
      <c r="E73" s="24"/>
      <c r="F73" s="23">
        <v>0.4</v>
      </c>
      <c r="G73" s="23">
        <f>E73*0.4</f>
        <v>0</v>
      </c>
      <c r="H73" s="14"/>
      <c r="I73" s="14"/>
      <c r="J73" s="39"/>
    </row>
    <row r="74" spans="1:11" ht="16.5" customHeight="1" x14ac:dyDescent="0.25">
      <c r="A74" s="93" t="str">
        <f>RIGHT(D74:D226,4)</f>
        <v>7271</v>
      </c>
      <c r="B74" s="45" t="s">
        <v>87</v>
      </c>
      <c r="C74" s="33" t="s">
        <v>23</v>
      </c>
      <c r="D74" s="28">
        <v>1001025507271</v>
      </c>
      <c r="E74" s="24"/>
      <c r="F74" s="23"/>
      <c r="G74" s="23">
        <f>E74</f>
        <v>0</v>
      </c>
      <c r="H74" s="14"/>
      <c r="I74" s="14"/>
      <c r="J74" s="39"/>
    </row>
    <row r="75" spans="1:11" ht="16.5" customHeight="1" x14ac:dyDescent="0.25">
      <c r="A75" s="93" t="str">
        <f>RIGHT(D75:D226,4)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RIGHT(D76:D227,4)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RIGHT(D77:D228,4)</f>
        <v>6713</v>
      </c>
      <c r="B77" s="27" t="s">
        <v>90</v>
      </c>
      <c r="C77" s="35" t="s">
        <v>26</v>
      </c>
      <c r="D77" s="28">
        <v>1001022246713</v>
      </c>
      <c r="E77" s="24"/>
      <c r="F77" s="23"/>
      <c r="G77" s="23">
        <f>E77*0.41</f>
        <v>0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RIGHT(D78:D224,4)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RIGHT(D79:D225,4)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RIGHT(D80:D228,4)</f>
        <v>6528</v>
      </c>
      <c r="B80" s="46" t="s">
        <v>93</v>
      </c>
      <c r="C80" s="33" t="s">
        <v>26</v>
      </c>
      <c r="D80" s="28">
        <v>1001031076528</v>
      </c>
      <c r="E80" s="24"/>
      <c r="F80" s="23"/>
      <c r="G80" s="23">
        <f>E80*0.4</f>
        <v>0</v>
      </c>
      <c r="H80" s="14"/>
      <c r="I80" s="14"/>
      <c r="J80" s="39"/>
    </row>
    <row r="81" spans="1:10" ht="16.5" customHeight="1" x14ac:dyDescent="0.25">
      <c r="A81" s="93" t="str">
        <f>RIGHT(D81:D229,4)</f>
        <v>7059</v>
      </c>
      <c r="B81" s="46" t="s">
        <v>94</v>
      </c>
      <c r="C81" s="33" t="s">
        <v>26</v>
      </c>
      <c r="D81" s="28">
        <v>1001035277059</v>
      </c>
      <c r="E81" s="24"/>
      <c r="F81" s="23">
        <v>0.3</v>
      </c>
      <c r="G81" s="23">
        <f>F81*E81</f>
        <v>0</v>
      </c>
      <c r="H81" s="14"/>
      <c r="I81" s="14"/>
      <c r="J81" s="39"/>
    </row>
    <row r="82" spans="1:10" ht="16.5" customHeight="1" x14ac:dyDescent="0.25">
      <c r="A82" s="93" t="str">
        <f>RIGHT(D82:D229,4)</f>
        <v>6609</v>
      </c>
      <c r="B82" s="46" t="s">
        <v>95</v>
      </c>
      <c r="C82" s="33" t="s">
        <v>26</v>
      </c>
      <c r="D82" s="28">
        <v>1001033856609</v>
      </c>
      <c r="E82" s="24"/>
      <c r="F82" s="23">
        <v>0.4</v>
      </c>
      <c r="G82" s="23">
        <f>F82*E82</f>
        <v>0</v>
      </c>
      <c r="H82" s="14"/>
      <c r="I82" s="14"/>
      <c r="J82" s="39"/>
    </row>
    <row r="83" spans="1:10" ht="16.5" customHeight="1" x14ac:dyDescent="0.25">
      <c r="A83" s="93" t="str">
        <f>RIGHT(D83:D230,4)</f>
        <v>7001</v>
      </c>
      <c r="B83" s="46" t="s">
        <v>96</v>
      </c>
      <c r="C83" s="33" t="s">
        <v>23</v>
      </c>
      <c r="D83" s="28">
        <v>1001035937001</v>
      </c>
      <c r="E83" s="24"/>
      <c r="F83" s="23">
        <v>1</v>
      </c>
      <c r="G83" s="23">
        <f>E83</f>
        <v>0</v>
      </c>
      <c r="H83" s="14"/>
      <c r="I83" s="14"/>
      <c r="J83" s="39"/>
    </row>
    <row r="84" spans="1:10" ht="16.5" customHeight="1" thickBot="1" x14ac:dyDescent="0.3">
      <c r="A84" s="93" t="str">
        <f>RIGHT(D84:D230,4)</f>
        <v>6527</v>
      </c>
      <c r="B84" s="46" t="s">
        <v>97</v>
      </c>
      <c r="C84" s="30" t="s">
        <v>23</v>
      </c>
      <c r="D84" s="28">
        <v>1001031076527</v>
      </c>
      <c r="E84" s="24"/>
      <c r="F84" s="23">
        <v>1.0166666666666671</v>
      </c>
      <c r="G84" s="23">
        <f>E84*1</f>
        <v>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RIGHT(D85:D231,4)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RIGHT(D86:D232,4)</f>
        <v>7232</v>
      </c>
      <c r="B86" s="27" t="s">
        <v>99</v>
      </c>
      <c r="C86" s="33" t="s">
        <v>26</v>
      </c>
      <c r="D86" s="28">
        <v>1001302277232</v>
      </c>
      <c r="E86" s="24"/>
      <c r="F86" s="23">
        <v>0.28000000000000003</v>
      </c>
      <c r="G86" s="23">
        <f>E86*F86</f>
        <v>0</v>
      </c>
      <c r="H86" s="14"/>
      <c r="I86" s="14">
        <v>50</v>
      </c>
      <c r="J86" s="39"/>
    </row>
    <row r="87" spans="1:10" ht="16.5" customHeight="1" x14ac:dyDescent="0.25">
      <c r="A87" s="93" t="str">
        <f>RIGHT(D87:D233,4)</f>
        <v>7332</v>
      </c>
      <c r="B87" s="27" t="s">
        <v>254</v>
      </c>
      <c r="C87" s="33" t="s">
        <v>26</v>
      </c>
      <c r="D87" s="28">
        <v>1001301777332</v>
      </c>
      <c r="E87" s="24"/>
      <c r="F87" s="23">
        <v>0.28000000000000003</v>
      </c>
      <c r="G87" s="23">
        <f>E87*F87</f>
        <v>0</v>
      </c>
      <c r="H87" s="14"/>
      <c r="I87" s="14"/>
      <c r="J87" s="39"/>
    </row>
    <row r="88" spans="1:10" ht="16.5" customHeight="1" x14ac:dyDescent="0.25">
      <c r="A88" s="93" t="str">
        <f>RIGHT(D88:D233,4)</f>
        <v>6785</v>
      </c>
      <c r="B88" s="27" t="s">
        <v>100</v>
      </c>
      <c r="C88" s="33" t="s">
        <v>26</v>
      </c>
      <c r="D88" s="28">
        <v>1001300516785</v>
      </c>
      <c r="E88" s="24"/>
      <c r="F88" s="23"/>
      <c r="G88" s="23">
        <f>E88*0.33</f>
        <v>0</v>
      </c>
      <c r="H88" s="14"/>
      <c r="I88" s="14"/>
      <c r="J88" s="39"/>
    </row>
    <row r="89" spans="1:10" ht="16.5" customHeight="1" x14ac:dyDescent="0.25">
      <c r="A89" s="93" t="str">
        <f>RIGHT(D89:D234,4)</f>
        <v>7149</v>
      </c>
      <c r="B89" s="96" t="s">
        <v>101</v>
      </c>
      <c r="C89" s="33" t="s">
        <v>26</v>
      </c>
      <c r="D89" s="28">
        <v>1001303637149</v>
      </c>
      <c r="E89" s="24"/>
      <c r="F89" s="23">
        <v>0.84</v>
      </c>
      <c r="G89" s="23">
        <f>F89*E89</f>
        <v>0</v>
      </c>
      <c r="H89" s="14"/>
      <c r="I89" s="14">
        <v>50</v>
      </c>
      <c r="J89" s="39"/>
    </row>
    <row r="90" spans="1:10" ht="16.5" customHeight="1" x14ac:dyDescent="0.25">
      <c r="A90" s="93" t="str">
        <f>RIGHT(D90:D234,4)</f>
        <v>6786</v>
      </c>
      <c r="B90" s="27" t="s">
        <v>102</v>
      </c>
      <c r="C90" s="33" t="s">
        <v>23</v>
      </c>
      <c r="D90" s="28">
        <v>1001300516786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RIGHT(D91:D235,4)</f>
        <v>4903</v>
      </c>
      <c r="B91" s="27" t="s">
        <v>103</v>
      </c>
      <c r="C91" s="33" t="s">
        <v>23</v>
      </c>
      <c r="D91" s="28">
        <v>1001040434903</v>
      </c>
      <c r="E91" s="24"/>
      <c r="F91" s="23"/>
      <c r="G91" s="23">
        <f>E91</f>
        <v>0</v>
      </c>
      <c r="H91" s="14"/>
      <c r="I91" s="14"/>
      <c r="J91" s="39"/>
    </row>
    <row r="92" spans="1:10" ht="16.5" customHeight="1" x14ac:dyDescent="0.25">
      <c r="A92" s="93" t="str">
        <f>RIGHT(D92:D235,4)</f>
        <v>7131</v>
      </c>
      <c r="B92" s="27" t="s">
        <v>104</v>
      </c>
      <c r="C92" s="33" t="s">
        <v>23</v>
      </c>
      <c r="D92" s="28">
        <v>1001303637131</v>
      </c>
      <c r="E92" s="24"/>
      <c r="F92" s="23"/>
      <c r="G92" s="23">
        <f>E92</f>
        <v>0</v>
      </c>
      <c r="H92" s="14"/>
      <c r="I92" s="14">
        <v>45</v>
      </c>
      <c r="J92" s="39"/>
    </row>
    <row r="93" spans="1:10" ht="16.5" customHeight="1" thickBot="1" x14ac:dyDescent="0.3">
      <c r="A93" s="93" t="str">
        <f>RIGHT(D93:D233,4)</f>
        <v>7241</v>
      </c>
      <c r="B93" s="27" t="s">
        <v>105</v>
      </c>
      <c r="C93" s="33" t="s">
        <v>26</v>
      </c>
      <c r="D93" s="28">
        <v>1001303107241</v>
      </c>
      <c r="E93" s="24"/>
      <c r="F93" s="23">
        <v>0.28000000000000003</v>
      </c>
      <c r="G93" s="23">
        <f>E93*0.28</f>
        <v>0</v>
      </c>
      <c r="H93" s="14">
        <v>2.2400000000000002</v>
      </c>
      <c r="I93" s="14">
        <v>45</v>
      </c>
      <c r="J93" s="39"/>
    </row>
    <row r="94" spans="1:10" ht="16.5" customHeight="1" thickTop="1" thickBot="1" x14ac:dyDescent="0.3">
      <c r="A94" s="93" t="str">
        <f>RIGHT(D94:D236,4)</f>
        <v/>
      </c>
      <c r="B94" s="74" t="s">
        <v>106</v>
      </c>
      <c r="C94" s="74"/>
      <c r="D94" s="74"/>
      <c r="E94" s="74"/>
      <c r="F94" s="73"/>
      <c r="G94" s="74"/>
      <c r="H94" s="74"/>
      <c r="I94" s="74"/>
      <c r="J94" s="75"/>
    </row>
    <row r="95" spans="1:10" ht="16.5" customHeight="1" thickTop="1" x14ac:dyDescent="0.25">
      <c r="A95" s="93" t="str">
        <f>RIGHT(D95:D237,4)</f>
        <v>7154</v>
      </c>
      <c r="B95" s="27" t="s">
        <v>107</v>
      </c>
      <c r="C95" s="33" t="s">
        <v>26</v>
      </c>
      <c r="D95" s="28">
        <v>1001300387154</v>
      </c>
      <c r="E95" s="24"/>
      <c r="F95" s="23">
        <v>0.35</v>
      </c>
      <c r="G95" s="23">
        <f>E95*0.35</f>
        <v>0</v>
      </c>
      <c r="H95" s="14"/>
      <c r="I95" s="14">
        <v>50</v>
      </c>
      <c r="J95" s="39"/>
    </row>
    <row r="96" spans="1:10" ht="16.5" customHeight="1" x14ac:dyDescent="0.25">
      <c r="A96" s="93" t="str">
        <f>RIGHT(D96:D239,4)</f>
        <v>6793</v>
      </c>
      <c r="B96" s="27" t="s">
        <v>108</v>
      </c>
      <c r="C96" s="33" t="s">
        <v>26</v>
      </c>
      <c r="D96" s="28">
        <v>1001303636793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RIGHT(D97:D240,4)</f>
        <v>6795</v>
      </c>
      <c r="B97" s="27" t="s">
        <v>109</v>
      </c>
      <c r="C97" s="33" t="s">
        <v>26</v>
      </c>
      <c r="D97" s="28">
        <v>1001302596795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RIGHT(D98:D240,4)</f>
        <v>6807</v>
      </c>
      <c r="B98" s="27" t="s">
        <v>110</v>
      </c>
      <c r="C98" s="33" t="s">
        <v>26</v>
      </c>
      <c r="D98" s="28">
        <v>1001300366807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RIGHT(D99:D240,4)</f>
        <v>7236</v>
      </c>
      <c r="B99" s="27" t="s">
        <v>111</v>
      </c>
      <c r="C99" s="33" t="s">
        <v>26</v>
      </c>
      <c r="D99" s="28">
        <v>1001304507236</v>
      </c>
      <c r="E99" s="24"/>
      <c r="F99" s="23">
        <v>0.28000000000000003</v>
      </c>
      <c r="G99" s="23">
        <f>E99*0.28</f>
        <v>0</v>
      </c>
      <c r="H99" s="14">
        <v>2.2400000000000002</v>
      </c>
      <c r="I99" s="14">
        <v>45</v>
      </c>
      <c r="J99" s="39"/>
    </row>
    <row r="100" spans="1:10" ht="16.5" customHeight="1" x14ac:dyDescent="0.25">
      <c r="A100" s="93" t="str">
        <f>RIGHT(D100:D242,4)</f>
        <v>6787</v>
      </c>
      <c r="B100" s="27" t="s">
        <v>112</v>
      </c>
      <c r="C100" s="33" t="s">
        <v>26</v>
      </c>
      <c r="D100" s="28">
        <v>1001300456787</v>
      </c>
      <c r="E100" s="24"/>
      <c r="F100" s="23"/>
      <c r="G100" s="23">
        <f>E100*0.33</f>
        <v>0</v>
      </c>
      <c r="H100" s="14"/>
      <c r="I100" s="14"/>
      <c r="J100" s="39"/>
    </row>
    <row r="101" spans="1:10" ht="16.5" customHeight="1" x14ac:dyDescent="0.25">
      <c r="A101" s="93" t="str">
        <f>RIGHT(D101:D243,4)</f>
        <v>6788</v>
      </c>
      <c r="B101" s="27" t="s">
        <v>113</v>
      </c>
      <c r="C101" s="33" t="s">
        <v>23</v>
      </c>
      <c r="D101" s="28">
        <v>1001300456788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RIGHT(D102:D244,4)</f>
        <v>6790</v>
      </c>
      <c r="B102" s="27" t="s">
        <v>114</v>
      </c>
      <c r="C102" s="33" t="s">
        <v>23</v>
      </c>
      <c r="D102" s="28">
        <v>1001300366790</v>
      </c>
      <c r="E102" s="24"/>
      <c r="F102" s="23"/>
      <c r="G102" s="23">
        <f>E102*1</f>
        <v>0</v>
      </c>
      <c r="H102" s="14"/>
      <c r="I102" s="14"/>
      <c r="J102" s="39"/>
    </row>
    <row r="103" spans="1:10" ht="16.5" customHeight="1" x14ac:dyDescent="0.25">
      <c r="A103" s="93" t="str">
        <f>RIGHT(D103:D243,4)</f>
        <v>7169</v>
      </c>
      <c r="B103" s="64" t="s">
        <v>115</v>
      </c>
      <c r="C103" s="33" t="s">
        <v>26</v>
      </c>
      <c r="D103" s="28">
        <v>1001303987169</v>
      </c>
      <c r="E103" s="24"/>
      <c r="F103" s="23">
        <v>0.35</v>
      </c>
      <c r="G103" s="23">
        <f>E103*F103</f>
        <v>0</v>
      </c>
      <c r="H103" s="14"/>
      <c r="I103" s="14">
        <v>50</v>
      </c>
      <c r="J103" s="39"/>
    </row>
    <row r="104" spans="1:10" ht="16.5" customHeight="1" x14ac:dyDescent="0.25">
      <c r="A104" s="93" t="str">
        <f>RIGHT(D104:D244,4)</f>
        <v>6791</v>
      </c>
      <c r="B104" s="64" t="s">
        <v>116</v>
      </c>
      <c r="C104" s="33" t="s">
        <v>26</v>
      </c>
      <c r="D104" s="28">
        <v>1001304096791</v>
      </c>
      <c r="E104" s="24"/>
      <c r="F104" s="23"/>
      <c r="G104" s="23">
        <f>E104*0.33</f>
        <v>0</v>
      </c>
      <c r="H104" s="14"/>
      <c r="I104" s="14"/>
      <c r="J104" s="39"/>
    </row>
    <row r="105" spans="1:10" ht="16.5" customHeight="1" x14ac:dyDescent="0.25">
      <c r="A105" s="93" t="str">
        <f>RIGHT(D105:D245,4)</f>
        <v>7166</v>
      </c>
      <c r="B105" s="64" t="s">
        <v>117</v>
      </c>
      <c r="C105" s="30" t="s">
        <v>23</v>
      </c>
      <c r="D105" s="28">
        <v>1001303987166</v>
      </c>
      <c r="E105" s="24"/>
      <c r="F105" s="23"/>
      <c r="G105" s="23">
        <f>E105*1</f>
        <v>0</v>
      </c>
      <c r="H105" s="14"/>
      <c r="I105" s="14">
        <v>50</v>
      </c>
      <c r="J105" s="39"/>
    </row>
    <row r="106" spans="1:10" ht="16.5" customHeight="1" x14ac:dyDescent="0.25">
      <c r="A106" s="93" t="str">
        <f>RIGHT(D106:D246,4)</f>
        <v>6459</v>
      </c>
      <c r="B106" s="64" t="s">
        <v>118</v>
      </c>
      <c r="C106" s="33" t="s">
        <v>26</v>
      </c>
      <c r="D106" s="28">
        <v>1001214196459</v>
      </c>
      <c r="E106" s="24"/>
      <c r="F106" s="23">
        <v>0.1</v>
      </c>
      <c r="G106" s="23">
        <f>E106*F106</f>
        <v>0</v>
      </c>
      <c r="H106" s="14"/>
      <c r="I106" s="14"/>
      <c r="J106" s="39"/>
    </row>
    <row r="107" spans="1:10" ht="16.5" customHeight="1" x14ac:dyDescent="0.25">
      <c r="A107" s="93" t="str">
        <f>RIGHT(D107:D247,4)</f>
        <v>6586</v>
      </c>
      <c r="B107" s="64" t="s">
        <v>119</v>
      </c>
      <c r="C107" s="33" t="s">
        <v>26</v>
      </c>
      <c r="D107" s="28">
        <v>1001215576586</v>
      </c>
      <c r="E107" s="24"/>
      <c r="F107" s="23"/>
      <c r="G107" s="23">
        <f>E107*0.09</f>
        <v>0</v>
      </c>
      <c r="H107" s="14"/>
      <c r="I107" s="14"/>
      <c r="J107" s="39"/>
    </row>
    <row r="108" spans="1:10" ht="16.5" customHeight="1" x14ac:dyDescent="0.25">
      <c r="A108" s="93" t="str">
        <f>RIGHT(D108:D245,4)</f>
        <v>6228</v>
      </c>
      <c r="B108" s="64" t="s">
        <v>120</v>
      </c>
      <c r="C108" s="33" t="s">
        <v>26</v>
      </c>
      <c r="D108" s="28">
        <v>1001225416228</v>
      </c>
      <c r="E108" s="24"/>
      <c r="F108" s="23"/>
      <c r="G108" s="23">
        <f>E108*0.09</f>
        <v>0</v>
      </c>
      <c r="H108" s="14"/>
      <c r="I108" s="14"/>
      <c r="J108" s="39"/>
    </row>
    <row r="109" spans="1:10" ht="16.5" customHeight="1" x14ac:dyDescent="0.25">
      <c r="A109" s="93" t="str">
        <f>RIGHT(D109:D246,4)</f>
        <v>7087</v>
      </c>
      <c r="B109" s="64" t="s">
        <v>121</v>
      </c>
      <c r="C109" s="33" t="s">
        <v>26</v>
      </c>
      <c r="D109" s="28">
        <v>1001084227087</v>
      </c>
      <c r="E109" s="24"/>
      <c r="F109" s="23">
        <v>0.3</v>
      </c>
      <c r="G109" s="23">
        <f>F109*E109</f>
        <v>0</v>
      </c>
      <c r="H109" s="14"/>
      <c r="I109" s="14"/>
      <c r="J109" s="39"/>
    </row>
    <row r="110" spans="1:10" ht="16.5" customHeight="1" x14ac:dyDescent="0.25">
      <c r="A110" s="93" t="str">
        <f>RIGHT(D110:D245,4)</f>
        <v>5544</v>
      </c>
      <c r="B110" s="27" t="s">
        <v>122</v>
      </c>
      <c r="C110" s="30" t="s">
        <v>23</v>
      </c>
      <c r="D110" s="28">
        <v>1001051875544</v>
      </c>
      <c r="E110" s="24"/>
      <c r="F110" s="23">
        <v>0.85</v>
      </c>
      <c r="G110" s="23">
        <f>E110*1</f>
        <v>0</v>
      </c>
      <c r="H110" s="14">
        <v>5.0999999999999996</v>
      </c>
      <c r="I110" s="14">
        <v>45</v>
      </c>
      <c r="J110" s="39"/>
    </row>
    <row r="111" spans="1:10" ht="15.75" customHeight="1" thickBot="1" x14ac:dyDescent="0.3">
      <c r="A111" s="93" t="str">
        <f t="shared" ref="A111:A116" si="0">RIGHT(D111:D247,4)</f>
        <v>6697</v>
      </c>
      <c r="B111" s="27" t="s">
        <v>123</v>
      </c>
      <c r="C111" s="36" t="s">
        <v>26</v>
      </c>
      <c r="D111" s="28">
        <v>1001301876697</v>
      </c>
      <c r="E111" s="24"/>
      <c r="F111" s="23">
        <v>0.35</v>
      </c>
      <c r="G111" s="23">
        <f>E111*0.35</f>
        <v>0</v>
      </c>
      <c r="H111" s="14">
        <v>2.8</v>
      </c>
      <c r="I111" s="14">
        <v>45</v>
      </c>
      <c r="J111" s="39"/>
    </row>
    <row r="112" spans="1:10" ht="16.5" customHeight="1" thickTop="1" thickBot="1" x14ac:dyDescent="0.3">
      <c r="A112" s="93" t="str">
        <f t="shared" si="0"/>
        <v/>
      </c>
      <c r="B112" s="74" t="s">
        <v>124</v>
      </c>
      <c r="C112" s="74"/>
      <c r="D112" s="74"/>
      <c r="E112" s="74"/>
      <c r="F112" s="73"/>
      <c r="G112" s="74"/>
      <c r="H112" s="74"/>
      <c r="I112" s="74"/>
      <c r="J112" s="75"/>
    </row>
    <row r="113" spans="1:10" ht="16.5" customHeight="1" thickTop="1" x14ac:dyDescent="0.25">
      <c r="A113" s="93" t="str">
        <f t="shared" si="0"/>
        <v>5706</v>
      </c>
      <c r="B113" s="27" t="s">
        <v>125</v>
      </c>
      <c r="C113" s="33" t="s">
        <v>26</v>
      </c>
      <c r="D113" s="28">
        <v>1001061975706</v>
      </c>
      <c r="E113" s="24"/>
      <c r="F113" s="23">
        <v>0.25</v>
      </c>
      <c r="G113" s="23">
        <f>E113*0.25</f>
        <v>0</v>
      </c>
      <c r="H113" s="14">
        <v>2</v>
      </c>
      <c r="I113" s="14">
        <v>120</v>
      </c>
      <c r="J113" s="39"/>
    </row>
    <row r="114" spans="1:10" ht="16.5" customHeight="1" x14ac:dyDescent="0.25">
      <c r="A114" s="93" t="str">
        <f t="shared" si="0"/>
        <v>6454</v>
      </c>
      <c r="B114" s="27" t="s">
        <v>126</v>
      </c>
      <c r="C114" s="33" t="s">
        <v>26</v>
      </c>
      <c r="D114" s="28">
        <v>1001201976454</v>
      </c>
      <c r="E114" s="24"/>
      <c r="F114" s="23">
        <v>0.1</v>
      </c>
      <c r="G114" s="23">
        <f>E114*0.1</f>
        <v>0</v>
      </c>
      <c r="H114" s="14">
        <v>0.8</v>
      </c>
      <c r="I114" s="14">
        <v>60</v>
      </c>
      <c r="J114" s="39"/>
    </row>
    <row r="115" spans="1:10" ht="16.5" customHeight="1" x14ac:dyDescent="0.25">
      <c r="A115" s="93" t="str">
        <f t="shared" si="0"/>
        <v>6222</v>
      </c>
      <c r="B115" s="27" t="s">
        <v>127</v>
      </c>
      <c r="C115" s="33" t="s">
        <v>26</v>
      </c>
      <c r="D115" s="28">
        <v>1001205386222</v>
      </c>
      <c r="E115" s="24"/>
      <c r="F115" s="23"/>
      <c r="G115" s="23">
        <f>E115*0.09</f>
        <v>0</v>
      </c>
      <c r="H115" s="14"/>
      <c r="I115" s="14"/>
      <c r="J115" s="39"/>
    </row>
    <row r="116" spans="1:10" ht="16.5" customHeight="1" x14ac:dyDescent="0.25">
      <c r="A116" s="93" t="str">
        <f t="shared" si="0"/>
        <v>5931</v>
      </c>
      <c r="B116" s="27" t="s">
        <v>128</v>
      </c>
      <c r="C116" s="33" t="s">
        <v>26</v>
      </c>
      <c r="D116" s="28">
        <v>1001060755931</v>
      </c>
      <c r="E116" s="24"/>
      <c r="F116" s="23">
        <v>0.22</v>
      </c>
      <c r="G116" s="23">
        <f>E116*0.22</f>
        <v>0</v>
      </c>
      <c r="H116" s="14">
        <v>1.76</v>
      </c>
      <c r="I116" s="14">
        <v>120</v>
      </c>
      <c r="J116" s="39"/>
    </row>
    <row r="117" spans="1:10" ht="16.5" customHeight="1" x14ac:dyDescent="0.25">
      <c r="A117" s="93" t="str">
        <f>RIGHT(D117:D254,4)</f>
        <v>5708</v>
      </c>
      <c r="B117" s="27" t="s">
        <v>129</v>
      </c>
      <c r="C117" s="30" t="s">
        <v>23</v>
      </c>
      <c r="D117" s="28">
        <v>1001063145708</v>
      </c>
      <c r="E117" s="24"/>
      <c r="F117" s="23">
        <v>0.51249999999999996</v>
      </c>
      <c r="G117" s="23">
        <f>E117*1</f>
        <v>0</v>
      </c>
      <c r="H117" s="14">
        <v>4.0999999999999996</v>
      </c>
      <c r="I117" s="14">
        <v>120</v>
      </c>
      <c r="J117" s="39"/>
    </row>
    <row r="118" spans="1:10" ht="16.5" customHeight="1" x14ac:dyDescent="0.25">
      <c r="A118" s="93" t="str">
        <f>RIGHT(D118:D255,4)</f>
        <v>1146</v>
      </c>
      <c r="B118" s="27" t="s">
        <v>130</v>
      </c>
      <c r="C118" s="30" t="s">
        <v>23</v>
      </c>
      <c r="D118" s="28">
        <v>1001061971146</v>
      </c>
      <c r="E118" s="24"/>
      <c r="F118" s="23"/>
      <c r="G118" s="23">
        <f>E118</f>
        <v>0</v>
      </c>
      <c r="H118" s="14"/>
      <c r="I118" s="14"/>
      <c r="J118" s="39"/>
    </row>
    <row r="119" spans="1:10" ht="16.5" customHeight="1" x14ac:dyDescent="0.25">
      <c r="A119" s="93" t="str">
        <f>RIGHT(D119:D256,4)</f>
        <v>7150</v>
      </c>
      <c r="B119" s="27" t="s">
        <v>131</v>
      </c>
      <c r="C119" s="30" t="s">
        <v>23</v>
      </c>
      <c r="D119" s="28">
        <v>1001063237150</v>
      </c>
      <c r="E119" s="24"/>
      <c r="F119" s="23"/>
      <c r="G119" s="23">
        <f>E119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6834</v>
      </c>
      <c r="B120" s="27" t="s">
        <v>132</v>
      </c>
      <c r="C120" s="33" t="s">
        <v>26</v>
      </c>
      <c r="D120" s="28">
        <v>1001203146834</v>
      </c>
      <c r="E120" s="24"/>
      <c r="F120" s="23"/>
      <c r="G120" s="23">
        <f>E120*0.1</f>
        <v>0</v>
      </c>
      <c r="H120" s="14"/>
      <c r="I120" s="14"/>
      <c r="J120" s="39"/>
    </row>
    <row r="121" spans="1:10" ht="16.5" customHeight="1" x14ac:dyDescent="0.25">
      <c r="A121" s="93" t="str">
        <f>RIGHT(D121:D256,4)</f>
        <v>6448</v>
      </c>
      <c r="B121" s="27" t="s">
        <v>133</v>
      </c>
      <c r="C121" s="33" t="s">
        <v>26</v>
      </c>
      <c r="D121" s="28">
        <v>1001234146448</v>
      </c>
      <c r="E121" s="24"/>
      <c r="F121" s="23">
        <v>0.1</v>
      </c>
      <c r="G121" s="23">
        <f>F121*E121</f>
        <v>0</v>
      </c>
      <c r="H121" s="14"/>
      <c r="I121" s="14"/>
      <c r="J121" s="39"/>
    </row>
    <row r="122" spans="1:10" ht="16.5" customHeight="1" x14ac:dyDescent="0.25">
      <c r="A122" s="93" t="str">
        <f>RIGHT(D122:D257,4)</f>
        <v>6221</v>
      </c>
      <c r="B122" s="27" t="s">
        <v>134</v>
      </c>
      <c r="C122" s="33" t="s">
        <v>26</v>
      </c>
      <c r="D122" s="28">
        <v>1001205376221</v>
      </c>
      <c r="E122" s="24"/>
      <c r="F122" s="23">
        <v>0.09</v>
      </c>
      <c r="G122" s="23">
        <f>F122*E122</f>
        <v>0</v>
      </c>
      <c r="H122" s="14"/>
      <c r="I122" s="14"/>
      <c r="J122" s="39"/>
    </row>
    <row r="123" spans="1:10" ht="16.5" customHeight="1" x14ac:dyDescent="0.25">
      <c r="A123" s="93" t="str">
        <f>RIGHT(D123:D257,4)</f>
        <v>5679</v>
      </c>
      <c r="B123" s="27" t="s">
        <v>135</v>
      </c>
      <c r="C123" s="33" t="s">
        <v>26</v>
      </c>
      <c r="D123" s="28">
        <v>1001190765679</v>
      </c>
      <c r="E123" s="24"/>
      <c r="F123" s="23">
        <v>0.15</v>
      </c>
      <c r="G123" s="23">
        <f>F123*E123</f>
        <v>0</v>
      </c>
      <c r="H123" s="14"/>
      <c r="I123" s="14"/>
      <c r="J123" s="39"/>
    </row>
    <row r="124" spans="1:10" ht="16.5" customHeight="1" x14ac:dyDescent="0.25">
      <c r="A124" s="93" t="str">
        <f t="shared" ref="A124:A129" si="1">RIGHT(D124:D259,4)</f>
        <v>4993</v>
      </c>
      <c r="B124" s="27" t="s">
        <v>136</v>
      </c>
      <c r="C124" s="33" t="s">
        <v>26</v>
      </c>
      <c r="D124" s="28">
        <v>1001060764993</v>
      </c>
      <c r="E124" s="24"/>
      <c r="F124" s="23">
        <v>0.25</v>
      </c>
      <c r="G124" s="23">
        <f>E124*0.25</f>
        <v>0</v>
      </c>
      <c r="H124" s="14">
        <v>2</v>
      </c>
      <c r="I124" s="14">
        <v>120</v>
      </c>
      <c r="J124" s="39"/>
    </row>
    <row r="125" spans="1:10" ht="16.5" customHeight="1" x14ac:dyDescent="0.25">
      <c r="A125" s="93" t="str">
        <f t="shared" si="1"/>
        <v>7105</v>
      </c>
      <c r="B125" s="27" t="s">
        <v>137</v>
      </c>
      <c r="C125" s="33" t="s">
        <v>26</v>
      </c>
      <c r="D125" s="28">
        <v>1001203207105</v>
      </c>
      <c r="E125" s="24"/>
      <c r="F125" s="23">
        <v>0.09</v>
      </c>
      <c r="G125" s="23">
        <f t="shared" ref="G125:G133" si="2">F125*E125</f>
        <v>0</v>
      </c>
      <c r="H125" s="14"/>
      <c r="I125" s="14"/>
      <c r="J125" s="39"/>
    </row>
    <row r="126" spans="1:10" ht="16.5" customHeight="1" x14ac:dyDescent="0.25">
      <c r="A126" s="93" t="str">
        <f t="shared" si="1"/>
        <v>7106</v>
      </c>
      <c r="B126" s="27" t="s">
        <v>138</v>
      </c>
      <c r="C126" s="33" t="s">
        <v>26</v>
      </c>
      <c r="D126" s="28">
        <v>1001205447106</v>
      </c>
      <c r="E126" s="24"/>
      <c r="F126" s="23">
        <v>0.09</v>
      </c>
      <c r="G126" s="23">
        <f t="shared" si="2"/>
        <v>0</v>
      </c>
      <c r="H126" s="14"/>
      <c r="I126" s="14"/>
      <c r="J126" s="39"/>
    </row>
    <row r="127" spans="1:10" ht="16.5" customHeight="1" x14ac:dyDescent="0.25">
      <c r="A127" s="93" t="str">
        <f t="shared" si="1"/>
        <v>7107</v>
      </c>
      <c r="B127" s="27" t="s">
        <v>139</v>
      </c>
      <c r="C127" s="33" t="s">
        <v>26</v>
      </c>
      <c r="D127" s="28">
        <v>1001205467107</v>
      </c>
      <c r="E127" s="24"/>
      <c r="F127" s="23">
        <v>0.09</v>
      </c>
      <c r="G127" s="23">
        <f t="shared" si="2"/>
        <v>0</v>
      </c>
      <c r="H127" s="14"/>
      <c r="I127" s="14"/>
      <c r="J127" s="39"/>
    </row>
    <row r="128" spans="1:10" ht="16.5" customHeight="1" x14ac:dyDescent="0.25">
      <c r="A128" s="93" t="str">
        <f t="shared" si="1"/>
        <v>7147</v>
      </c>
      <c r="B128" s="27" t="s">
        <v>140</v>
      </c>
      <c r="C128" s="33" t="s">
        <v>26</v>
      </c>
      <c r="D128" s="28">
        <v>1001063237147</v>
      </c>
      <c r="E128" s="24"/>
      <c r="F128" s="23">
        <v>0.22</v>
      </c>
      <c r="G128" s="23">
        <f t="shared" si="2"/>
        <v>0</v>
      </c>
      <c r="H128" s="14"/>
      <c r="I128" s="14"/>
      <c r="J128" s="39"/>
    </row>
    <row r="129" spans="1:10" ht="16.5" customHeight="1" x14ac:dyDescent="0.25">
      <c r="A129" s="93" t="str">
        <f t="shared" si="1"/>
        <v>7229</v>
      </c>
      <c r="B129" s="27" t="s">
        <v>141</v>
      </c>
      <c r="C129" s="33" t="s">
        <v>26</v>
      </c>
      <c r="D129" s="28">
        <v>1001063237229</v>
      </c>
      <c r="E129" s="24"/>
      <c r="F129" s="23">
        <v>0.18</v>
      </c>
      <c r="G129" s="23">
        <f t="shared" si="2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7225</v>
      </c>
      <c r="B130" s="27" t="s">
        <v>142</v>
      </c>
      <c r="C130" s="33" t="s">
        <v>26</v>
      </c>
      <c r="D130" s="28">
        <v>1001066537225</v>
      </c>
      <c r="E130" s="24"/>
      <c r="F130" s="23">
        <v>0.18</v>
      </c>
      <c r="G130" s="23">
        <f t="shared" si="2"/>
        <v>0</v>
      </c>
      <c r="H130" s="14"/>
      <c r="I130" s="14"/>
      <c r="J130" s="39"/>
    </row>
    <row r="131" spans="1:10" ht="16.5" customHeight="1" x14ac:dyDescent="0.25">
      <c r="A131" s="93" t="str">
        <f>RIGHT(D131:D265,4)</f>
        <v>7227</v>
      </c>
      <c r="B131" s="27" t="s">
        <v>143</v>
      </c>
      <c r="C131" s="33" t="s">
        <v>26</v>
      </c>
      <c r="D131" s="28">
        <v>1001063097227</v>
      </c>
      <c r="E131" s="24"/>
      <c r="F131" s="23">
        <v>0.18</v>
      </c>
      <c r="G131" s="23">
        <f t="shared" si="2"/>
        <v>0</v>
      </c>
      <c r="H131" s="14"/>
      <c r="I131" s="14"/>
      <c r="J131" s="39"/>
    </row>
    <row r="132" spans="1:10" ht="16.5" customHeight="1" x14ac:dyDescent="0.25">
      <c r="A132" s="93" t="str">
        <f>RIGHT(D132:D266,4)</f>
        <v>7226</v>
      </c>
      <c r="B132" s="27" t="s">
        <v>144</v>
      </c>
      <c r="C132" s="33" t="s">
        <v>26</v>
      </c>
      <c r="D132" s="28">
        <v>1001066527226</v>
      </c>
      <c r="E132" s="24"/>
      <c r="F132" s="23">
        <v>0.18</v>
      </c>
      <c r="G132" s="23">
        <f t="shared" si="2"/>
        <v>0</v>
      </c>
      <c r="H132" s="14"/>
      <c r="I132" s="14"/>
      <c r="J132" s="39"/>
    </row>
    <row r="133" spans="1:10" ht="16.5" customHeight="1" x14ac:dyDescent="0.25">
      <c r="A133" s="93" t="str">
        <f>RIGHT(D133:D260,4)</f>
        <v>3684</v>
      </c>
      <c r="B133" s="27" t="s">
        <v>145</v>
      </c>
      <c r="C133" s="33" t="s">
        <v>26</v>
      </c>
      <c r="D133" s="28">
        <v>1001062353684</v>
      </c>
      <c r="E133" s="24"/>
      <c r="F133" s="23">
        <v>0.25</v>
      </c>
      <c r="G133" s="23">
        <f t="shared" si="2"/>
        <v>0</v>
      </c>
      <c r="H133" s="14"/>
      <c r="I133" s="14"/>
      <c r="J133" s="39"/>
    </row>
    <row r="134" spans="1:10" ht="16.5" customHeight="1" x14ac:dyDescent="0.25">
      <c r="A134" s="93" t="str">
        <f>RIGHT(D134:D260,4)</f>
        <v>5682</v>
      </c>
      <c r="B134" s="27" t="s">
        <v>146</v>
      </c>
      <c r="C134" s="33" t="s">
        <v>26</v>
      </c>
      <c r="D134" s="28">
        <v>1001193115682</v>
      </c>
      <c r="E134" s="24"/>
      <c r="F134" s="23">
        <v>0.12</v>
      </c>
      <c r="G134" s="23">
        <f>E134*0.12</f>
        <v>0</v>
      </c>
      <c r="H134" s="14">
        <v>0.96</v>
      </c>
      <c r="I134" s="14">
        <v>60</v>
      </c>
      <c r="J134" s="39"/>
    </row>
    <row r="135" spans="1:10" ht="16.5" customHeight="1" x14ac:dyDescent="0.25">
      <c r="A135" s="93" t="str">
        <f>RIGHT(D135:D263,4)</f>
        <v>4117</v>
      </c>
      <c r="B135" s="27" t="s">
        <v>147</v>
      </c>
      <c r="C135" s="30" t="s">
        <v>23</v>
      </c>
      <c r="D135" s="28">
        <v>1001062504117</v>
      </c>
      <c r="E135" s="24"/>
      <c r="F135" s="23">
        <v>0.48749999999999999</v>
      </c>
      <c r="G135" s="23">
        <f>E135*1</f>
        <v>0</v>
      </c>
      <c r="H135" s="14">
        <v>3.9</v>
      </c>
      <c r="I135" s="14">
        <v>120</v>
      </c>
      <c r="J135" s="39"/>
    </row>
    <row r="136" spans="1:10" ht="16.5" customHeight="1" x14ac:dyDescent="0.25">
      <c r="A136" s="93" t="str">
        <f>RIGHT(D136:D264,4)</f>
        <v>3680</v>
      </c>
      <c r="B136" s="27" t="s">
        <v>148</v>
      </c>
      <c r="C136" s="30" t="s">
        <v>23</v>
      </c>
      <c r="D136" s="28">
        <v>1001062353680</v>
      </c>
      <c r="E136" s="24"/>
      <c r="F136" s="23"/>
      <c r="G136" s="23">
        <f>E136</f>
        <v>0</v>
      </c>
      <c r="H136" s="14"/>
      <c r="I136" s="14"/>
      <c r="J136" s="39"/>
    </row>
    <row r="137" spans="1:10" ht="16.5" customHeight="1" x14ac:dyDescent="0.25">
      <c r="A137" s="93" t="str">
        <f>RIGHT(D137:D264,4)</f>
        <v>5483</v>
      </c>
      <c r="B137" s="27" t="s">
        <v>149</v>
      </c>
      <c r="C137" s="33" t="s">
        <v>26</v>
      </c>
      <c r="D137" s="28">
        <v>1001062505483</v>
      </c>
      <c r="E137" s="24"/>
      <c r="F137" s="23">
        <v>0.25</v>
      </c>
      <c r="G137" s="23">
        <f>E137*0.25</f>
        <v>0</v>
      </c>
      <c r="H137" s="14">
        <v>2</v>
      </c>
      <c r="I137" s="14">
        <v>120</v>
      </c>
      <c r="J137" s="39"/>
    </row>
    <row r="138" spans="1:10" ht="16.5" customHeight="1" thickBot="1" x14ac:dyDescent="0.3">
      <c r="A138" s="93" t="str">
        <f>RIGHT(D138:D265,4)</f>
        <v>6453</v>
      </c>
      <c r="B138" s="27" t="s">
        <v>150</v>
      </c>
      <c r="C138" s="33" t="s">
        <v>26</v>
      </c>
      <c r="D138" s="28">
        <v>1001202506453</v>
      </c>
      <c r="E138" s="24"/>
      <c r="F138" s="23">
        <v>0.1</v>
      </c>
      <c r="G138" s="23">
        <f>E138*0.1</f>
        <v>0</v>
      </c>
      <c r="H138" s="14">
        <v>0.8</v>
      </c>
      <c r="I138" s="14">
        <v>60</v>
      </c>
      <c r="J138" s="39"/>
    </row>
    <row r="139" spans="1:10" ht="16.5" customHeight="1" thickTop="1" thickBot="1" x14ac:dyDescent="0.3">
      <c r="A139" s="93" t="str">
        <f>RIGHT(D139:D266,4)</f>
        <v/>
      </c>
      <c r="B139" s="74" t="s">
        <v>151</v>
      </c>
      <c r="C139" s="74"/>
      <c r="D139" s="74"/>
      <c r="E139" s="74"/>
      <c r="F139" s="73"/>
      <c r="G139" s="74"/>
      <c r="H139" s="74"/>
      <c r="I139" s="74"/>
      <c r="J139" s="75"/>
    </row>
    <row r="140" spans="1:10" ht="16.5" customHeight="1" thickTop="1" x14ac:dyDescent="0.25">
      <c r="A140" s="93" t="str">
        <f>RIGHT(D140:D270,4)</f>
        <v>6470</v>
      </c>
      <c r="B140" s="29" t="s">
        <v>152</v>
      </c>
      <c r="C140" s="32" t="s">
        <v>23</v>
      </c>
      <c r="D140" s="80">
        <v>1001092436470</v>
      </c>
      <c r="E140" s="24"/>
      <c r="F140" s="23"/>
      <c r="G140" s="23">
        <f>E140*1</f>
        <v>0</v>
      </c>
      <c r="H140" s="14"/>
      <c r="I140" s="14"/>
      <c r="J140" s="39"/>
    </row>
    <row r="141" spans="1:10" ht="16.5" customHeight="1" x14ac:dyDescent="0.25">
      <c r="A141" s="93" t="str">
        <f>RIGHT(D141:D271,4)</f>
        <v>6495</v>
      </c>
      <c r="B141" s="29" t="s">
        <v>153</v>
      </c>
      <c r="C141" s="32" t="s">
        <v>26</v>
      </c>
      <c r="D141" s="80">
        <v>1001092436495</v>
      </c>
      <c r="E141" s="24"/>
      <c r="F141" s="23">
        <v>0.3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RIGHT(D142:D272,4)</f>
        <v>7235</v>
      </c>
      <c r="B142" s="29" t="s">
        <v>154</v>
      </c>
      <c r="C142" s="32" t="s">
        <v>26</v>
      </c>
      <c r="D142" s="80">
        <v>1001095227235</v>
      </c>
      <c r="E142" s="24"/>
      <c r="F142" s="23">
        <v>0.35</v>
      </c>
      <c r="G142" s="23">
        <f>F142*E142</f>
        <v>0</v>
      </c>
      <c r="H142" s="14"/>
      <c r="I142" s="14"/>
      <c r="J142" s="39"/>
    </row>
    <row r="143" spans="1:10" ht="16.5" customHeight="1" x14ac:dyDescent="0.25">
      <c r="A143" s="93" t="str">
        <f>RIGHT(D143:D273,4)</f>
        <v>6411</v>
      </c>
      <c r="B143" s="29" t="s">
        <v>155</v>
      </c>
      <c r="C143" s="32" t="s">
        <v>26</v>
      </c>
      <c r="D143" s="80">
        <v>1001093316411</v>
      </c>
      <c r="E143" s="24"/>
      <c r="F143" s="23">
        <v>0.3</v>
      </c>
      <c r="G143" s="23">
        <f>F143*E143</f>
        <v>0</v>
      </c>
      <c r="H143" s="14"/>
      <c r="I143" s="14"/>
      <c r="J143" s="39"/>
    </row>
    <row r="144" spans="1:10" ht="16.5" customHeight="1" x14ac:dyDescent="0.25">
      <c r="A144" s="93" t="str">
        <f>RIGHT(D144:D271,4)</f>
        <v>6866</v>
      </c>
      <c r="B144" s="29" t="s">
        <v>156</v>
      </c>
      <c r="C144" s="32" t="s">
        <v>23</v>
      </c>
      <c r="D144" s="80">
        <v>1001095716866</v>
      </c>
      <c r="E144" s="24"/>
      <c r="F144" s="23"/>
      <c r="G144" s="23">
        <f>E144*1</f>
        <v>0</v>
      </c>
      <c r="H144" s="14"/>
      <c r="I144" s="14"/>
      <c r="J144" s="39"/>
    </row>
    <row r="145" spans="1:10" ht="16.5" customHeight="1" x14ac:dyDescent="0.25">
      <c r="A145" s="93" t="str">
        <f>RIGHT(D145:D268,4)</f>
        <v>3215</v>
      </c>
      <c r="B145" s="27" t="s">
        <v>157</v>
      </c>
      <c r="C145" s="37" t="s">
        <v>26</v>
      </c>
      <c r="D145" s="51">
        <v>1001094053215</v>
      </c>
      <c r="E145" s="24"/>
      <c r="F145" s="23">
        <v>0.4</v>
      </c>
      <c r="G145" s="23">
        <f>E145*0.4</f>
        <v>0</v>
      </c>
      <c r="H145" s="14">
        <v>3.2</v>
      </c>
      <c r="I145" s="14">
        <v>60</v>
      </c>
      <c r="J145" s="39"/>
    </row>
    <row r="146" spans="1:10" ht="16.5" customHeight="1" thickBot="1" x14ac:dyDescent="0.3">
      <c r="A146" s="93" t="str">
        <f>RIGHT(D146:D269,4)</f>
        <v>7245</v>
      </c>
      <c r="B146" s="27" t="s">
        <v>158</v>
      </c>
      <c r="C146" s="37" t="s">
        <v>26</v>
      </c>
      <c r="D146" s="51">
        <v>1001092687245</v>
      </c>
      <c r="E146" s="24"/>
      <c r="F146" s="23">
        <v>0.4</v>
      </c>
      <c r="G146" s="23">
        <f>E146*0.4</f>
        <v>0</v>
      </c>
      <c r="H146" s="14"/>
      <c r="I146" s="14"/>
      <c r="J146" s="39"/>
    </row>
    <row r="147" spans="1:10" ht="16.5" customHeight="1" thickTop="1" thickBot="1" x14ac:dyDescent="0.3">
      <c r="A147" s="93" t="str">
        <f>RIGHT(D147:D271,4)</f>
        <v/>
      </c>
      <c r="B147" s="74" t="s">
        <v>159</v>
      </c>
      <c r="C147" s="74"/>
      <c r="D147" s="74"/>
      <c r="E147" s="74"/>
      <c r="F147" s="73"/>
      <c r="G147" s="74"/>
      <c r="H147" s="74"/>
      <c r="I147" s="74"/>
      <c r="J147" s="75"/>
    </row>
    <row r="148" spans="1:10" ht="16.5" customHeight="1" thickTop="1" x14ac:dyDescent="0.25">
      <c r="A148" s="93" t="str">
        <f>RIGHT(D148:D274,4)</f>
        <v>7090</v>
      </c>
      <c r="B148" s="47" t="s">
        <v>160</v>
      </c>
      <c r="C148" s="35" t="s">
        <v>26</v>
      </c>
      <c r="D148" s="28">
        <v>1001084217090</v>
      </c>
      <c r="E148" s="24"/>
      <c r="F148" s="23">
        <v>0.3</v>
      </c>
      <c r="G148" s="23">
        <f>E148*F148</f>
        <v>0</v>
      </c>
      <c r="H148" s="14"/>
      <c r="I148" s="14">
        <v>50</v>
      </c>
      <c r="J148" s="39"/>
    </row>
    <row r="149" spans="1:10" ht="16.5" customHeight="1" x14ac:dyDescent="0.25">
      <c r="A149" s="93" t="str">
        <f>RIGHT(D149:D275,4)</f>
        <v>4691</v>
      </c>
      <c r="B149" s="47" t="s">
        <v>161</v>
      </c>
      <c r="C149" s="35" t="s">
        <v>26</v>
      </c>
      <c r="D149" s="28">
        <v>1001083424691</v>
      </c>
      <c r="E149" s="24"/>
      <c r="F149" s="23">
        <v>0.3</v>
      </c>
      <c r="G149" s="23">
        <f t="shared" ref="G149:G155" si="3">F149*E149</f>
        <v>0</v>
      </c>
      <c r="H149" s="14"/>
      <c r="I149" s="14"/>
      <c r="J149" s="92"/>
    </row>
    <row r="150" spans="1:10" ht="16.5" customHeight="1" x14ac:dyDescent="0.25">
      <c r="A150" s="93" t="str">
        <f>RIGHT(D150:D276,4)</f>
        <v>7187</v>
      </c>
      <c r="B150" s="47" t="s">
        <v>162</v>
      </c>
      <c r="C150" s="35" t="s">
        <v>26</v>
      </c>
      <c r="D150" s="28">
        <v>1001085637187</v>
      </c>
      <c r="E150" s="24"/>
      <c r="F150" s="23">
        <v>0.3</v>
      </c>
      <c r="G150" s="23">
        <f t="shared" si="3"/>
        <v>0</v>
      </c>
      <c r="H150" s="14"/>
      <c r="I150" s="14"/>
      <c r="J150" s="92"/>
    </row>
    <row r="151" spans="1:10" ht="16.5" customHeight="1" x14ac:dyDescent="0.25">
      <c r="A151" s="93" t="str">
        <f>RIGHT(D151:D277,4)</f>
        <v>6201</v>
      </c>
      <c r="B151" s="47" t="s">
        <v>163</v>
      </c>
      <c r="C151" s="35" t="s">
        <v>26</v>
      </c>
      <c r="D151" s="28">
        <v>1001225636201</v>
      </c>
      <c r="E151" s="24"/>
      <c r="F151" s="23">
        <v>0.15</v>
      </c>
      <c r="G151" s="23">
        <f t="shared" si="3"/>
        <v>0</v>
      </c>
      <c r="H151" s="14"/>
      <c r="I151" s="14"/>
      <c r="J151" s="92"/>
    </row>
    <row r="152" spans="1:10" ht="16.5" customHeight="1" x14ac:dyDescent="0.25">
      <c r="A152" s="93" t="str">
        <f>RIGHT(D152:D277,4)</f>
        <v>6842</v>
      </c>
      <c r="B152" s="47" t="s">
        <v>164</v>
      </c>
      <c r="C152" s="35" t="s">
        <v>26</v>
      </c>
      <c r="D152" s="28">
        <v>1001080216842</v>
      </c>
      <c r="E152" s="24"/>
      <c r="F152" s="23">
        <v>0.3</v>
      </c>
      <c r="G152" s="23">
        <f t="shared" si="3"/>
        <v>0</v>
      </c>
      <c r="H152" s="14"/>
      <c r="I152" s="14"/>
      <c r="J152" s="92"/>
    </row>
    <row r="153" spans="1:10" ht="16.5" customHeight="1" x14ac:dyDescent="0.25">
      <c r="A153" s="93" t="str">
        <f>RIGHT(D153:D277,4)</f>
        <v>6492</v>
      </c>
      <c r="B153" s="47" t="s">
        <v>165</v>
      </c>
      <c r="C153" s="35" t="s">
        <v>26</v>
      </c>
      <c r="D153" s="28">
        <v>1001084226492</v>
      </c>
      <c r="E153" s="24"/>
      <c r="F153" s="23">
        <v>0.3</v>
      </c>
      <c r="G153" s="23">
        <f t="shared" si="3"/>
        <v>0</v>
      </c>
      <c r="H153" s="14"/>
      <c r="I153" s="14"/>
      <c r="J153" s="92"/>
    </row>
    <row r="154" spans="1:10" ht="16.5" customHeight="1" x14ac:dyDescent="0.25">
      <c r="A154" s="93" t="str">
        <f>RIGHT(D154:D275,4)</f>
        <v>6279</v>
      </c>
      <c r="B154" s="47" t="s">
        <v>166</v>
      </c>
      <c r="C154" s="35" t="s">
        <v>26</v>
      </c>
      <c r="D154" s="28">
        <v>1001220286279</v>
      </c>
      <c r="E154" s="24"/>
      <c r="F154" s="23">
        <v>0.15</v>
      </c>
      <c r="G154" s="23">
        <f t="shared" si="3"/>
        <v>0</v>
      </c>
      <c r="H154" s="14"/>
      <c r="I154" s="14"/>
      <c r="J154" s="92"/>
    </row>
    <row r="155" spans="1:10" ht="16.5" customHeight="1" x14ac:dyDescent="0.25">
      <c r="A155" s="93" t="str">
        <f>RIGHT(D155:D276,4)</f>
        <v>4786</v>
      </c>
      <c r="B155" s="47" t="s">
        <v>167</v>
      </c>
      <c r="C155" s="35" t="s">
        <v>26</v>
      </c>
      <c r="D155" s="28">
        <v>1001053944786</v>
      </c>
      <c r="E155" s="24"/>
      <c r="F155" s="23">
        <v>7.0000000000000007E-2</v>
      </c>
      <c r="G155" s="23">
        <f t="shared" si="3"/>
        <v>0</v>
      </c>
      <c r="H155" s="14"/>
      <c r="I155" s="14"/>
      <c r="J155" s="92"/>
    </row>
    <row r="156" spans="1:10" ht="16.5" customHeight="1" x14ac:dyDescent="0.25">
      <c r="A156" s="93" t="str">
        <f>RIGHT(D156:D277,4)</f>
        <v>7052</v>
      </c>
      <c r="B156" s="47" t="s">
        <v>168</v>
      </c>
      <c r="C156" s="35" t="s">
        <v>23</v>
      </c>
      <c r="D156" s="28">
        <v>1001204447052</v>
      </c>
      <c r="E156" s="24"/>
      <c r="F156" s="23">
        <v>1</v>
      </c>
      <c r="G156" s="23">
        <f>E156</f>
        <v>0</v>
      </c>
      <c r="H156" s="14"/>
      <c r="I156" s="14"/>
      <c r="J156" s="92"/>
    </row>
    <row r="157" spans="1:10" ht="16.5" customHeight="1" x14ac:dyDescent="0.25">
      <c r="A157" s="93" t="str">
        <f>RIGHT(D157:D277,4)</f>
        <v>7053</v>
      </c>
      <c r="B157" s="47" t="s">
        <v>169</v>
      </c>
      <c r="C157" s="35" t="s">
        <v>23</v>
      </c>
      <c r="D157" s="28">
        <v>1001223297053</v>
      </c>
      <c r="E157" s="24"/>
      <c r="F157" s="23">
        <v>1</v>
      </c>
      <c r="G157" s="23">
        <f>E157</f>
        <v>0</v>
      </c>
      <c r="H157" s="14"/>
      <c r="I157" s="14"/>
      <c r="J157" s="92"/>
    </row>
    <row r="158" spans="1:10" ht="16.5" customHeight="1" x14ac:dyDescent="0.25">
      <c r="A158" s="93" t="str">
        <f>RIGHT(D158:D277,4)</f>
        <v>7092</v>
      </c>
      <c r="B158" s="27" t="s">
        <v>170</v>
      </c>
      <c r="C158" s="33" t="s">
        <v>26</v>
      </c>
      <c r="D158" s="28">
        <v>1001223297092</v>
      </c>
      <c r="E158" s="24"/>
      <c r="F158" s="23">
        <v>0.14000000000000001</v>
      </c>
      <c r="G158" s="23">
        <f>F158*E158</f>
        <v>0</v>
      </c>
      <c r="H158" s="14"/>
      <c r="I158" s="14"/>
      <c r="J158" s="39"/>
    </row>
    <row r="159" spans="1:10" ht="16.5" customHeight="1" x14ac:dyDescent="0.25">
      <c r="A159" s="93" t="str">
        <f>RIGHT(D159:D278,4)</f>
        <v>7103</v>
      </c>
      <c r="B159" s="27" t="s">
        <v>171</v>
      </c>
      <c r="C159" s="33" t="s">
        <v>26</v>
      </c>
      <c r="D159" s="28">
        <v>1001223297103</v>
      </c>
      <c r="E159" s="24"/>
      <c r="F159" s="23">
        <v>0.18</v>
      </c>
      <c r="G159" s="23">
        <f>F159*E159</f>
        <v>0</v>
      </c>
      <c r="H159" s="14"/>
      <c r="I159" s="14"/>
      <c r="J159" s="92"/>
    </row>
    <row r="160" spans="1:10" ht="16.5" customHeight="1" thickBot="1" x14ac:dyDescent="0.3">
      <c r="A160" s="93" t="str">
        <f>RIGHT(D160:D275,4)</f>
        <v>6919</v>
      </c>
      <c r="B160" s="47" t="s">
        <v>172</v>
      </c>
      <c r="C160" s="35" t="s">
        <v>26</v>
      </c>
      <c r="D160" s="28">
        <v>1001223296919</v>
      </c>
      <c r="E160" s="24"/>
      <c r="F160" s="23"/>
      <c r="G160" s="23">
        <f>E160*0.18</f>
        <v>0</v>
      </c>
      <c r="H160" s="14"/>
      <c r="I160" s="14"/>
      <c r="J160" s="92"/>
    </row>
    <row r="161" spans="1:11" ht="16.5" customHeight="1" thickTop="1" thickBot="1" x14ac:dyDescent="0.3">
      <c r="A161" s="93" t="str">
        <f>RIGHT(D161:D276,4)</f>
        <v/>
      </c>
      <c r="B161" s="74" t="s">
        <v>173</v>
      </c>
      <c r="C161" s="74"/>
      <c r="D161" s="74"/>
      <c r="E161" s="74"/>
      <c r="F161" s="73"/>
      <c r="G161" s="74"/>
      <c r="H161" s="74"/>
      <c r="I161" s="74"/>
      <c r="J161" s="75"/>
    </row>
    <row r="162" spans="1:11" ht="16.5" customHeight="1" thickTop="1" thickBot="1" x14ac:dyDescent="0.3">
      <c r="A162" s="93" t="str">
        <f>RIGHT(D162:D279,4)</f>
        <v/>
      </c>
      <c r="B162" s="74" t="s">
        <v>174</v>
      </c>
      <c r="C162" s="74"/>
      <c r="D162" s="74"/>
      <c r="E162" s="74"/>
      <c r="F162" s="73"/>
      <c r="G162" s="74"/>
      <c r="H162" s="74"/>
      <c r="I162" s="74"/>
      <c r="J162" s="75"/>
    </row>
    <row r="163" spans="1:11" ht="16.5" customHeight="1" thickTop="1" x14ac:dyDescent="0.25">
      <c r="A163" s="93" t="str">
        <f>RIGHT(D163:D280,4)</f>
        <v>6314</v>
      </c>
      <c r="B163" s="47" t="s">
        <v>175</v>
      </c>
      <c r="C163" s="33" t="s">
        <v>26</v>
      </c>
      <c r="D163" s="28">
        <v>1002112606314</v>
      </c>
      <c r="E163" s="24"/>
      <c r="F163" s="23">
        <v>0.5</v>
      </c>
      <c r="G163" s="23">
        <f>E163*0.5</f>
        <v>0</v>
      </c>
      <c r="H163" s="14">
        <v>8</v>
      </c>
      <c r="I163" s="72">
        <v>120</v>
      </c>
      <c r="J163" s="39"/>
    </row>
    <row r="164" spans="1:11" ht="16.5" customHeight="1" x14ac:dyDescent="0.25">
      <c r="A164" s="93" t="str">
        <f>RIGHT(D164:D281,4)</f>
        <v>6155</v>
      </c>
      <c r="B164" s="47" t="s">
        <v>176</v>
      </c>
      <c r="C164" s="33" t="s">
        <v>26</v>
      </c>
      <c r="D164" s="28">
        <v>1002115036155</v>
      </c>
      <c r="E164" s="24"/>
      <c r="F164" s="23"/>
      <c r="G164" s="23">
        <f>E164*0.45</f>
        <v>0</v>
      </c>
      <c r="H164" s="14"/>
      <c r="I164" s="72"/>
      <c r="J164" s="39"/>
    </row>
    <row r="165" spans="1:11" ht="16.5" customHeight="1" x14ac:dyDescent="0.25">
      <c r="A165" s="93" t="str">
        <f>RIGHT(D165:D282,4)</f>
        <v>6157</v>
      </c>
      <c r="B165" s="47" t="s">
        <v>177</v>
      </c>
      <c r="C165" s="33" t="s">
        <v>26</v>
      </c>
      <c r="D165" s="28">
        <v>1002115056157</v>
      </c>
      <c r="E165" s="24"/>
      <c r="F165" s="23"/>
      <c r="G165" s="23">
        <f>E165*0.45</f>
        <v>0</v>
      </c>
      <c r="H165" s="14"/>
      <c r="I165" s="72"/>
      <c r="J165" s="39"/>
    </row>
    <row r="166" spans="1:11" ht="16.5" customHeight="1" thickBot="1" x14ac:dyDescent="0.3">
      <c r="A166" s="93" t="str">
        <f t="shared" ref="A166:A177" si="4">RIGHT(D166:D281,4)</f>
        <v>6313</v>
      </c>
      <c r="B166" s="47" t="s">
        <v>178</v>
      </c>
      <c r="C166" s="36" t="s">
        <v>26</v>
      </c>
      <c r="D166" s="28">
        <v>1002112606313</v>
      </c>
      <c r="E166" s="24"/>
      <c r="F166" s="23">
        <v>0.9</v>
      </c>
      <c r="G166" s="23">
        <f>E166*0.9</f>
        <v>0</v>
      </c>
      <c r="H166" s="14">
        <v>9</v>
      </c>
      <c r="I166" s="72">
        <v>120</v>
      </c>
      <c r="J166" s="39"/>
    </row>
    <row r="167" spans="1:11" ht="16.5" customHeight="1" thickTop="1" thickBot="1" x14ac:dyDescent="0.3">
      <c r="A167" s="93" t="str">
        <f t="shared" si="4"/>
        <v/>
      </c>
      <c r="B167" s="74" t="s">
        <v>179</v>
      </c>
      <c r="C167" s="74"/>
      <c r="D167" s="74"/>
      <c r="E167" s="74"/>
      <c r="F167" s="73"/>
      <c r="G167" s="74"/>
      <c r="H167" s="74"/>
      <c r="I167" s="74"/>
      <c r="J167" s="75"/>
    </row>
    <row r="168" spans="1:11" ht="16.5" customHeight="1" thickTop="1" thickBot="1" x14ac:dyDescent="0.3">
      <c r="A168" s="93" t="str">
        <f t="shared" si="4"/>
        <v>4945</v>
      </c>
      <c r="B168" s="47" t="s">
        <v>180</v>
      </c>
      <c r="C168" s="36" t="s">
        <v>26</v>
      </c>
      <c r="D168" s="28">
        <v>1002151784945</v>
      </c>
      <c r="E168" s="24"/>
      <c r="F168" s="23">
        <v>0.5</v>
      </c>
      <c r="G168" s="23">
        <f>E168*0.5</f>
        <v>0</v>
      </c>
      <c r="H168" s="14">
        <v>8</v>
      </c>
      <c r="I168" s="72">
        <v>120</v>
      </c>
      <c r="J168" s="39"/>
    </row>
    <row r="169" spans="1:11" ht="16.5" customHeight="1" thickTop="1" thickBot="1" x14ac:dyDescent="0.3">
      <c r="A169" s="93" t="str">
        <f t="shared" si="4"/>
        <v/>
      </c>
      <c r="B169" s="74" t="s">
        <v>181</v>
      </c>
      <c r="C169" s="74"/>
      <c r="D169" s="74"/>
      <c r="E169" s="74"/>
      <c r="F169" s="73"/>
      <c r="G169" s="74"/>
      <c r="H169" s="74"/>
      <c r="I169" s="74"/>
      <c r="J169" s="75"/>
    </row>
    <row r="170" spans="1:11" s="88" customFormat="1" ht="16.5" customHeight="1" thickTop="1" thickBot="1" x14ac:dyDescent="0.3">
      <c r="A170" s="93" t="str">
        <f t="shared" si="4"/>
        <v>4956</v>
      </c>
      <c r="B170" s="89" t="s">
        <v>182</v>
      </c>
      <c r="C170" s="90" t="s">
        <v>26</v>
      </c>
      <c r="D170" s="83">
        <v>1002133974956</v>
      </c>
      <c r="E170" s="84"/>
      <c r="F170" s="85">
        <v>0.42</v>
      </c>
      <c r="G170" s="85">
        <f>E170*0.42</f>
        <v>0</v>
      </c>
      <c r="H170" s="86">
        <v>4.2</v>
      </c>
      <c r="I170" s="91">
        <v>120</v>
      </c>
      <c r="J170" s="86"/>
      <c r="K170" s="87"/>
    </row>
    <row r="171" spans="1:11" ht="16.5" customHeight="1" thickTop="1" x14ac:dyDescent="0.25">
      <c r="A171" s="93" t="str">
        <f t="shared" si="4"/>
        <v>1762</v>
      </c>
      <c r="B171" s="47" t="s">
        <v>183</v>
      </c>
      <c r="C171" s="33" t="s">
        <v>26</v>
      </c>
      <c r="D171" s="28">
        <v>1002131151762</v>
      </c>
      <c r="E171" s="24"/>
      <c r="F171" s="23">
        <v>0.42</v>
      </c>
      <c r="G171" s="23">
        <f>E171*0.42</f>
        <v>0</v>
      </c>
      <c r="H171" s="14">
        <v>4.2</v>
      </c>
      <c r="I171" s="72">
        <v>120</v>
      </c>
      <c r="J171" s="39"/>
    </row>
    <row r="172" spans="1:11" ht="16.5" customHeight="1" thickBot="1" x14ac:dyDescent="0.3">
      <c r="A172" s="93" t="str">
        <f t="shared" si="4"/>
        <v>1764</v>
      </c>
      <c r="B172" s="47" t="s">
        <v>184</v>
      </c>
      <c r="C172" s="36" t="s">
        <v>26</v>
      </c>
      <c r="D172" s="28">
        <v>1002131181764</v>
      </c>
      <c r="E172" s="24"/>
      <c r="F172" s="23">
        <v>0.42</v>
      </c>
      <c r="G172" s="23">
        <f>E172*0.42</f>
        <v>0</v>
      </c>
      <c r="H172" s="14">
        <v>4.2</v>
      </c>
      <c r="I172" s="72">
        <v>120</v>
      </c>
      <c r="J172" s="39"/>
    </row>
    <row r="173" spans="1:11" ht="16.5" customHeight="1" thickTop="1" thickBot="1" x14ac:dyDescent="0.3">
      <c r="A173" s="93" t="str">
        <f t="shared" si="4"/>
        <v/>
      </c>
      <c r="B173" s="74" t="s">
        <v>185</v>
      </c>
      <c r="C173" s="74"/>
      <c r="D173" s="74"/>
      <c r="E173" s="74"/>
      <c r="F173" s="73"/>
      <c r="G173" s="74"/>
      <c r="H173" s="74"/>
      <c r="I173" s="74"/>
      <c r="J173" s="75"/>
    </row>
    <row r="174" spans="1:11" ht="16.5" customHeight="1" thickTop="1" thickBot="1" x14ac:dyDescent="0.3">
      <c r="A174" s="93" t="str">
        <f t="shared" si="4"/>
        <v/>
      </c>
      <c r="B174" s="74" t="s">
        <v>186</v>
      </c>
      <c r="C174" s="74"/>
      <c r="D174" s="74"/>
      <c r="E174" s="74"/>
      <c r="F174" s="73"/>
      <c r="G174" s="74"/>
      <c r="H174" s="74"/>
      <c r="I174" s="74"/>
      <c r="J174" s="75"/>
    </row>
    <row r="175" spans="1:11" ht="16.5" customHeight="1" thickTop="1" thickBot="1" x14ac:dyDescent="0.3">
      <c r="A175" s="93" t="str">
        <f t="shared" si="4"/>
        <v>6004</v>
      </c>
      <c r="B175" s="47" t="s">
        <v>187</v>
      </c>
      <c r="C175" s="36" t="s">
        <v>26</v>
      </c>
      <c r="D175" s="68" t="s">
        <v>188</v>
      </c>
      <c r="E175" s="24"/>
      <c r="F175" s="23">
        <v>1</v>
      </c>
      <c r="G175" s="23">
        <f>E175*1</f>
        <v>0</v>
      </c>
      <c r="H175" s="14">
        <v>8</v>
      </c>
      <c r="I175" s="72">
        <v>120</v>
      </c>
      <c r="J175" s="39"/>
    </row>
    <row r="176" spans="1:11" ht="15.75" customHeight="1" thickTop="1" x14ac:dyDescent="0.25">
      <c r="A176" s="93" t="str">
        <f t="shared" si="4"/>
        <v>5417</v>
      </c>
      <c r="B176" s="47" t="s">
        <v>189</v>
      </c>
      <c r="C176" s="30" t="s">
        <v>23</v>
      </c>
      <c r="D176" s="68" t="s">
        <v>190</v>
      </c>
      <c r="E176" s="24"/>
      <c r="F176" s="23">
        <v>2</v>
      </c>
      <c r="G176" s="23">
        <f>E176*1</f>
        <v>0</v>
      </c>
      <c r="H176" s="14">
        <v>6</v>
      </c>
      <c r="I176" s="72">
        <v>90</v>
      </c>
      <c r="J176" s="39"/>
    </row>
    <row r="177" spans="1:10" ht="15.75" customHeight="1" thickBot="1" x14ac:dyDescent="0.3">
      <c r="A177" s="93" t="str">
        <f t="shared" si="4"/>
        <v>6019</v>
      </c>
      <c r="B177" s="47" t="s">
        <v>191</v>
      </c>
      <c r="C177" s="36" t="s">
        <v>26</v>
      </c>
      <c r="D177" s="69" t="s">
        <v>192</v>
      </c>
      <c r="E177" s="24"/>
      <c r="F177" s="23">
        <v>1</v>
      </c>
      <c r="G177" s="23">
        <f>E177*1</f>
        <v>0</v>
      </c>
      <c r="H177" s="14">
        <v>12</v>
      </c>
      <c r="I177" s="72">
        <v>120</v>
      </c>
      <c r="J177" s="39"/>
    </row>
    <row r="178" spans="1:10" ht="16.5" customHeight="1" thickTop="1" thickBot="1" x14ac:dyDescent="0.3">
      <c r="A178" s="77"/>
      <c r="B178" s="77" t="s">
        <v>193</v>
      </c>
      <c r="C178" s="16"/>
      <c r="D178" s="48"/>
      <c r="E178" s="17">
        <f>SUM(E5:E177)</f>
        <v>0</v>
      </c>
      <c r="F178" s="17">
        <f>SUM(F10:F177)</f>
        <v>46.03333333333331</v>
      </c>
      <c r="G178" s="17">
        <f>SUM(G11:G177)</f>
        <v>0</v>
      </c>
      <c r="H178" s="17">
        <f>SUM(H10:H174)</f>
        <v>128.91</v>
      </c>
      <c r="I178" s="17"/>
      <c r="J178" s="17"/>
    </row>
    <row r="179" spans="1:10" ht="15.75" customHeight="1" thickTop="1" x14ac:dyDescent="0.25">
      <c r="B179" s="53"/>
      <c r="C179" s="18"/>
      <c r="D179" s="52"/>
      <c r="F179" s="19"/>
      <c r="G179" s="19"/>
      <c r="H179" s="20"/>
      <c r="I179" s="20"/>
      <c r="J179" s="21"/>
    </row>
    <row r="180" spans="1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  <row r="1702" spans="2:10" x14ac:dyDescent="0.25">
      <c r="B1702" s="53"/>
      <c r="C1702" s="18"/>
      <c r="D1702" s="52"/>
      <c r="F1702" s="19"/>
      <c r="G1702" s="19"/>
      <c r="H1702" s="20"/>
      <c r="I1702" s="20"/>
      <c r="J1702" s="21"/>
    </row>
  </sheetData>
  <autoFilter ref="A9:J178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71" xr:uid="{00000000-0002-0000-0000-000000000000}">
      <formula1>40</formula1>
    </dataValidation>
    <dataValidation type="textLength" operator="equal" showInputMessage="1" showErrorMessage="1" sqref="D175:D177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157</v>
      </c>
    </row>
    <row r="2" spans="2:3" x14ac:dyDescent="0.25">
      <c r="B2" s="58" t="s">
        <v>194</v>
      </c>
      <c r="C2" s="81"/>
    </row>
    <row r="3" spans="2:3" x14ac:dyDescent="0.25">
      <c r="B3" s="27" t="s">
        <v>195</v>
      </c>
      <c r="C3" s="63"/>
    </row>
    <row r="4" spans="2:3" x14ac:dyDescent="0.25">
      <c r="B4" s="44" t="s">
        <v>196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147</v>
      </c>
      <c r="C6" s="61"/>
    </row>
    <row r="7" spans="2:3" x14ac:dyDescent="0.25">
      <c r="B7" s="71" t="s">
        <v>197</v>
      </c>
      <c r="C7" s="81"/>
    </row>
    <row r="8" spans="2:3" x14ac:dyDescent="0.25">
      <c r="B8" s="27" t="s">
        <v>36</v>
      </c>
    </row>
    <row r="9" spans="2:3" x14ac:dyDescent="0.25">
      <c r="B9" s="79" t="s">
        <v>198</v>
      </c>
      <c r="C9" s="81"/>
    </row>
    <row r="10" spans="2:3" x14ac:dyDescent="0.25">
      <c r="B10" s="29" t="s">
        <v>199</v>
      </c>
    </row>
    <row r="11" spans="2:3" x14ac:dyDescent="0.25">
      <c r="B11" s="27" t="s">
        <v>41</v>
      </c>
    </row>
    <row r="12" spans="2:3" x14ac:dyDescent="0.25">
      <c r="B12" s="27" t="s">
        <v>136</v>
      </c>
    </row>
    <row r="13" spans="2:3" x14ac:dyDescent="0.25">
      <c r="B13" s="27" t="s">
        <v>200</v>
      </c>
    </row>
    <row r="14" spans="2:3" x14ac:dyDescent="0.25">
      <c r="B14" s="27" t="s">
        <v>201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202</v>
      </c>
    </row>
    <row r="18" spans="2:3" x14ac:dyDescent="0.25">
      <c r="B18" s="27" t="s">
        <v>203</v>
      </c>
      <c r="C18" s="62"/>
    </row>
    <row r="19" spans="2:3" x14ac:dyDescent="0.25">
      <c r="B19" s="58" t="s">
        <v>204</v>
      </c>
      <c r="C19" s="61"/>
    </row>
    <row r="20" spans="2:3" x14ac:dyDescent="0.25">
      <c r="B20" s="70" t="s">
        <v>149</v>
      </c>
    </row>
    <row r="21" spans="2:3" x14ac:dyDescent="0.25">
      <c r="B21" s="58" t="s">
        <v>205</v>
      </c>
      <c r="C21" s="81"/>
    </row>
    <row r="22" spans="2:3" x14ac:dyDescent="0.25">
      <c r="B22" s="67" t="s">
        <v>206</v>
      </c>
      <c r="C22" s="61"/>
    </row>
    <row r="23" spans="2:3" x14ac:dyDescent="0.25">
      <c r="B23" s="27" t="s">
        <v>122</v>
      </c>
    </row>
    <row r="24" spans="2:3" x14ac:dyDescent="0.25">
      <c r="B24" s="27" t="s">
        <v>146</v>
      </c>
    </row>
    <row r="25" spans="2:3" x14ac:dyDescent="0.25">
      <c r="B25" s="27" t="s">
        <v>125</v>
      </c>
    </row>
    <row r="26" spans="2:3" x14ac:dyDescent="0.25">
      <c r="B26" s="27" t="s">
        <v>129</v>
      </c>
    </row>
    <row r="27" spans="2:3" x14ac:dyDescent="0.25">
      <c r="B27" s="70" t="s">
        <v>207</v>
      </c>
    </row>
    <row r="28" spans="2:3" x14ac:dyDescent="0.25">
      <c r="B28" s="78" t="s">
        <v>75</v>
      </c>
      <c r="C28" s="61"/>
    </row>
    <row r="29" spans="2:3" x14ac:dyDescent="0.25">
      <c r="B29" s="45" t="s">
        <v>208</v>
      </c>
    </row>
    <row r="30" spans="2:3" x14ac:dyDescent="0.25">
      <c r="B30" s="70" t="s">
        <v>47</v>
      </c>
    </row>
    <row r="31" spans="2:3" x14ac:dyDescent="0.25">
      <c r="B31" s="66" t="s">
        <v>209</v>
      </c>
      <c r="C31" s="61"/>
    </row>
    <row r="32" spans="2:3" x14ac:dyDescent="0.25">
      <c r="B32" s="79" t="s">
        <v>210</v>
      </c>
      <c r="C32" s="81"/>
    </row>
    <row r="33" spans="2:3" x14ac:dyDescent="0.25">
      <c r="B33" s="79" t="s">
        <v>211</v>
      </c>
      <c r="C33" s="61"/>
    </row>
    <row r="34" spans="2:3" x14ac:dyDescent="0.25">
      <c r="B34" s="66" t="s">
        <v>212</v>
      </c>
      <c r="C34" s="61"/>
    </row>
    <row r="35" spans="2:3" x14ac:dyDescent="0.25">
      <c r="B35" s="27" t="s">
        <v>213</v>
      </c>
    </row>
    <row r="36" spans="2:3" x14ac:dyDescent="0.25">
      <c r="B36" s="27" t="s">
        <v>214</v>
      </c>
    </row>
    <row r="37" spans="2:3" x14ac:dyDescent="0.25">
      <c r="B37" s="79" t="s">
        <v>166</v>
      </c>
      <c r="C37" s="81"/>
    </row>
    <row r="38" spans="2:3" x14ac:dyDescent="0.25">
      <c r="B38" s="66" t="s">
        <v>215</v>
      </c>
      <c r="C38" s="61"/>
    </row>
    <row r="39" spans="2:3" x14ac:dyDescent="0.25">
      <c r="B39" s="27" t="s">
        <v>216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217</v>
      </c>
    </row>
    <row r="45" spans="2:3" x14ac:dyDescent="0.25">
      <c r="B45" s="27" t="s">
        <v>218</v>
      </c>
    </row>
    <row r="46" spans="2:3" x14ac:dyDescent="0.25">
      <c r="B46" s="66" t="s">
        <v>219</v>
      </c>
      <c r="C46" s="61"/>
    </row>
    <row r="47" spans="2:3" x14ac:dyDescent="0.25">
      <c r="B47" s="27" t="s">
        <v>220</v>
      </c>
    </row>
    <row r="48" spans="2:3" x14ac:dyDescent="0.25">
      <c r="B48" s="66" t="s">
        <v>221</v>
      </c>
      <c r="C48" s="61"/>
    </row>
    <row r="49" spans="2:3" x14ac:dyDescent="0.25">
      <c r="B49" s="66" t="s">
        <v>222</v>
      </c>
      <c r="C49" s="61"/>
    </row>
    <row r="50" spans="2:3" x14ac:dyDescent="0.25">
      <c r="B50" s="66" t="s">
        <v>223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224</v>
      </c>
      <c r="C52" s="61"/>
    </row>
    <row r="53" spans="2:3" x14ac:dyDescent="0.25">
      <c r="B53" s="79" t="s">
        <v>225</v>
      </c>
      <c r="C53" s="61"/>
    </row>
    <row r="54" spans="2:3" x14ac:dyDescent="0.25">
      <c r="B54" s="79" t="s">
        <v>133</v>
      </c>
      <c r="C54" s="61"/>
    </row>
    <row r="55" spans="2:3" x14ac:dyDescent="0.25">
      <c r="B55" s="79" t="s">
        <v>226</v>
      </c>
      <c r="C55" s="81"/>
    </row>
    <row r="56" spans="2:3" x14ac:dyDescent="0.25">
      <c r="B56" s="70" t="s">
        <v>150</v>
      </c>
    </row>
    <row r="57" spans="2:3" x14ac:dyDescent="0.25">
      <c r="B57" s="27" t="s">
        <v>126</v>
      </c>
    </row>
    <row r="58" spans="2:3" x14ac:dyDescent="0.25">
      <c r="B58" s="79" t="s">
        <v>227</v>
      </c>
      <c r="C58" s="61"/>
    </row>
    <row r="59" spans="2:3" x14ac:dyDescent="0.25">
      <c r="B59" s="79" t="s">
        <v>228</v>
      </c>
      <c r="C59" s="61"/>
    </row>
    <row r="60" spans="2:3" x14ac:dyDescent="0.25">
      <c r="B60" s="79" t="s">
        <v>229</v>
      </c>
      <c r="C60" s="81"/>
    </row>
    <row r="61" spans="2:3" x14ac:dyDescent="0.25">
      <c r="B61" s="27" t="s">
        <v>123</v>
      </c>
    </row>
    <row r="62" spans="2:3" x14ac:dyDescent="0.25">
      <c r="B62" s="66" t="s">
        <v>230</v>
      </c>
      <c r="C62" s="61"/>
    </row>
    <row r="63" spans="2:3" x14ac:dyDescent="0.25">
      <c r="B63" s="79" t="s">
        <v>231</v>
      </c>
      <c r="C63" s="81"/>
    </row>
    <row r="64" spans="2:3" x14ac:dyDescent="0.25">
      <c r="B64" s="55" t="s">
        <v>97</v>
      </c>
    </row>
    <row r="65" spans="2:3" x14ac:dyDescent="0.25">
      <c r="B65" s="55" t="s">
        <v>232</v>
      </c>
      <c r="C65" s="61"/>
    </row>
    <row r="66" spans="2:3" x14ac:dyDescent="0.25">
      <c r="B66" s="55" t="s">
        <v>233</v>
      </c>
      <c r="C66" s="61"/>
    </row>
    <row r="67" spans="2:3" x14ac:dyDescent="0.25">
      <c r="B67" s="79" t="s">
        <v>234</v>
      </c>
      <c r="C67" s="61"/>
    </row>
    <row r="68" spans="2:3" x14ac:dyDescent="0.25">
      <c r="B68" s="79" t="s">
        <v>235</v>
      </c>
      <c r="C68" s="61"/>
    </row>
    <row r="69" spans="2:3" x14ac:dyDescent="0.25">
      <c r="B69" s="79" t="s">
        <v>236</v>
      </c>
      <c r="C69" s="61"/>
    </row>
    <row r="70" spans="2:3" x14ac:dyDescent="0.25">
      <c r="B70" s="79" t="s">
        <v>237</v>
      </c>
      <c r="C70" s="61"/>
    </row>
    <row r="71" spans="2:3" x14ac:dyDescent="0.25">
      <c r="B71" s="79" t="s">
        <v>238</v>
      </c>
      <c r="C71" s="61"/>
    </row>
    <row r="72" spans="2:3" x14ac:dyDescent="0.25">
      <c r="B72" s="79" t="s">
        <v>239</v>
      </c>
      <c r="C72" s="81"/>
    </row>
    <row r="73" spans="2:3" x14ac:dyDescent="0.25">
      <c r="B73" s="79" t="s">
        <v>240</v>
      </c>
      <c r="C73" s="81"/>
    </row>
    <row r="74" spans="2:3" x14ac:dyDescent="0.25">
      <c r="B74" s="79" t="s">
        <v>241</v>
      </c>
      <c r="C74" s="81"/>
    </row>
    <row r="75" spans="2:3" x14ac:dyDescent="0.25">
      <c r="B75" s="79" t="s">
        <v>242</v>
      </c>
      <c r="C75" s="81"/>
    </row>
    <row r="76" spans="2:3" x14ac:dyDescent="0.25">
      <c r="B76" s="60" t="s">
        <v>243</v>
      </c>
      <c r="C76" s="61"/>
    </row>
    <row r="77" spans="2:3" x14ac:dyDescent="0.25">
      <c r="B77" s="60" t="s">
        <v>244</v>
      </c>
      <c r="C77" s="61"/>
    </row>
    <row r="78" spans="2:3" x14ac:dyDescent="0.25">
      <c r="B78" s="60" t="s">
        <v>245</v>
      </c>
      <c r="C78" s="61"/>
    </row>
    <row r="79" spans="2:3" x14ac:dyDescent="0.25">
      <c r="B79" s="60" t="s">
        <v>246</v>
      </c>
      <c r="C79" s="61"/>
    </row>
    <row r="80" spans="2:3" x14ac:dyDescent="0.25">
      <c r="B80" s="60" t="s">
        <v>247</v>
      </c>
      <c r="C80" s="61"/>
    </row>
    <row r="81" spans="2:4" x14ac:dyDescent="0.25">
      <c r="B81" s="60" t="s">
        <v>248</v>
      </c>
      <c r="C81" s="61"/>
    </row>
    <row r="82" spans="2:4" x14ac:dyDescent="0.25">
      <c r="B82" s="60" t="s">
        <v>249</v>
      </c>
      <c r="C82" s="61"/>
    </row>
    <row r="83" spans="2:4" x14ac:dyDescent="0.25">
      <c r="B83" s="60" t="s">
        <v>250</v>
      </c>
      <c r="C83" s="61"/>
    </row>
    <row r="84" spans="2:4" x14ac:dyDescent="0.25">
      <c r="B84" s="60" t="s">
        <v>251</v>
      </c>
      <c r="C84" s="61"/>
    </row>
    <row r="85" spans="2:4" x14ac:dyDescent="0.25">
      <c r="B85" s="60" t="s">
        <v>252</v>
      </c>
      <c r="C85" s="61"/>
    </row>
    <row r="86" spans="2:4" x14ac:dyDescent="0.25">
      <c r="B86" s="67" t="s">
        <v>253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2025-09-25T11:44:44Z</dcterms:modified>
</cp:coreProperties>
</file>