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Users\Uaer4\Desktop\14,04,25 Мираторг ЗПФ Ташкент\Ташкент\"/>
    </mc:Choice>
  </mc:AlternateContent>
  <xr:revisionPtr revIDLastSave="0" documentId="13_ncr:1_{72D2EED4-98CB-4554-8280-37597726B55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Sheet!$A$3:$Z$42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O7" i="1" l="1"/>
  <c r="T7" i="1" s="1"/>
  <c r="O8" i="1"/>
  <c r="T8" i="1" s="1"/>
  <c r="O9" i="1"/>
  <c r="T9" i="1" s="1"/>
  <c r="O10" i="1"/>
  <c r="T10" i="1" s="1"/>
  <c r="O11" i="1"/>
  <c r="T11" i="1" s="1"/>
  <c r="O12" i="1"/>
  <c r="T12" i="1" s="1"/>
  <c r="O13" i="1"/>
  <c r="T13" i="1" s="1"/>
  <c r="O14" i="1"/>
  <c r="T14" i="1" s="1"/>
  <c r="O15" i="1"/>
  <c r="T15" i="1" s="1"/>
  <c r="O16" i="1"/>
  <c r="T16" i="1" s="1"/>
  <c r="O17" i="1"/>
  <c r="T17" i="1" s="1"/>
  <c r="O18" i="1"/>
  <c r="T18" i="1" s="1"/>
  <c r="O19" i="1"/>
  <c r="T19" i="1" s="1"/>
  <c r="O20" i="1"/>
  <c r="T20" i="1" s="1"/>
  <c r="O21" i="1"/>
  <c r="T21" i="1" s="1"/>
  <c r="O22" i="1"/>
  <c r="T22" i="1" s="1"/>
  <c r="O23" i="1"/>
  <c r="T23" i="1" s="1"/>
  <c r="O24" i="1"/>
  <c r="T24" i="1" s="1"/>
  <c r="O25" i="1"/>
  <c r="T25" i="1" s="1"/>
  <c r="O26" i="1"/>
  <c r="T26" i="1" s="1"/>
  <c r="O27" i="1"/>
  <c r="T27" i="1" s="1"/>
  <c r="O28" i="1"/>
  <c r="T28" i="1" s="1"/>
  <c r="O29" i="1"/>
  <c r="T29" i="1" s="1"/>
  <c r="O30" i="1"/>
  <c r="T30" i="1" s="1"/>
  <c r="O31" i="1"/>
  <c r="T31" i="1" s="1"/>
  <c r="O32" i="1"/>
  <c r="T32" i="1" s="1"/>
  <c r="O33" i="1"/>
  <c r="T33" i="1" s="1"/>
  <c r="O34" i="1"/>
  <c r="T34" i="1" s="1"/>
  <c r="O35" i="1"/>
  <c r="T35" i="1" s="1"/>
  <c r="O36" i="1"/>
  <c r="T36" i="1" s="1"/>
  <c r="O37" i="1"/>
  <c r="T37" i="1" s="1"/>
  <c r="O38" i="1"/>
  <c r="T38" i="1" s="1"/>
  <c r="O39" i="1"/>
  <c r="T39" i="1" s="1"/>
  <c r="O40" i="1"/>
  <c r="T40" i="1" s="1"/>
  <c r="O41" i="1"/>
  <c r="T41" i="1" s="1"/>
  <c r="O42" i="1"/>
  <c r="T42" i="1" s="1"/>
  <c r="O6" i="1"/>
  <c r="S6" i="1" s="1"/>
  <c r="K42" i="1"/>
  <c r="Z41" i="1"/>
  <c r="K41" i="1"/>
  <c r="K40" i="1"/>
  <c r="Z39" i="1"/>
  <c r="K39" i="1"/>
  <c r="K38" i="1"/>
  <c r="K37" i="1"/>
  <c r="K36" i="1"/>
  <c r="K35" i="1"/>
  <c r="K34" i="1"/>
  <c r="K33" i="1"/>
  <c r="K32" i="1"/>
  <c r="K31" i="1"/>
  <c r="K30" i="1"/>
  <c r="K29" i="1"/>
  <c r="K28" i="1"/>
  <c r="K27" i="1"/>
  <c r="K26" i="1"/>
  <c r="K25" i="1"/>
  <c r="K24" i="1"/>
  <c r="K23" i="1"/>
  <c r="K22" i="1"/>
  <c r="K21" i="1"/>
  <c r="K20" i="1"/>
  <c r="K19" i="1"/>
  <c r="K18" i="1"/>
  <c r="Z17" i="1"/>
  <c r="K17" i="1"/>
  <c r="K16" i="1"/>
  <c r="K15" i="1"/>
  <c r="K14" i="1"/>
  <c r="K13" i="1"/>
  <c r="K12" i="1"/>
  <c r="K11" i="1"/>
  <c r="K10" i="1"/>
  <c r="K9" i="1"/>
  <c r="K8" i="1"/>
  <c r="K7" i="1"/>
  <c r="K6" i="1"/>
  <c r="X5" i="1"/>
  <c r="W5" i="1"/>
  <c r="V5" i="1"/>
  <c r="U5" i="1"/>
  <c r="Q5" i="1"/>
  <c r="N5" i="1"/>
  <c r="M5" i="1"/>
  <c r="L5" i="1"/>
  <c r="J5" i="1"/>
  <c r="F5" i="1"/>
  <c r="E5" i="1"/>
  <c r="S21" i="1" l="1"/>
  <c r="Z15" i="1"/>
  <c r="Z10" i="1"/>
  <c r="Z12" i="1"/>
  <c r="Z20" i="1"/>
  <c r="Z22" i="1"/>
  <c r="Z24" i="1"/>
  <c r="Z26" i="1"/>
  <c r="Z28" i="1"/>
  <c r="Z30" i="1"/>
  <c r="Z32" i="1"/>
  <c r="P34" i="1"/>
  <c r="Z34" i="1" s="1"/>
  <c r="Z9" i="1"/>
  <c r="Z11" i="1"/>
  <c r="Z14" i="1"/>
  <c r="Z16" i="1"/>
  <c r="Z19" i="1"/>
  <c r="Z21" i="1"/>
  <c r="Z23" i="1"/>
  <c r="Z25" i="1"/>
  <c r="Z27" i="1"/>
  <c r="Z29" i="1"/>
  <c r="Z31" i="1"/>
  <c r="Z33" i="1"/>
  <c r="Z35" i="1"/>
  <c r="Z40" i="1"/>
  <c r="Z42" i="1"/>
  <c r="Z7" i="1"/>
  <c r="S24" i="1"/>
  <c r="S8" i="1"/>
  <c r="K5" i="1"/>
  <c r="S36" i="1"/>
  <c r="S20" i="1"/>
  <c r="S12" i="1"/>
  <c r="S42" i="1"/>
  <c r="S38" i="1"/>
  <c r="S30" i="1"/>
  <c r="S26" i="1"/>
  <c r="S18" i="1"/>
  <c r="T6" i="1"/>
  <c r="S41" i="1"/>
  <c r="S39" i="1"/>
  <c r="S37" i="1"/>
  <c r="S33" i="1"/>
  <c r="S29" i="1"/>
  <c r="S17" i="1"/>
  <c r="S13" i="1"/>
  <c r="S9" i="1"/>
  <c r="S7" i="1"/>
  <c r="O5" i="1"/>
  <c r="S10" i="1" l="1"/>
  <c r="S11" i="1"/>
  <c r="S15" i="1"/>
  <c r="S22" i="1"/>
  <c r="S25" i="1"/>
  <c r="S34" i="1"/>
  <c r="S16" i="1"/>
  <c r="S40" i="1"/>
  <c r="S19" i="1"/>
  <c r="S23" i="1"/>
  <c r="S27" i="1"/>
  <c r="S31" i="1"/>
  <c r="S35" i="1"/>
  <c r="S14" i="1"/>
  <c r="S28" i="1"/>
  <c r="S32" i="1"/>
  <c r="Z5" i="1"/>
  <c r="P5" i="1"/>
</calcChain>
</file>

<file path=xl/sharedStrings.xml><?xml version="1.0" encoding="utf-8"?>
<sst xmlns="http://schemas.openxmlformats.org/spreadsheetml/2006/main" count="137" uniqueCount="74">
  <si>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</si>
  <si>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</si>
  <si>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</si>
  <si>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</si>
  <si>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</si>
  <si>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</si>
  <si>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</si>
  <si>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</si>
  <si>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</si>
  <si>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</si>
  <si>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</si>
  <si>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</si>
  <si>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</si>
  <si>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</si>
  <si>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</si>
  <si>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</si>
  <si>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</si>
  <si>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</si>
  <si>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</si>
  <si>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</si>
  <si>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</si>
  <si>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</si>
  <si>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07,04,</t>
  </si>
  <si>
    <t>31,03,</t>
  </si>
  <si>
    <t>24,03,</t>
  </si>
  <si>
    <t>17,03,</t>
  </si>
  <si>
    <t>10.03</t>
  </si>
  <si>
    <t>EXP Пельмени "Нежные" с/м ПАКЕТ 400г*16 (6,4кг) МИРАТОРГ (Брянск) РОССИЯ</t>
  </si>
  <si>
    <t>шт</t>
  </si>
  <si>
    <t>нет в бланке</t>
  </si>
  <si>
    <t>Брокколи капуста 400 ЗАМ  МИРАТОРГ</t>
  </si>
  <si>
    <t>нужно увеличить продажи</t>
  </si>
  <si>
    <t>Бургер Класс из мр гов зам ШТ 1,05кг TF *6  МИРАТОРГ</t>
  </si>
  <si>
    <t>нужно увеличить продажи!!!</t>
  </si>
  <si>
    <t>Вишня б/косточки с/м 300г*20 (6кг) Мираторг Россия</t>
  </si>
  <si>
    <t>Гавайская смесь 400г*20 (8кг) Vитамин Мираторг РОССИЯ  МИРАТОРГ</t>
  </si>
  <si>
    <t>Итальянская смесь с/м 400г*10 (4кг) Vитамин  МИРАТОРГ</t>
  </si>
  <si>
    <t>Карибская смесь с/м 400г*10 (4кг) Мираторг Россия</t>
  </si>
  <si>
    <t>Картофель дольки с кожурой по-деревенски 400г*9 (3,6кг) ООО "Мираторг Запад" РОССИЯ</t>
  </si>
  <si>
    <t>Картофель фри с/м 500г*10 (5кг) МИРАТОРГ Россия</t>
  </si>
  <si>
    <t>Лечо по-венгерски 0,4кг ОФ зам кор  МИРАТОРГ</t>
  </si>
  <si>
    <t>Мексиканская смесь с/м 400г*10 (4кг) Мираторг Россия</t>
  </si>
  <si>
    <t>Микс полезных овощей 400 зам  МИРАТОРГ</t>
  </si>
  <si>
    <t>Мини наггетсы куриные 250г*12 (3кг) ООО "Мираторг Запад" РОССИЯ</t>
  </si>
  <si>
    <t>Наггетсы куриные Аппетитные 300г*12 (3,6кг) ООО "Мираторг Запад" РОССИЯ</t>
  </si>
  <si>
    <t>Наггетсы куриные Классические 1500г*6 (9кг), ООО "Мираторг Запад" РОССИЯ  МИРАТОРГ</t>
  </si>
  <si>
    <t>Наггетсы куриные Классические 300г*12 (3,6кг) Мираторг Россия</t>
  </si>
  <si>
    <t>Наггетсы куриные Оригинальные 300г*14 (4,2кг) ООО "Мираторг Запад" РОССИЯ</t>
  </si>
  <si>
    <t>Наггетсы куриные хрустящие 300г*12 (3,6кг) Мираторг Россия</t>
  </si>
  <si>
    <t>Палочки рыбные из фарша тресковых пород 270г*12 (3,24кг) ООО "Мираторг Запад" РОССИЯ  МИРАТОРГ</t>
  </si>
  <si>
    <t>Пельмени "Из мраморной говядины" с/м пленка  400г*16(6,4кг) BLACK ANGUS Мираторг (Брянск) Россия</t>
  </si>
  <si>
    <t>Пельмени «Сочные» ГВ зам пакет 700г*8  МИРАТОРГ</t>
  </si>
  <si>
    <t>Сотэ с прованскими травами 400г зам  МИРАТОРГ</t>
  </si>
  <si>
    <t>Стейк Рибай говяжий зам DF 320г BLACK ANGUS Мираторг (Брянск) Россия  МИРАТОРГ</t>
  </si>
  <si>
    <t>Стейк Стриплойн зам. DF 320г*6(1,92кг) BLACK ANGUS  МИРАТОРГ</t>
  </si>
  <si>
    <t>Стейк из мраморной говядины б/к с/м TF ~1кг BLACK ANGUS Мираторг (Брянск) Россия  МИРАТОРГ</t>
  </si>
  <si>
    <t>Сырники классические ЗАМ 280гр*4 (1,12кг) Мираторг Трио Россия</t>
  </si>
  <si>
    <t>Сырники с вишневой начинкой ЗАМ 280гр*4 (1,12кг) Мираторг Трио Россия</t>
  </si>
  <si>
    <t>Сырники с клубн.нач. 280гр ЗАМ  МИРАТОРГ</t>
  </si>
  <si>
    <t>Фарш говяжий 80% зам TF 2кг*4(8кг) Black Angus МИРАТОРГ (Брянск) РОССИЯ</t>
  </si>
  <si>
    <t>Фарш говяжий зам 0,4кг ШТ  TF  МИРАТОРГ</t>
  </si>
  <si>
    <t>Фарш куриный "Домашний",зам,в/у0,75кг*8(6кг)  МИРАТОРГ</t>
  </si>
  <si>
    <t>06,03,25 списано 4562шт.</t>
  </si>
  <si>
    <t>Фасоль стручковая рез. с/м 30-40мм 400г*10 (4кг) Мираторг Россия</t>
  </si>
  <si>
    <t>Чевапчичи из мраморной говядины с/м ГЗМС 300г*8(2,4кг) Мираторг (Брянск) Россия</t>
  </si>
  <si>
    <t>Черная смородина с/м 300г*10 (3кг) Россия Мираторг</t>
  </si>
  <si>
    <t>Шампиньоны рез. 400*20 зам  МИРАТОРГ</t>
  </si>
  <si>
    <t>Ягодный коктейль 300г зам  МИРАТОРГ</t>
  </si>
  <si>
    <t>Ягодный морс 300г*10 зам  МИРАТОРГ</t>
  </si>
  <si>
    <t>от 01,04 нет поставки</t>
  </si>
  <si>
    <t>нет</t>
  </si>
  <si>
    <t>отказ</t>
  </si>
  <si>
    <t>заказ</t>
  </si>
  <si>
    <t>11,04,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</si>
</sst>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sz val="10"/>
      <name val="Arial"/>
      <family val="2"/>
      <charset val="204"/>
    </font>
    <font>
      <b/>
      <sz val="10"/>
      <color rgb="FFFF0000"/>
      <name val="Arial"/>
      <family val="2"/>
      <charset val="204"/>
    </font>
  </fonts>
  <fills count="9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19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4" fillId="5" borderId="1" xfId="1" applyNumberFormat="1" applyFon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5" fillId="7" borderId="1" xfId="1" applyNumberFormat="1" applyFont="1" applyFill="1"/>
    <xf numFmtId="164" fontId="4" fillId="7" borderId="1" xfId="1" applyNumberFormat="1" applyFont="1" applyFill="1"/>
    <xf numFmtId="164" fontId="1" fillId="0" borderId="1" xfId="1" applyNumberFormat="1" applyFill="1"/>
    <xf numFmtId="164" fontId="1" fillId="8" borderId="2" xfId="1" applyNumberFormat="1" applyFill="1" applyBorder="1"/>
  </cellXfs>
  <cellStyles count="2">
    <cellStyle name="Arial10px" xfId="1" xr:uid="{00000000-0005-0000-0000-000000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filterMode="1"/>
  <dimension ref="A1:AY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Q4" sqref="Q4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0.5703125" customWidth="1"/>
    <col min="9" max="9" width="12.7109375" bestFit="1" customWidth="1"/>
    <col min="10" max="13" width="0.42578125" customWidth="1"/>
    <col min="14" max="17" width="7" customWidth="1"/>
    <col min="18" max="18" width="21" customWidth="1"/>
    <col min="19" max="20" width="5" customWidth="1"/>
    <col min="21" max="24" width="6" customWidth="1"/>
    <col min="25" max="25" width="43.42578125" customWidth="1"/>
    <col min="26" max="26" width="7" customWidth="1"/>
    <col min="27" max="51" width="8" customWidth="1"/>
  </cols>
  <sheetData>
    <row r="1" spans="1:51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/>
    </row>
    <row r="2" spans="1:51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1" t="s">
        <v>71</v>
      </c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  <c r="AX2" s="1"/>
      <c r="AY2" s="1"/>
    </row>
    <row r="3" spans="1:51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14</v>
      </c>
      <c r="P3" s="3" t="s">
        <v>72</v>
      </c>
      <c r="Q3" s="6" t="s">
        <v>15</v>
      </c>
      <c r="R3" s="6" t="s">
        <v>16</v>
      </c>
      <c r="S3" s="2" t="s">
        <v>17</v>
      </c>
      <c r="T3" s="2" t="s">
        <v>18</v>
      </c>
      <c r="U3" s="2" t="s">
        <v>19</v>
      </c>
      <c r="V3" s="2" t="s">
        <v>19</v>
      </c>
      <c r="W3" s="2" t="s">
        <v>19</v>
      </c>
      <c r="X3" s="2" t="s">
        <v>19</v>
      </c>
      <c r="Y3" s="2" t="s">
        <v>20</v>
      </c>
      <c r="Z3" s="2" t="s">
        <v>21</v>
      </c>
      <c r="AA3" s="1"/>
      <c r="AB3" s="1"/>
      <c r="AC3" s="1"/>
      <c r="AD3" s="1"/>
      <c r="AE3" s="1"/>
      <c r="AF3" s="1"/>
      <c r="AG3" s="1"/>
      <c r="AH3" s="1"/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  <c r="AX3" s="1"/>
      <c r="AY3" s="1"/>
    </row>
    <row r="4" spans="1:51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0" t="s">
        <v>70</v>
      </c>
      <c r="O4" s="1" t="s">
        <v>22</v>
      </c>
      <c r="P4" s="1" t="s">
        <v>73</v>
      </c>
      <c r="Q4" s="1"/>
      <c r="R4" s="1"/>
      <c r="S4" s="1"/>
      <c r="T4" s="1"/>
      <c r="U4" s="1" t="s">
        <v>23</v>
      </c>
      <c r="V4" s="1" t="s">
        <v>24</v>
      </c>
      <c r="W4" s="1" t="s">
        <v>25</v>
      </c>
      <c r="X4" s="1" t="s">
        <v>26</v>
      </c>
      <c r="Y4" s="1"/>
      <c r="Z4" s="1"/>
      <c r="AA4" s="1"/>
      <c r="AB4" s="1"/>
      <c r="AC4" s="1"/>
      <c r="AD4" s="1"/>
      <c r="AE4" s="1"/>
      <c r="AF4" s="1"/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  <c r="AX4" s="1"/>
      <c r="AY4" s="1"/>
    </row>
    <row r="5" spans="1:51" x14ac:dyDescent="0.25">
      <c r="A5" s="1"/>
      <c r="B5" s="1"/>
      <c r="C5" s="1"/>
      <c r="D5" s="1"/>
      <c r="E5" s="4">
        <f>SUM(E6:E500)</f>
        <v>852</v>
      </c>
      <c r="F5" s="4">
        <f>SUM(F6:F500)</f>
        <v>3283</v>
      </c>
      <c r="G5" s="7"/>
      <c r="H5" s="1"/>
      <c r="I5" s="1"/>
      <c r="J5" s="4">
        <f t="shared" ref="J5:Q5" si="0">SUM(J6:J500)</f>
        <v>0</v>
      </c>
      <c r="K5" s="4">
        <f t="shared" si="0"/>
        <v>852</v>
      </c>
      <c r="L5" s="4">
        <f t="shared" si="0"/>
        <v>0</v>
      </c>
      <c r="M5" s="4">
        <f t="shared" si="0"/>
        <v>0</v>
      </c>
      <c r="N5" s="4">
        <f t="shared" si="0"/>
        <v>0</v>
      </c>
      <c r="O5" s="4">
        <f t="shared" si="0"/>
        <v>170.39999999999998</v>
      </c>
      <c r="P5" s="4">
        <f t="shared" si="0"/>
        <v>1760</v>
      </c>
      <c r="Q5" s="4">
        <f t="shared" si="0"/>
        <v>0</v>
      </c>
      <c r="R5" s="1"/>
      <c r="S5" s="1"/>
      <c r="T5" s="1"/>
      <c r="U5" s="4">
        <f>SUM(U6:U500)</f>
        <v>139.19999999999996</v>
      </c>
      <c r="V5" s="4">
        <f>SUM(V6:V500)</f>
        <v>188.4</v>
      </c>
      <c r="W5" s="4">
        <f>SUM(W6:W500)</f>
        <v>130.19999999999999</v>
      </c>
      <c r="X5" s="4">
        <f>SUM(X6:X500)</f>
        <v>69.8</v>
      </c>
      <c r="Y5" s="1"/>
      <c r="Z5" s="4">
        <f>SUM(Z6:Z500)</f>
        <v>561.70000000000005</v>
      </c>
      <c r="AA5" s="1"/>
      <c r="AB5" s="1"/>
      <c r="AC5" s="1"/>
      <c r="AD5" s="1"/>
      <c r="AE5" s="1"/>
      <c r="AF5" s="1"/>
      <c r="AG5" s="1"/>
      <c r="AH5" s="1"/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  <c r="AX5" s="1"/>
      <c r="AY5" s="1"/>
    </row>
    <row r="6" spans="1:51" hidden="1" x14ac:dyDescent="0.25">
      <c r="A6" s="12" t="s">
        <v>27</v>
      </c>
      <c r="B6" s="12" t="s">
        <v>28</v>
      </c>
      <c r="C6" s="12">
        <v>17</v>
      </c>
      <c r="D6" s="12"/>
      <c r="E6" s="12">
        <v>7</v>
      </c>
      <c r="F6" s="12">
        <v>10</v>
      </c>
      <c r="G6" s="13">
        <v>0</v>
      </c>
      <c r="H6" s="12"/>
      <c r="I6" s="12" t="s">
        <v>29</v>
      </c>
      <c r="J6" s="12"/>
      <c r="K6" s="12">
        <f t="shared" ref="K6:K42" si="1">E6-J6</f>
        <v>7</v>
      </c>
      <c r="L6" s="12"/>
      <c r="M6" s="12"/>
      <c r="N6" s="12"/>
      <c r="O6" s="12">
        <f>E6/5</f>
        <v>1.4</v>
      </c>
      <c r="P6" s="14"/>
      <c r="Q6" s="14"/>
      <c r="R6" s="12"/>
      <c r="S6" s="12">
        <f>(F6+P6)/O6</f>
        <v>7.1428571428571432</v>
      </c>
      <c r="T6" s="12">
        <f>F6/O6</f>
        <v>7.1428571428571432</v>
      </c>
      <c r="U6" s="12">
        <v>2</v>
      </c>
      <c r="V6" s="12">
        <v>4.8</v>
      </c>
      <c r="W6" s="12">
        <v>2.2000000000000002</v>
      </c>
      <c r="X6" s="12">
        <v>2</v>
      </c>
      <c r="Y6" s="12"/>
      <c r="Z6" s="12"/>
      <c r="AA6" s="1"/>
      <c r="AB6" s="1"/>
      <c r="AC6" s="1"/>
      <c r="AD6" s="1"/>
      <c r="AE6" s="1"/>
      <c r="AF6" s="1"/>
      <c r="AG6" s="1"/>
      <c r="AH6" s="1"/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  <c r="AX6" s="1"/>
      <c r="AY6" s="1"/>
    </row>
    <row r="7" spans="1:51" x14ac:dyDescent="0.25">
      <c r="A7" s="1" t="s">
        <v>30</v>
      </c>
      <c r="B7" s="1" t="s">
        <v>28</v>
      </c>
      <c r="C7" s="1">
        <v>125</v>
      </c>
      <c r="D7" s="1"/>
      <c r="E7" s="1">
        <v>2</v>
      </c>
      <c r="F7" s="1">
        <v>123</v>
      </c>
      <c r="G7" s="7">
        <v>0.4</v>
      </c>
      <c r="H7" s="1"/>
      <c r="I7" s="1">
        <v>1010011725</v>
      </c>
      <c r="J7" s="1"/>
      <c r="K7" s="1">
        <f t="shared" si="1"/>
        <v>2</v>
      </c>
      <c r="L7" s="1"/>
      <c r="M7" s="1"/>
      <c r="N7" s="1"/>
      <c r="O7" s="1">
        <f t="shared" ref="O7:O42" si="2">E7/5</f>
        <v>0.4</v>
      </c>
      <c r="P7" s="5"/>
      <c r="Q7" s="5"/>
      <c r="R7" s="1"/>
      <c r="S7" s="1">
        <f t="shared" ref="S7:S42" si="3">(F7+P7)/O7</f>
        <v>307.5</v>
      </c>
      <c r="T7" s="1">
        <f t="shared" ref="T7:T42" si="4">F7/O7</f>
        <v>307.5</v>
      </c>
      <c r="U7" s="1">
        <v>2</v>
      </c>
      <c r="V7" s="1">
        <v>6</v>
      </c>
      <c r="W7" s="1">
        <v>1</v>
      </c>
      <c r="X7" s="1">
        <v>0</v>
      </c>
      <c r="Y7" s="15" t="s">
        <v>33</v>
      </c>
      <c r="Z7" s="1">
        <f>G7*P7</f>
        <v>0</v>
      </c>
      <c r="AA7" s="1"/>
      <c r="AB7" s="1"/>
      <c r="AC7" s="1"/>
      <c r="AD7" s="1"/>
      <c r="AE7" s="1"/>
      <c r="AF7" s="1"/>
      <c r="AG7" s="1"/>
      <c r="AH7" s="1"/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  <c r="AX7" s="1"/>
      <c r="AY7" s="1"/>
    </row>
    <row r="8" spans="1:51" hidden="1" x14ac:dyDescent="0.25">
      <c r="A8" s="12" t="s">
        <v>32</v>
      </c>
      <c r="B8" s="12" t="s">
        <v>28</v>
      </c>
      <c r="C8" s="12">
        <v>77</v>
      </c>
      <c r="D8" s="12"/>
      <c r="E8" s="12"/>
      <c r="F8" s="12">
        <v>77</v>
      </c>
      <c r="G8" s="13">
        <v>0</v>
      </c>
      <c r="H8" s="12"/>
      <c r="I8" s="12" t="s">
        <v>29</v>
      </c>
      <c r="J8" s="12"/>
      <c r="K8" s="12">
        <f t="shared" si="1"/>
        <v>0</v>
      </c>
      <c r="L8" s="12"/>
      <c r="M8" s="12"/>
      <c r="N8" s="12"/>
      <c r="O8" s="12">
        <f t="shared" si="2"/>
        <v>0</v>
      </c>
      <c r="P8" s="14"/>
      <c r="Q8" s="14"/>
      <c r="R8" s="12"/>
      <c r="S8" s="12" t="e">
        <f t="shared" si="3"/>
        <v>#DIV/0!</v>
      </c>
      <c r="T8" s="12" t="e">
        <f t="shared" si="4"/>
        <v>#DIV/0!</v>
      </c>
      <c r="U8" s="12">
        <v>0</v>
      </c>
      <c r="V8" s="12">
        <v>0</v>
      </c>
      <c r="W8" s="12">
        <v>0</v>
      </c>
      <c r="X8" s="12">
        <v>1.2</v>
      </c>
      <c r="Y8" s="15" t="s">
        <v>33</v>
      </c>
      <c r="Z8" s="12"/>
      <c r="AA8" s="1"/>
      <c r="AB8" s="1"/>
      <c r="AC8" s="1"/>
      <c r="AD8" s="1"/>
      <c r="AE8" s="1"/>
      <c r="AF8" s="1"/>
      <c r="AG8" s="1"/>
      <c r="AH8" s="1"/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  <c r="AX8" s="1"/>
      <c r="AY8" s="1"/>
    </row>
    <row r="9" spans="1:51" x14ac:dyDescent="0.25">
      <c r="A9" s="1" t="s">
        <v>34</v>
      </c>
      <c r="B9" s="1" t="s">
        <v>28</v>
      </c>
      <c r="C9" s="1">
        <v>82</v>
      </c>
      <c r="D9" s="1"/>
      <c r="E9" s="1">
        <v>7</v>
      </c>
      <c r="F9" s="1">
        <v>75</v>
      </c>
      <c r="G9" s="7">
        <v>0.3</v>
      </c>
      <c r="H9" s="1"/>
      <c r="I9" s="1">
        <v>1010004270</v>
      </c>
      <c r="J9" s="1"/>
      <c r="K9" s="1">
        <f t="shared" si="1"/>
        <v>7</v>
      </c>
      <c r="L9" s="1"/>
      <c r="M9" s="1"/>
      <c r="N9" s="1"/>
      <c r="O9" s="1">
        <f t="shared" si="2"/>
        <v>1.4</v>
      </c>
      <c r="P9" s="5"/>
      <c r="Q9" s="5"/>
      <c r="R9" s="1"/>
      <c r="S9" s="1">
        <f t="shared" si="3"/>
        <v>53.571428571428577</v>
      </c>
      <c r="T9" s="1">
        <f t="shared" si="4"/>
        <v>53.571428571428577</v>
      </c>
      <c r="U9" s="1">
        <v>2.6</v>
      </c>
      <c r="V9" s="1">
        <v>5.6</v>
      </c>
      <c r="W9" s="1">
        <v>3.6</v>
      </c>
      <c r="X9" s="1">
        <v>0</v>
      </c>
      <c r="Y9" s="15" t="s">
        <v>33</v>
      </c>
      <c r="Z9" s="1">
        <f>G9*P9</f>
        <v>0</v>
      </c>
      <c r="AA9" s="1"/>
      <c r="AB9" s="1"/>
      <c r="AC9" s="1"/>
      <c r="AD9" s="1"/>
      <c r="AE9" s="1"/>
      <c r="AF9" s="1"/>
      <c r="AG9" s="1"/>
      <c r="AH9" s="1"/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  <c r="AX9" s="1"/>
      <c r="AY9" s="1"/>
    </row>
    <row r="10" spans="1:51" x14ac:dyDescent="0.25">
      <c r="A10" s="1" t="s">
        <v>35</v>
      </c>
      <c r="B10" s="1" t="s">
        <v>28</v>
      </c>
      <c r="C10" s="1">
        <v>119</v>
      </c>
      <c r="D10" s="1"/>
      <c r="E10" s="1">
        <v>28</v>
      </c>
      <c r="F10" s="1">
        <v>91</v>
      </c>
      <c r="G10" s="7">
        <v>0.4</v>
      </c>
      <c r="H10" s="1"/>
      <c r="I10" s="1">
        <v>1010004227</v>
      </c>
      <c r="J10" s="1"/>
      <c r="K10" s="1">
        <f t="shared" si="1"/>
        <v>28</v>
      </c>
      <c r="L10" s="1"/>
      <c r="M10" s="1"/>
      <c r="N10" s="1"/>
      <c r="O10" s="1">
        <f t="shared" si="2"/>
        <v>5.6</v>
      </c>
      <c r="P10" s="5">
        <v>20</v>
      </c>
      <c r="Q10" s="5"/>
      <c r="R10" s="1"/>
      <c r="S10" s="1">
        <f t="shared" si="3"/>
        <v>19.821428571428573</v>
      </c>
      <c r="T10" s="1">
        <f t="shared" si="4"/>
        <v>16.25</v>
      </c>
      <c r="U10" s="1">
        <v>3.4</v>
      </c>
      <c r="V10" s="1">
        <v>10.6</v>
      </c>
      <c r="W10" s="1">
        <v>2.2000000000000002</v>
      </c>
      <c r="X10" s="1">
        <v>0</v>
      </c>
      <c r="Y10" s="1"/>
      <c r="Z10" s="1">
        <f>G10*P10</f>
        <v>8</v>
      </c>
      <c r="AA10" s="1"/>
      <c r="AB10" s="1"/>
      <c r="AC10" s="1"/>
      <c r="AD10" s="1"/>
      <c r="AE10" s="1"/>
      <c r="AF10" s="1"/>
      <c r="AG10" s="1"/>
      <c r="AH10" s="1"/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  <c r="AX10" s="1"/>
      <c r="AY10" s="1"/>
    </row>
    <row r="11" spans="1:51" x14ac:dyDescent="0.25">
      <c r="A11" s="1" t="s">
        <v>36</v>
      </c>
      <c r="B11" s="1" t="s">
        <v>28</v>
      </c>
      <c r="C11" s="1">
        <v>129</v>
      </c>
      <c r="D11" s="1"/>
      <c r="E11" s="1">
        <v>34</v>
      </c>
      <c r="F11" s="1">
        <v>95</v>
      </c>
      <c r="G11" s="7">
        <v>0.4</v>
      </c>
      <c r="H11" s="1"/>
      <c r="I11" s="1">
        <v>1010011730</v>
      </c>
      <c r="J11" s="1"/>
      <c r="K11" s="1">
        <f t="shared" si="1"/>
        <v>34</v>
      </c>
      <c r="L11" s="1"/>
      <c r="M11" s="1"/>
      <c r="N11" s="1"/>
      <c r="O11" s="1">
        <f t="shared" si="2"/>
        <v>6.8</v>
      </c>
      <c r="P11" s="5">
        <v>40</v>
      </c>
      <c r="Q11" s="5"/>
      <c r="R11" s="1"/>
      <c r="S11" s="1">
        <f t="shared" si="3"/>
        <v>19.852941176470587</v>
      </c>
      <c r="T11" s="1">
        <f t="shared" si="4"/>
        <v>13.970588235294118</v>
      </c>
      <c r="U11" s="1">
        <v>4.4000000000000004</v>
      </c>
      <c r="V11" s="1">
        <v>8.1999999999999993</v>
      </c>
      <c r="W11" s="1">
        <v>5.6</v>
      </c>
      <c r="X11" s="1">
        <v>0</v>
      </c>
      <c r="Y11" s="1"/>
      <c r="Z11" s="1">
        <f>G11*P11</f>
        <v>16</v>
      </c>
      <c r="AA11" s="1"/>
      <c r="AB11" s="1"/>
      <c r="AC11" s="1"/>
      <c r="AD11" s="1"/>
      <c r="AE11" s="1"/>
      <c r="AF11" s="1"/>
      <c r="AG11" s="1"/>
      <c r="AH11" s="1"/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  <c r="AX11" s="1"/>
      <c r="AY11" s="1"/>
    </row>
    <row r="12" spans="1:51" x14ac:dyDescent="0.25">
      <c r="A12" s="1" t="s">
        <v>37</v>
      </c>
      <c r="B12" s="1" t="s">
        <v>28</v>
      </c>
      <c r="C12" s="1">
        <v>133</v>
      </c>
      <c r="D12" s="1"/>
      <c r="E12" s="1">
        <v>32</v>
      </c>
      <c r="F12" s="1">
        <v>100</v>
      </c>
      <c r="G12" s="7">
        <v>0.4</v>
      </c>
      <c r="H12" s="1"/>
      <c r="I12" s="1">
        <v>1010011735</v>
      </c>
      <c r="J12" s="1"/>
      <c r="K12" s="1">
        <f t="shared" si="1"/>
        <v>32</v>
      </c>
      <c r="L12" s="1"/>
      <c r="M12" s="1"/>
      <c r="N12" s="1"/>
      <c r="O12" s="1">
        <f t="shared" si="2"/>
        <v>6.4</v>
      </c>
      <c r="P12" s="5">
        <v>20</v>
      </c>
      <c r="Q12" s="5"/>
      <c r="R12" s="1"/>
      <c r="S12" s="1">
        <f t="shared" si="3"/>
        <v>18.75</v>
      </c>
      <c r="T12" s="1">
        <f t="shared" si="4"/>
        <v>15.625</v>
      </c>
      <c r="U12" s="1">
        <v>3.6</v>
      </c>
      <c r="V12" s="1">
        <v>8.6</v>
      </c>
      <c r="W12" s="1">
        <v>5.2</v>
      </c>
      <c r="X12" s="1">
        <v>0</v>
      </c>
      <c r="Y12" s="1"/>
      <c r="Z12" s="1">
        <f>G12*P12</f>
        <v>8</v>
      </c>
      <c r="AA12" s="1"/>
      <c r="AB12" s="1"/>
      <c r="AC12" s="1"/>
      <c r="AD12" s="1"/>
      <c r="AE12" s="1"/>
      <c r="AF12" s="1"/>
      <c r="AG12" s="1"/>
      <c r="AH12" s="1"/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  <c r="AX12" s="1"/>
      <c r="AY12" s="1"/>
    </row>
    <row r="13" spans="1:51" hidden="1" x14ac:dyDescent="0.25">
      <c r="A13" s="12" t="s">
        <v>38</v>
      </c>
      <c r="B13" s="12" t="s">
        <v>28</v>
      </c>
      <c r="C13" s="12">
        <v>28</v>
      </c>
      <c r="D13" s="12"/>
      <c r="E13" s="12">
        <v>11</v>
      </c>
      <c r="F13" s="12">
        <v>17</v>
      </c>
      <c r="G13" s="13">
        <v>0</v>
      </c>
      <c r="H13" s="12"/>
      <c r="I13" s="12" t="s">
        <v>29</v>
      </c>
      <c r="J13" s="12"/>
      <c r="K13" s="12">
        <f t="shared" si="1"/>
        <v>11</v>
      </c>
      <c r="L13" s="12"/>
      <c r="M13" s="12"/>
      <c r="N13" s="12"/>
      <c r="O13" s="12">
        <f t="shared" si="2"/>
        <v>2.2000000000000002</v>
      </c>
      <c r="P13" s="14"/>
      <c r="Q13" s="14"/>
      <c r="R13" s="12"/>
      <c r="S13" s="12">
        <f t="shared" si="3"/>
        <v>7.7272727272727266</v>
      </c>
      <c r="T13" s="12">
        <f t="shared" si="4"/>
        <v>7.7272727272727266</v>
      </c>
      <c r="U13" s="12">
        <v>1</v>
      </c>
      <c r="V13" s="12">
        <v>0</v>
      </c>
      <c r="W13" s="12">
        <v>1</v>
      </c>
      <c r="X13" s="12">
        <v>2.4</v>
      </c>
      <c r="Y13" s="16" t="s">
        <v>31</v>
      </c>
      <c r="Z13" s="12"/>
      <c r="AA13" s="1"/>
      <c r="AB13" s="1"/>
      <c r="AC13" s="1"/>
      <c r="AD13" s="1"/>
      <c r="AE13" s="1"/>
      <c r="AF13" s="1"/>
      <c r="AG13" s="1"/>
      <c r="AH13" s="1"/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  <c r="AX13" s="1"/>
      <c r="AY13" s="1"/>
    </row>
    <row r="14" spans="1:51" x14ac:dyDescent="0.25">
      <c r="A14" s="1" t="s">
        <v>39</v>
      </c>
      <c r="B14" s="1" t="s">
        <v>28</v>
      </c>
      <c r="C14" s="1">
        <v>148</v>
      </c>
      <c r="D14" s="1"/>
      <c r="E14" s="1">
        <v>18</v>
      </c>
      <c r="F14" s="1">
        <v>130</v>
      </c>
      <c r="G14" s="7">
        <v>0.5</v>
      </c>
      <c r="H14" s="1"/>
      <c r="I14" s="1">
        <v>1010027797</v>
      </c>
      <c r="J14" s="1"/>
      <c r="K14" s="1">
        <f t="shared" si="1"/>
        <v>18</v>
      </c>
      <c r="L14" s="1"/>
      <c r="M14" s="1"/>
      <c r="N14" s="1"/>
      <c r="O14" s="1">
        <f t="shared" si="2"/>
        <v>3.6</v>
      </c>
      <c r="P14" s="5"/>
      <c r="Q14" s="5"/>
      <c r="R14" s="1"/>
      <c r="S14" s="1">
        <f t="shared" si="3"/>
        <v>36.111111111111107</v>
      </c>
      <c r="T14" s="1">
        <f t="shared" si="4"/>
        <v>36.111111111111107</v>
      </c>
      <c r="U14" s="1">
        <v>1</v>
      </c>
      <c r="V14" s="1">
        <v>0</v>
      </c>
      <c r="W14" s="1">
        <v>9.4</v>
      </c>
      <c r="X14" s="1">
        <v>0</v>
      </c>
      <c r="Y14" s="15" t="s">
        <v>33</v>
      </c>
      <c r="Z14" s="1">
        <f>G14*P14</f>
        <v>0</v>
      </c>
      <c r="AA14" s="1"/>
      <c r="AB14" s="1"/>
      <c r="AC14" s="1"/>
      <c r="AD14" s="1"/>
      <c r="AE14" s="1"/>
      <c r="AF14" s="1"/>
      <c r="AG14" s="1"/>
      <c r="AH14" s="1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  <c r="AX14" s="1"/>
      <c r="AY14" s="1"/>
    </row>
    <row r="15" spans="1:51" x14ac:dyDescent="0.25">
      <c r="A15" s="1" t="s">
        <v>40</v>
      </c>
      <c r="B15" s="1" t="s">
        <v>28</v>
      </c>
      <c r="C15" s="1">
        <v>120</v>
      </c>
      <c r="D15" s="1"/>
      <c r="E15" s="1">
        <v>28</v>
      </c>
      <c r="F15" s="1">
        <v>92</v>
      </c>
      <c r="G15" s="7">
        <v>0.4</v>
      </c>
      <c r="H15" s="1"/>
      <c r="I15" s="1">
        <v>1010004229</v>
      </c>
      <c r="J15" s="1"/>
      <c r="K15" s="1">
        <f t="shared" si="1"/>
        <v>28</v>
      </c>
      <c r="L15" s="1"/>
      <c r="M15" s="1"/>
      <c r="N15" s="1"/>
      <c r="O15" s="1">
        <f t="shared" si="2"/>
        <v>5.6</v>
      </c>
      <c r="P15" s="5">
        <v>20</v>
      </c>
      <c r="Q15" s="5"/>
      <c r="R15" s="1"/>
      <c r="S15" s="1">
        <f t="shared" si="3"/>
        <v>20</v>
      </c>
      <c r="T15" s="1">
        <f t="shared" si="4"/>
        <v>16.428571428571431</v>
      </c>
      <c r="U15" s="1">
        <v>0.6</v>
      </c>
      <c r="V15" s="1">
        <v>7.8</v>
      </c>
      <c r="W15" s="1">
        <v>1.6</v>
      </c>
      <c r="X15" s="1">
        <v>0</v>
      </c>
      <c r="Y15" s="1"/>
      <c r="Z15" s="1">
        <f>G15*P15</f>
        <v>8</v>
      </c>
      <c r="AA15" s="1"/>
      <c r="AB15" s="1"/>
      <c r="AC15" s="1"/>
      <c r="AD15" s="1"/>
      <c r="AE15" s="1"/>
      <c r="AF15" s="1"/>
      <c r="AG15" s="1"/>
      <c r="AH15" s="1"/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  <c r="AX15" s="1"/>
      <c r="AY15" s="1"/>
    </row>
    <row r="16" spans="1:51" x14ac:dyDescent="0.25">
      <c r="A16" s="1" t="s">
        <v>41</v>
      </c>
      <c r="B16" s="1" t="s">
        <v>28</v>
      </c>
      <c r="C16" s="1">
        <v>129</v>
      </c>
      <c r="D16" s="1">
        <v>9</v>
      </c>
      <c r="E16" s="1">
        <v>33</v>
      </c>
      <c r="F16" s="1">
        <v>105</v>
      </c>
      <c r="G16" s="7">
        <v>0.4</v>
      </c>
      <c r="H16" s="1"/>
      <c r="I16" s="1">
        <v>1010011737</v>
      </c>
      <c r="J16" s="1"/>
      <c r="K16" s="1">
        <f t="shared" si="1"/>
        <v>33</v>
      </c>
      <c r="L16" s="1"/>
      <c r="M16" s="1"/>
      <c r="N16" s="1"/>
      <c r="O16" s="1">
        <f t="shared" si="2"/>
        <v>6.6</v>
      </c>
      <c r="P16" s="5">
        <v>30</v>
      </c>
      <c r="Q16" s="5"/>
      <c r="R16" s="1"/>
      <c r="S16" s="1">
        <f t="shared" si="3"/>
        <v>20.454545454545457</v>
      </c>
      <c r="T16" s="1">
        <f t="shared" si="4"/>
        <v>15.90909090909091</v>
      </c>
      <c r="U16" s="1">
        <v>4.4000000000000004</v>
      </c>
      <c r="V16" s="1">
        <v>8.8000000000000007</v>
      </c>
      <c r="W16" s="1">
        <v>5.2</v>
      </c>
      <c r="X16" s="1">
        <v>0</v>
      </c>
      <c r="Y16" s="1"/>
      <c r="Z16" s="1">
        <f>G16*P16</f>
        <v>12</v>
      </c>
      <c r="AA16" s="1"/>
      <c r="AB16" s="1"/>
      <c r="AC16" s="1"/>
      <c r="AD16" s="1"/>
      <c r="AE16" s="1"/>
      <c r="AF16" s="1"/>
      <c r="AG16" s="1"/>
      <c r="AH16" s="1"/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  <c r="AX16" s="1"/>
      <c r="AY16" s="1"/>
    </row>
    <row r="17" spans="1:51" x14ac:dyDescent="0.25">
      <c r="A17" s="1" t="s">
        <v>42</v>
      </c>
      <c r="B17" s="1" t="s">
        <v>28</v>
      </c>
      <c r="C17" s="1">
        <v>118</v>
      </c>
      <c r="D17" s="1"/>
      <c r="E17" s="1">
        <v>13</v>
      </c>
      <c r="F17" s="1">
        <v>105</v>
      </c>
      <c r="G17" s="7">
        <v>0.4</v>
      </c>
      <c r="H17" s="1"/>
      <c r="I17" s="1">
        <v>1010024886</v>
      </c>
      <c r="J17" s="1"/>
      <c r="K17" s="1">
        <f t="shared" si="1"/>
        <v>13</v>
      </c>
      <c r="L17" s="1"/>
      <c r="M17" s="1"/>
      <c r="N17" s="1"/>
      <c r="O17" s="1">
        <f t="shared" si="2"/>
        <v>2.6</v>
      </c>
      <c r="P17" s="5"/>
      <c r="Q17" s="5"/>
      <c r="R17" s="1"/>
      <c r="S17" s="1">
        <f t="shared" si="3"/>
        <v>40.38461538461538</v>
      </c>
      <c r="T17" s="1">
        <f t="shared" si="4"/>
        <v>40.38461538461538</v>
      </c>
      <c r="U17" s="1">
        <v>4.5999999999999996</v>
      </c>
      <c r="V17" s="1">
        <v>9.6</v>
      </c>
      <c r="W17" s="1">
        <v>2.2000000000000002</v>
      </c>
      <c r="X17" s="1">
        <v>0</v>
      </c>
      <c r="Y17" s="15" t="s">
        <v>33</v>
      </c>
      <c r="Z17" s="1">
        <f>G17*P17</f>
        <v>0</v>
      </c>
      <c r="AA17" s="1"/>
      <c r="AB17" s="1"/>
      <c r="AC17" s="1"/>
      <c r="AD17" s="1"/>
      <c r="AE17" s="1"/>
      <c r="AF17" s="1"/>
      <c r="AG17" s="1"/>
      <c r="AH17" s="1"/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  <c r="AX17" s="1"/>
      <c r="AY17" s="1"/>
    </row>
    <row r="18" spans="1:51" hidden="1" x14ac:dyDescent="0.25">
      <c r="A18" s="12" t="s">
        <v>43</v>
      </c>
      <c r="B18" s="12" t="s">
        <v>28</v>
      </c>
      <c r="C18" s="12"/>
      <c r="D18" s="12"/>
      <c r="E18" s="12"/>
      <c r="F18" s="12"/>
      <c r="G18" s="13">
        <v>0</v>
      </c>
      <c r="H18" s="12"/>
      <c r="I18" s="12" t="s">
        <v>29</v>
      </c>
      <c r="J18" s="12"/>
      <c r="K18" s="12">
        <f t="shared" si="1"/>
        <v>0</v>
      </c>
      <c r="L18" s="12"/>
      <c r="M18" s="12"/>
      <c r="N18" s="12"/>
      <c r="O18" s="12">
        <f t="shared" si="2"/>
        <v>0</v>
      </c>
      <c r="P18" s="14"/>
      <c r="Q18" s="14"/>
      <c r="R18" s="12"/>
      <c r="S18" s="12" t="e">
        <f t="shared" si="3"/>
        <v>#DIV/0!</v>
      </c>
      <c r="T18" s="12" t="e">
        <f t="shared" si="4"/>
        <v>#DIV/0!</v>
      </c>
      <c r="U18" s="12">
        <v>0</v>
      </c>
      <c r="V18" s="12">
        <v>0</v>
      </c>
      <c r="W18" s="12">
        <v>0</v>
      </c>
      <c r="X18" s="12">
        <v>0</v>
      </c>
      <c r="Y18" s="12"/>
      <c r="Z18" s="12"/>
      <c r="AA18" s="1"/>
      <c r="AB18" s="1"/>
      <c r="AC18" s="1"/>
      <c r="AD18" s="1"/>
      <c r="AE18" s="1"/>
      <c r="AF18" s="1"/>
      <c r="AG18" s="1"/>
      <c r="AH18" s="1"/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  <c r="AX18" s="1"/>
      <c r="AY18" s="1"/>
    </row>
    <row r="19" spans="1:51" x14ac:dyDescent="0.25">
      <c r="A19" s="1" t="s">
        <v>44</v>
      </c>
      <c r="B19" s="1" t="s">
        <v>28</v>
      </c>
      <c r="C19" s="1">
        <v>215</v>
      </c>
      <c r="D19" s="1"/>
      <c r="E19" s="1">
        <v>94</v>
      </c>
      <c r="F19" s="1">
        <v>121</v>
      </c>
      <c r="G19" s="7">
        <v>0.3</v>
      </c>
      <c r="H19" s="1"/>
      <c r="I19" s="1">
        <v>1010027987</v>
      </c>
      <c r="J19" s="1"/>
      <c r="K19" s="1">
        <f t="shared" si="1"/>
        <v>94</v>
      </c>
      <c r="L19" s="1"/>
      <c r="M19" s="1"/>
      <c r="N19" s="1"/>
      <c r="O19" s="1">
        <f t="shared" si="2"/>
        <v>18.8</v>
      </c>
      <c r="P19" s="5">
        <v>240</v>
      </c>
      <c r="Q19" s="5"/>
      <c r="R19" s="1"/>
      <c r="S19" s="1">
        <f t="shared" si="3"/>
        <v>19.202127659574469</v>
      </c>
      <c r="T19" s="1">
        <f t="shared" si="4"/>
        <v>6.4361702127659575</v>
      </c>
      <c r="U19" s="1">
        <v>10.6</v>
      </c>
      <c r="V19" s="1">
        <v>6.4</v>
      </c>
      <c r="W19" s="1">
        <v>10</v>
      </c>
      <c r="X19" s="1">
        <v>0</v>
      </c>
      <c r="Y19" s="1"/>
      <c r="Z19" s="1">
        <f t="shared" ref="Z19:Z35" si="5">G19*P19</f>
        <v>72</v>
      </c>
      <c r="AA19" s="1"/>
      <c r="AB19" s="1"/>
      <c r="AC19" s="1"/>
      <c r="AD19" s="1"/>
      <c r="AE19" s="1"/>
      <c r="AF19" s="1"/>
      <c r="AG19" s="1"/>
      <c r="AH19" s="1"/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  <c r="AX19" s="1"/>
      <c r="AY19" s="1"/>
    </row>
    <row r="20" spans="1:51" x14ac:dyDescent="0.25">
      <c r="A20" s="1" t="s">
        <v>45</v>
      </c>
      <c r="B20" s="1" t="s">
        <v>28</v>
      </c>
      <c r="C20" s="1">
        <v>55</v>
      </c>
      <c r="D20" s="1"/>
      <c r="E20" s="1">
        <v>12</v>
      </c>
      <c r="F20" s="1">
        <v>43</v>
      </c>
      <c r="G20" s="7">
        <v>1.5</v>
      </c>
      <c r="H20" s="1"/>
      <c r="I20" s="1">
        <v>1010003864</v>
      </c>
      <c r="J20" s="1"/>
      <c r="K20" s="1">
        <f t="shared" si="1"/>
        <v>12</v>
      </c>
      <c r="L20" s="1"/>
      <c r="M20" s="1"/>
      <c r="N20" s="1"/>
      <c r="O20" s="1">
        <f t="shared" si="2"/>
        <v>2.4</v>
      </c>
      <c r="P20" s="5"/>
      <c r="Q20" s="5"/>
      <c r="R20" s="1"/>
      <c r="S20" s="1">
        <f t="shared" si="3"/>
        <v>17.916666666666668</v>
      </c>
      <c r="T20" s="1">
        <f t="shared" si="4"/>
        <v>17.916666666666668</v>
      </c>
      <c r="U20" s="1">
        <v>4</v>
      </c>
      <c r="V20" s="1">
        <v>5</v>
      </c>
      <c r="W20" s="1">
        <v>0</v>
      </c>
      <c r="X20" s="1">
        <v>0</v>
      </c>
      <c r="Y20" s="1"/>
      <c r="Z20" s="1">
        <f t="shared" si="5"/>
        <v>0</v>
      </c>
      <c r="AA20" s="1"/>
      <c r="AB20" s="1"/>
      <c r="AC20" s="1"/>
      <c r="AD20" s="1"/>
      <c r="AE20" s="1"/>
      <c r="AF20" s="1"/>
      <c r="AG20" s="1"/>
      <c r="AH20" s="1"/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  <c r="AX20" s="1"/>
      <c r="AY20" s="1"/>
    </row>
    <row r="21" spans="1:51" x14ac:dyDescent="0.25">
      <c r="A21" s="1" t="s">
        <v>46</v>
      </c>
      <c r="B21" s="1" t="s">
        <v>28</v>
      </c>
      <c r="C21" s="1">
        <v>109</v>
      </c>
      <c r="D21" s="1"/>
      <c r="E21" s="1">
        <v>109</v>
      </c>
      <c r="F21" s="1"/>
      <c r="G21" s="7">
        <v>0.3</v>
      </c>
      <c r="H21" s="1"/>
      <c r="I21" s="1">
        <v>1010003817</v>
      </c>
      <c r="J21" s="1"/>
      <c r="K21" s="1">
        <f t="shared" si="1"/>
        <v>109</v>
      </c>
      <c r="L21" s="1"/>
      <c r="M21" s="1"/>
      <c r="N21" s="10"/>
      <c r="O21" s="1">
        <f t="shared" si="2"/>
        <v>21.8</v>
      </c>
      <c r="P21" s="5">
        <v>480</v>
      </c>
      <c r="Q21" s="5"/>
      <c r="R21" s="1"/>
      <c r="S21" s="1">
        <f t="shared" si="3"/>
        <v>22.01834862385321</v>
      </c>
      <c r="T21" s="1">
        <f t="shared" si="4"/>
        <v>0</v>
      </c>
      <c r="U21" s="1">
        <v>19.8</v>
      </c>
      <c r="V21" s="1">
        <v>19.600000000000001</v>
      </c>
      <c r="W21" s="1">
        <v>10</v>
      </c>
      <c r="X21" s="1">
        <v>0</v>
      </c>
      <c r="Y21" s="1" t="s">
        <v>69</v>
      </c>
      <c r="Z21" s="1">
        <f t="shared" si="5"/>
        <v>144</v>
      </c>
      <c r="AA21" s="1"/>
      <c r="AB21" s="1"/>
      <c r="AC21" s="1"/>
      <c r="AD21" s="1"/>
      <c r="AE21" s="1"/>
      <c r="AF21" s="1"/>
      <c r="AG21" s="1"/>
      <c r="AH21" s="1"/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  <c r="AX21" s="1"/>
      <c r="AY21" s="1"/>
    </row>
    <row r="22" spans="1:51" x14ac:dyDescent="0.25">
      <c r="A22" s="1" t="s">
        <v>47</v>
      </c>
      <c r="B22" s="1" t="s">
        <v>28</v>
      </c>
      <c r="C22" s="1">
        <v>197</v>
      </c>
      <c r="D22" s="1"/>
      <c r="E22" s="1">
        <v>65</v>
      </c>
      <c r="F22" s="1">
        <v>132</v>
      </c>
      <c r="G22" s="7">
        <v>0.3</v>
      </c>
      <c r="H22" s="1"/>
      <c r="I22" s="1">
        <v>1010027984</v>
      </c>
      <c r="J22" s="1"/>
      <c r="K22" s="1">
        <f t="shared" si="1"/>
        <v>65</v>
      </c>
      <c r="L22" s="1"/>
      <c r="M22" s="1"/>
      <c r="N22" s="1"/>
      <c r="O22" s="1">
        <f t="shared" si="2"/>
        <v>13</v>
      </c>
      <c r="P22" s="5">
        <v>120</v>
      </c>
      <c r="Q22" s="5"/>
      <c r="R22" s="1"/>
      <c r="S22" s="1">
        <f t="shared" si="3"/>
        <v>19.384615384615383</v>
      </c>
      <c r="T22" s="1">
        <f t="shared" si="4"/>
        <v>10.153846153846153</v>
      </c>
      <c r="U22" s="1">
        <v>9.8000000000000007</v>
      </c>
      <c r="V22" s="1">
        <v>3.6</v>
      </c>
      <c r="W22" s="1">
        <v>10</v>
      </c>
      <c r="X22" s="1">
        <v>0</v>
      </c>
      <c r="Y22" s="1"/>
      <c r="Z22" s="1">
        <f t="shared" si="5"/>
        <v>36</v>
      </c>
      <c r="AA22" s="1"/>
      <c r="AB22" s="1"/>
      <c r="AC22" s="1"/>
      <c r="AD22" s="1"/>
      <c r="AE22" s="1"/>
      <c r="AF22" s="1"/>
      <c r="AG22" s="1"/>
      <c r="AH22" s="1"/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  <c r="AX22" s="1"/>
      <c r="AY22" s="1"/>
    </row>
    <row r="23" spans="1:51" x14ac:dyDescent="0.25">
      <c r="A23" s="1" t="s">
        <v>48</v>
      </c>
      <c r="B23" s="1" t="s">
        <v>28</v>
      </c>
      <c r="C23" s="1">
        <v>143</v>
      </c>
      <c r="D23" s="1"/>
      <c r="E23" s="1">
        <v>125</v>
      </c>
      <c r="F23" s="1">
        <v>12</v>
      </c>
      <c r="G23" s="7">
        <v>0.3</v>
      </c>
      <c r="H23" s="1"/>
      <c r="I23" s="1">
        <v>1010003874</v>
      </c>
      <c r="J23" s="1"/>
      <c r="K23" s="1">
        <f t="shared" si="1"/>
        <v>125</v>
      </c>
      <c r="L23" s="1"/>
      <c r="M23" s="1"/>
      <c r="N23" s="10"/>
      <c r="O23" s="1">
        <f t="shared" si="2"/>
        <v>25</v>
      </c>
      <c r="P23" s="5">
        <v>480</v>
      </c>
      <c r="Q23" s="5"/>
      <c r="R23" s="1"/>
      <c r="S23" s="1">
        <f t="shared" si="3"/>
        <v>19.68</v>
      </c>
      <c r="T23" s="1">
        <f t="shared" si="4"/>
        <v>0.48</v>
      </c>
      <c r="U23" s="1">
        <v>20.2</v>
      </c>
      <c r="V23" s="1">
        <v>11.2</v>
      </c>
      <c r="W23" s="1">
        <v>10</v>
      </c>
      <c r="X23" s="1">
        <v>0</v>
      </c>
      <c r="Y23" s="1" t="s">
        <v>69</v>
      </c>
      <c r="Z23" s="1">
        <f t="shared" si="5"/>
        <v>144</v>
      </c>
      <c r="AA23" s="1"/>
      <c r="AB23" s="1"/>
      <c r="AC23" s="1"/>
      <c r="AD23" s="1"/>
      <c r="AE23" s="1"/>
      <c r="AF23" s="1"/>
      <c r="AG23" s="1"/>
      <c r="AH23" s="1"/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  <c r="AX23" s="1"/>
      <c r="AY23" s="1"/>
    </row>
    <row r="24" spans="1:51" x14ac:dyDescent="0.25">
      <c r="A24" s="1" t="s">
        <v>49</v>
      </c>
      <c r="B24" s="1" t="s">
        <v>28</v>
      </c>
      <c r="C24" s="1">
        <v>82</v>
      </c>
      <c r="D24" s="1"/>
      <c r="E24" s="1">
        <v>19</v>
      </c>
      <c r="F24" s="1">
        <v>55</v>
      </c>
      <c r="G24" s="7">
        <v>0.27</v>
      </c>
      <c r="H24" s="1"/>
      <c r="I24" s="1">
        <v>1010027778</v>
      </c>
      <c r="J24" s="1"/>
      <c r="K24" s="1">
        <f t="shared" si="1"/>
        <v>19</v>
      </c>
      <c r="L24" s="1"/>
      <c r="M24" s="1"/>
      <c r="N24" s="1"/>
      <c r="O24" s="1">
        <f t="shared" si="2"/>
        <v>3.8</v>
      </c>
      <c r="P24" s="5">
        <v>30</v>
      </c>
      <c r="Q24" s="5"/>
      <c r="R24" s="1"/>
      <c r="S24" s="1">
        <f t="shared" si="3"/>
        <v>22.368421052631579</v>
      </c>
      <c r="T24" s="1">
        <f t="shared" si="4"/>
        <v>14.473684210526317</v>
      </c>
      <c r="U24" s="1">
        <v>6.4</v>
      </c>
      <c r="V24" s="1">
        <v>3.6</v>
      </c>
      <c r="W24" s="1">
        <v>10</v>
      </c>
      <c r="X24" s="1">
        <v>0</v>
      </c>
      <c r="Y24" s="1"/>
      <c r="Z24" s="1">
        <f t="shared" si="5"/>
        <v>8.1000000000000014</v>
      </c>
      <c r="AA24" s="1"/>
      <c r="AB24" s="1"/>
      <c r="AC24" s="1"/>
      <c r="AD24" s="1"/>
      <c r="AE24" s="1"/>
      <c r="AF24" s="1"/>
      <c r="AG24" s="1"/>
      <c r="AH24" s="1"/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  <c r="AX24" s="1"/>
      <c r="AY24" s="1"/>
    </row>
    <row r="25" spans="1:51" x14ac:dyDescent="0.25">
      <c r="A25" s="1" t="s">
        <v>50</v>
      </c>
      <c r="B25" s="1" t="s">
        <v>28</v>
      </c>
      <c r="C25" s="1">
        <v>64</v>
      </c>
      <c r="D25" s="1"/>
      <c r="E25" s="1">
        <v>38</v>
      </c>
      <c r="F25" s="1">
        <v>17</v>
      </c>
      <c r="G25" s="7">
        <v>0.4</v>
      </c>
      <c r="H25" s="1"/>
      <c r="I25" s="1">
        <v>1010021023</v>
      </c>
      <c r="J25" s="1"/>
      <c r="K25" s="1">
        <f t="shared" si="1"/>
        <v>38</v>
      </c>
      <c r="L25" s="1"/>
      <c r="M25" s="1"/>
      <c r="N25" s="10"/>
      <c r="O25" s="1">
        <f t="shared" si="2"/>
        <v>7.6</v>
      </c>
      <c r="P25" s="5">
        <v>120</v>
      </c>
      <c r="Q25" s="5"/>
      <c r="R25" s="1"/>
      <c r="S25" s="1">
        <f t="shared" si="3"/>
        <v>18.026315789473685</v>
      </c>
      <c r="T25" s="1">
        <f t="shared" si="4"/>
        <v>2.236842105263158</v>
      </c>
      <c r="U25" s="1">
        <v>9.6</v>
      </c>
      <c r="V25" s="1">
        <v>3</v>
      </c>
      <c r="W25" s="1">
        <v>8.8000000000000007</v>
      </c>
      <c r="X25" s="1">
        <v>0</v>
      </c>
      <c r="Y25" s="1" t="s">
        <v>69</v>
      </c>
      <c r="Z25" s="1">
        <f t="shared" si="5"/>
        <v>48</v>
      </c>
      <c r="AA25" s="1"/>
      <c r="AB25" s="1"/>
      <c r="AC25" s="1"/>
      <c r="AD25" s="1"/>
      <c r="AE25" s="1"/>
      <c r="AF25" s="1"/>
      <c r="AG25" s="1"/>
      <c r="AH25" s="1"/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  <c r="AX25" s="1"/>
      <c r="AY25" s="1"/>
    </row>
    <row r="26" spans="1:51" x14ac:dyDescent="0.25">
      <c r="A26" s="1" t="s">
        <v>51</v>
      </c>
      <c r="B26" s="1" t="s">
        <v>28</v>
      </c>
      <c r="C26" s="1">
        <v>685</v>
      </c>
      <c r="D26" s="1"/>
      <c r="E26" s="1">
        <v>22</v>
      </c>
      <c r="F26" s="1">
        <v>663</v>
      </c>
      <c r="G26" s="7">
        <v>0.7</v>
      </c>
      <c r="H26" s="1"/>
      <c r="I26" s="1">
        <v>10010027943</v>
      </c>
      <c r="J26" s="1"/>
      <c r="K26" s="1">
        <f t="shared" si="1"/>
        <v>22</v>
      </c>
      <c r="L26" s="1"/>
      <c r="M26" s="1"/>
      <c r="N26" s="1"/>
      <c r="O26" s="1">
        <f t="shared" si="2"/>
        <v>4.4000000000000004</v>
      </c>
      <c r="P26" s="5"/>
      <c r="Q26" s="5"/>
      <c r="R26" s="1"/>
      <c r="S26" s="1">
        <f t="shared" si="3"/>
        <v>150.68181818181816</v>
      </c>
      <c r="T26" s="1">
        <f t="shared" si="4"/>
        <v>150.68181818181816</v>
      </c>
      <c r="U26" s="1">
        <v>4.5999999999999996</v>
      </c>
      <c r="V26" s="1">
        <v>13.2</v>
      </c>
      <c r="W26" s="1">
        <v>2.8</v>
      </c>
      <c r="X26" s="1">
        <v>4.8</v>
      </c>
      <c r="Y26" s="15" t="s">
        <v>33</v>
      </c>
      <c r="Z26" s="1">
        <f t="shared" si="5"/>
        <v>0</v>
      </c>
      <c r="AA26" s="1"/>
      <c r="AB26" s="1"/>
      <c r="AC26" s="1"/>
      <c r="AD26" s="1"/>
      <c r="AE26" s="1"/>
      <c r="AF26" s="1"/>
      <c r="AG26" s="1"/>
      <c r="AH26" s="1"/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  <c r="AX26" s="1"/>
      <c r="AY26" s="1"/>
    </row>
    <row r="27" spans="1:51" x14ac:dyDescent="0.25">
      <c r="A27" s="1" t="s">
        <v>52</v>
      </c>
      <c r="B27" s="1" t="s">
        <v>28</v>
      </c>
      <c r="C27" s="1">
        <v>120</v>
      </c>
      <c r="D27" s="1"/>
      <c r="E27" s="1">
        <v>32</v>
      </c>
      <c r="F27" s="1">
        <v>88</v>
      </c>
      <c r="G27" s="7">
        <v>0.4</v>
      </c>
      <c r="H27" s="1"/>
      <c r="I27" s="1">
        <v>1010011268</v>
      </c>
      <c r="J27" s="1"/>
      <c r="K27" s="1">
        <f t="shared" si="1"/>
        <v>32</v>
      </c>
      <c r="L27" s="1"/>
      <c r="M27" s="1"/>
      <c r="N27" s="1"/>
      <c r="O27" s="1">
        <f t="shared" si="2"/>
        <v>6.4</v>
      </c>
      <c r="P27" s="5">
        <v>40</v>
      </c>
      <c r="Q27" s="5"/>
      <c r="R27" s="1"/>
      <c r="S27" s="1">
        <f t="shared" si="3"/>
        <v>20</v>
      </c>
      <c r="T27" s="1">
        <f t="shared" si="4"/>
        <v>13.75</v>
      </c>
      <c r="U27" s="1">
        <v>1.6</v>
      </c>
      <c r="V27" s="1">
        <v>6.8</v>
      </c>
      <c r="W27" s="1">
        <v>1.6</v>
      </c>
      <c r="X27" s="1">
        <v>0</v>
      </c>
      <c r="Y27" s="1"/>
      <c r="Z27" s="1">
        <f t="shared" si="5"/>
        <v>16</v>
      </c>
      <c r="AA27" s="1"/>
      <c r="AB27" s="1"/>
      <c r="AC27" s="1"/>
      <c r="AD27" s="1"/>
      <c r="AE27" s="1"/>
      <c r="AF27" s="1"/>
      <c r="AG27" s="1"/>
      <c r="AH27" s="1"/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  <c r="AX27" s="1"/>
      <c r="AY27" s="1"/>
    </row>
    <row r="28" spans="1:51" x14ac:dyDescent="0.25">
      <c r="A28" s="1" t="s">
        <v>53</v>
      </c>
      <c r="B28" s="1" t="s">
        <v>28</v>
      </c>
      <c r="C28" s="1">
        <v>12</v>
      </c>
      <c r="D28" s="1"/>
      <c r="E28" s="1">
        <v>6</v>
      </c>
      <c r="F28" s="1">
        <v>3</v>
      </c>
      <c r="G28" s="7">
        <v>0.32</v>
      </c>
      <c r="H28" s="1"/>
      <c r="I28" s="1">
        <v>1010021343</v>
      </c>
      <c r="J28" s="1"/>
      <c r="K28" s="1">
        <f t="shared" si="1"/>
        <v>6</v>
      </c>
      <c r="L28" s="1"/>
      <c r="M28" s="1"/>
      <c r="N28" s="10"/>
      <c r="O28" s="1">
        <f t="shared" si="2"/>
        <v>1.2</v>
      </c>
      <c r="P28" s="5">
        <v>20</v>
      </c>
      <c r="Q28" s="5"/>
      <c r="R28" s="1"/>
      <c r="S28" s="1">
        <f t="shared" si="3"/>
        <v>19.166666666666668</v>
      </c>
      <c r="T28" s="1">
        <f t="shared" si="4"/>
        <v>2.5</v>
      </c>
      <c r="U28" s="1">
        <v>3.2</v>
      </c>
      <c r="V28" s="1">
        <v>2.8</v>
      </c>
      <c r="W28" s="1">
        <v>1.2</v>
      </c>
      <c r="X28" s="1">
        <v>0</v>
      </c>
      <c r="Y28" s="1" t="s">
        <v>69</v>
      </c>
      <c r="Z28" s="1">
        <f t="shared" si="5"/>
        <v>6.4</v>
      </c>
      <c r="AA28" s="1"/>
      <c r="AB28" s="1"/>
      <c r="AC28" s="1"/>
      <c r="AD28" s="1"/>
      <c r="AE28" s="1"/>
      <c r="AF28" s="1"/>
      <c r="AG28" s="1"/>
      <c r="AH28" s="1"/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  <c r="AX28" s="1"/>
      <c r="AY28" s="1"/>
    </row>
    <row r="29" spans="1:51" x14ac:dyDescent="0.25">
      <c r="A29" s="1" t="s">
        <v>54</v>
      </c>
      <c r="B29" s="1" t="s">
        <v>28</v>
      </c>
      <c r="C29" s="1">
        <v>62</v>
      </c>
      <c r="D29" s="1"/>
      <c r="E29" s="1">
        <v>6</v>
      </c>
      <c r="F29" s="1">
        <v>54</v>
      </c>
      <c r="G29" s="7">
        <v>0.32</v>
      </c>
      <c r="H29" s="1"/>
      <c r="I29" s="1">
        <v>1010021314</v>
      </c>
      <c r="J29" s="1"/>
      <c r="K29" s="1">
        <f t="shared" si="1"/>
        <v>6</v>
      </c>
      <c r="L29" s="1"/>
      <c r="M29" s="1"/>
      <c r="N29" s="1"/>
      <c r="O29" s="1">
        <f t="shared" si="2"/>
        <v>1.2</v>
      </c>
      <c r="P29" s="5"/>
      <c r="Q29" s="5"/>
      <c r="R29" s="1"/>
      <c r="S29" s="1">
        <f t="shared" si="3"/>
        <v>45</v>
      </c>
      <c r="T29" s="1">
        <f t="shared" si="4"/>
        <v>45</v>
      </c>
      <c r="U29" s="1">
        <v>2.4</v>
      </c>
      <c r="V29" s="1">
        <v>4</v>
      </c>
      <c r="W29" s="1">
        <v>1.2</v>
      </c>
      <c r="X29" s="1">
        <v>0</v>
      </c>
      <c r="Y29" s="15" t="s">
        <v>33</v>
      </c>
      <c r="Z29" s="1">
        <f t="shared" si="5"/>
        <v>0</v>
      </c>
      <c r="AA29" s="1"/>
      <c r="AB29" s="1"/>
      <c r="AC29" s="1"/>
      <c r="AD29" s="1"/>
      <c r="AE29" s="1"/>
      <c r="AF29" s="1"/>
      <c r="AG29" s="1"/>
      <c r="AH29" s="1"/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  <c r="AX29" s="1"/>
      <c r="AY29" s="1"/>
    </row>
    <row r="30" spans="1:51" x14ac:dyDescent="0.25">
      <c r="A30" s="1" t="s">
        <v>55</v>
      </c>
      <c r="B30" s="1" t="s">
        <v>28</v>
      </c>
      <c r="C30" s="1">
        <v>6</v>
      </c>
      <c r="D30" s="1"/>
      <c r="E30" s="1"/>
      <c r="F30" s="1">
        <v>6</v>
      </c>
      <c r="G30" s="7">
        <v>1</v>
      </c>
      <c r="H30" s="1"/>
      <c r="I30" s="1">
        <v>1010020292</v>
      </c>
      <c r="J30" s="1"/>
      <c r="K30" s="1">
        <f t="shared" si="1"/>
        <v>0</v>
      </c>
      <c r="L30" s="1"/>
      <c r="M30" s="1"/>
      <c r="N30" s="10"/>
      <c r="O30" s="1">
        <f t="shared" si="2"/>
        <v>0</v>
      </c>
      <c r="P30" s="5"/>
      <c r="Q30" s="5"/>
      <c r="R30" s="1"/>
      <c r="S30" s="1" t="e">
        <f t="shared" si="3"/>
        <v>#DIV/0!</v>
      </c>
      <c r="T30" s="1" t="e">
        <f t="shared" si="4"/>
        <v>#DIV/0!</v>
      </c>
      <c r="U30" s="1">
        <v>3.2</v>
      </c>
      <c r="V30" s="1">
        <v>1.2</v>
      </c>
      <c r="W30" s="1">
        <v>0.8</v>
      </c>
      <c r="X30" s="1">
        <v>0</v>
      </c>
      <c r="Y30" s="1" t="s">
        <v>69</v>
      </c>
      <c r="Z30" s="1">
        <f t="shared" si="5"/>
        <v>0</v>
      </c>
      <c r="AA30" s="1"/>
      <c r="AB30" s="1"/>
      <c r="AC30" s="1"/>
      <c r="AD30" s="1"/>
      <c r="AE30" s="1"/>
      <c r="AF30" s="1"/>
      <c r="AG30" s="1"/>
      <c r="AH30" s="1"/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  <c r="AX30" s="1"/>
      <c r="AY30" s="1"/>
    </row>
    <row r="31" spans="1:51" x14ac:dyDescent="0.25">
      <c r="A31" s="1" t="s">
        <v>56</v>
      </c>
      <c r="B31" s="1" t="s">
        <v>28</v>
      </c>
      <c r="C31" s="1">
        <v>19</v>
      </c>
      <c r="D31" s="1"/>
      <c r="E31" s="1">
        <v>18</v>
      </c>
      <c r="F31" s="1">
        <v>1</v>
      </c>
      <c r="G31" s="7">
        <v>0.28000000000000003</v>
      </c>
      <c r="H31" s="1"/>
      <c r="I31" s="1">
        <v>1010025555</v>
      </c>
      <c r="J31" s="1"/>
      <c r="K31" s="1">
        <f t="shared" si="1"/>
        <v>18</v>
      </c>
      <c r="L31" s="1"/>
      <c r="M31" s="1"/>
      <c r="N31" s="1"/>
      <c r="O31" s="1">
        <f t="shared" si="2"/>
        <v>3.6</v>
      </c>
      <c r="P31" s="5">
        <v>40</v>
      </c>
      <c r="Q31" s="5"/>
      <c r="R31" s="1"/>
      <c r="S31" s="1">
        <f t="shared" si="3"/>
        <v>11.388888888888889</v>
      </c>
      <c r="T31" s="1">
        <f t="shared" si="4"/>
        <v>0.27777777777777779</v>
      </c>
      <c r="U31" s="1">
        <v>0.8</v>
      </c>
      <c r="V31" s="1">
        <v>2.4</v>
      </c>
      <c r="W31" s="1">
        <v>2.8</v>
      </c>
      <c r="X31" s="1">
        <v>1.2</v>
      </c>
      <c r="Y31" s="1"/>
      <c r="Z31" s="1">
        <f t="shared" si="5"/>
        <v>11.200000000000001</v>
      </c>
      <c r="AA31" s="1"/>
      <c r="AB31" s="1"/>
      <c r="AC31" s="1"/>
      <c r="AD31" s="1"/>
      <c r="AE31" s="1"/>
      <c r="AF31" s="1"/>
      <c r="AG31" s="1"/>
      <c r="AH31" s="1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  <c r="AX31" s="1"/>
      <c r="AY31" s="1"/>
    </row>
    <row r="32" spans="1:51" x14ac:dyDescent="0.25">
      <c r="A32" s="1" t="s">
        <v>57</v>
      </c>
      <c r="B32" s="1" t="s">
        <v>28</v>
      </c>
      <c r="C32" s="1">
        <v>75</v>
      </c>
      <c r="D32" s="1"/>
      <c r="E32" s="1">
        <v>16</v>
      </c>
      <c r="F32" s="1">
        <v>59</v>
      </c>
      <c r="G32" s="7">
        <v>0.28000000000000003</v>
      </c>
      <c r="H32" s="1"/>
      <c r="I32" s="1">
        <v>1010026655</v>
      </c>
      <c r="J32" s="1"/>
      <c r="K32" s="1">
        <f t="shared" si="1"/>
        <v>16</v>
      </c>
      <c r="L32" s="1"/>
      <c r="M32" s="1"/>
      <c r="N32" s="1"/>
      <c r="O32" s="1">
        <f t="shared" si="2"/>
        <v>3.2</v>
      </c>
      <c r="P32" s="5"/>
      <c r="Q32" s="5"/>
      <c r="R32" s="1"/>
      <c r="S32" s="1">
        <f t="shared" si="3"/>
        <v>18.4375</v>
      </c>
      <c r="T32" s="1">
        <f t="shared" si="4"/>
        <v>18.4375</v>
      </c>
      <c r="U32" s="1">
        <v>0.8</v>
      </c>
      <c r="V32" s="1">
        <v>5</v>
      </c>
      <c r="W32" s="1">
        <v>4.8</v>
      </c>
      <c r="X32" s="1">
        <v>4</v>
      </c>
      <c r="Y32" s="16" t="s">
        <v>31</v>
      </c>
      <c r="Z32" s="1">
        <f t="shared" si="5"/>
        <v>0</v>
      </c>
      <c r="AA32" s="1"/>
      <c r="AB32" s="1"/>
      <c r="AC32" s="1"/>
      <c r="AD32" s="1"/>
      <c r="AE32" s="1"/>
      <c r="AF32" s="1"/>
      <c r="AG32" s="1"/>
      <c r="AH32" s="1"/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</row>
    <row r="33" spans="1:51" x14ac:dyDescent="0.25">
      <c r="A33" s="1" t="s">
        <v>58</v>
      </c>
      <c r="B33" s="1" t="s">
        <v>28</v>
      </c>
      <c r="C33" s="1">
        <v>81</v>
      </c>
      <c r="D33" s="1">
        <v>4</v>
      </c>
      <c r="E33" s="1">
        <v>16</v>
      </c>
      <c r="F33" s="1">
        <v>69</v>
      </c>
      <c r="G33" s="7">
        <v>0.28000000000000003</v>
      </c>
      <c r="H33" s="1"/>
      <c r="I33" s="1">
        <v>1010028228</v>
      </c>
      <c r="J33" s="1"/>
      <c r="K33" s="1">
        <f t="shared" si="1"/>
        <v>16</v>
      </c>
      <c r="L33" s="1"/>
      <c r="M33" s="1"/>
      <c r="N33" s="1"/>
      <c r="O33" s="1">
        <f t="shared" si="2"/>
        <v>3.2</v>
      </c>
      <c r="P33" s="5"/>
      <c r="Q33" s="5"/>
      <c r="R33" s="1"/>
      <c r="S33" s="1">
        <f t="shared" si="3"/>
        <v>21.5625</v>
      </c>
      <c r="T33" s="1">
        <f t="shared" si="4"/>
        <v>21.5625</v>
      </c>
      <c r="U33" s="1">
        <v>1.6</v>
      </c>
      <c r="V33" s="1">
        <v>5</v>
      </c>
      <c r="W33" s="1">
        <v>4</v>
      </c>
      <c r="X33" s="1">
        <v>0</v>
      </c>
      <c r="Y33" s="15" t="s">
        <v>33</v>
      </c>
      <c r="Z33" s="1">
        <f t="shared" si="5"/>
        <v>0</v>
      </c>
      <c r="AA33" s="1"/>
      <c r="AB33" s="1"/>
      <c r="AC33" s="1"/>
      <c r="AD33" s="1"/>
      <c r="AE33" s="1"/>
      <c r="AF33" s="1"/>
      <c r="AG33" s="1"/>
      <c r="AH33" s="1"/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  <c r="AX33" s="1"/>
      <c r="AY33" s="1"/>
    </row>
    <row r="34" spans="1:51" x14ac:dyDescent="0.25">
      <c r="A34" s="17" t="s">
        <v>59</v>
      </c>
      <c r="B34" s="1" t="s">
        <v>28</v>
      </c>
      <c r="C34" s="1"/>
      <c r="D34" s="1"/>
      <c r="E34" s="1"/>
      <c r="F34" s="1"/>
      <c r="G34" s="7">
        <v>2</v>
      </c>
      <c r="H34" s="1"/>
      <c r="I34" s="1">
        <v>10010024503</v>
      </c>
      <c r="J34" s="1"/>
      <c r="K34" s="1">
        <f t="shared" si="1"/>
        <v>0</v>
      </c>
      <c r="L34" s="1"/>
      <c r="M34" s="1"/>
      <c r="N34" s="1"/>
      <c r="O34" s="1">
        <f t="shared" si="2"/>
        <v>0</v>
      </c>
      <c r="P34" s="18">
        <f t="shared" ref="P34" si="6">20*O34-F34</f>
        <v>0</v>
      </c>
      <c r="Q34" s="5"/>
      <c r="R34" s="1"/>
      <c r="S34" s="1" t="e">
        <f t="shared" si="3"/>
        <v>#DIV/0!</v>
      </c>
      <c r="T34" s="1" t="e">
        <f t="shared" si="4"/>
        <v>#DIV/0!</v>
      </c>
      <c r="U34" s="1">
        <v>0</v>
      </c>
      <c r="V34" s="1">
        <v>0</v>
      </c>
      <c r="W34" s="1">
        <v>0</v>
      </c>
      <c r="X34" s="1">
        <v>0</v>
      </c>
      <c r="Y34" s="1"/>
      <c r="Z34" s="1">
        <f t="shared" si="5"/>
        <v>0</v>
      </c>
      <c r="AA34" s="1"/>
      <c r="AB34" s="1"/>
      <c r="AC34" s="1"/>
      <c r="AD34" s="1"/>
      <c r="AE34" s="1"/>
      <c r="AF34" s="1"/>
      <c r="AG34" s="1"/>
      <c r="AH34" s="1"/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  <c r="AX34" s="1"/>
      <c r="AY34" s="1"/>
    </row>
    <row r="35" spans="1:51" x14ac:dyDescent="0.25">
      <c r="A35" s="1" t="s">
        <v>60</v>
      </c>
      <c r="B35" s="1" t="s">
        <v>28</v>
      </c>
      <c r="C35" s="1">
        <v>75</v>
      </c>
      <c r="D35" s="1"/>
      <c r="E35" s="1"/>
      <c r="F35" s="1">
        <v>75</v>
      </c>
      <c r="G35" s="7">
        <v>0.4</v>
      </c>
      <c r="H35" s="1"/>
      <c r="I35" s="1">
        <v>1010028186</v>
      </c>
      <c r="J35" s="1"/>
      <c r="K35" s="1">
        <f t="shared" si="1"/>
        <v>0</v>
      </c>
      <c r="L35" s="1"/>
      <c r="M35" s="1"/>
      <c r="N35" s="1"/>
      <c r="O35" s="1">
        <f t="shared" si="2"/>
        <v>0</v>
      </c>
      <c r="P35" s="5"/>
      <c r="Q35" s="5"/>
      <c r="R35" s="1"/>
      <c r="S35" s="1" t="e">
        <f t="shared" si="3"/>
        <v>#DIV/0!</v>
      </c>
      <c r="T35" s="1" t="e">
        <f t="shared" si="4"/>
        <v>#DIV/0!</v>
      </c>
      <c r="U35" s="1">
        <v>1.6</v>
      </c>
      <c r="V35" s="1">
        <v>1.2</v>
      </c>
      <c r="W35" s="1">
        <v>2</v>
      </c>
      <c r="X35" s="1">
        <v>0</v>
      </c>
      <c r="Y35" s="15" t="s">
        <v>33</v>
      </c>
      <c r="Z35" s="1">
        <f t="shared" si="5"/>
        <v>0</v>
      </c>
      <c r="AA35" s="1"/>
      <c r="AB35" s="1"/>
      <c r="AC35" s="1"/>
      <c r="AD35" s="1"/>
      <c r="AE35" s="1"/>
      <c r="AF35" s="1"/>
      <c r="AG35" s="1"/>
      <c r="AH35" s="1"/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  <c r="AX35" s="1"/>
      <c r="AY35" s="1"/>
    </row>
    <row r="36" spans="1:51" hidden="1" x14ac:dyDescent="0.25">
      <c r="A36" s="12" t="s">
        <v>61</v>
      </c>
      <c r="B36" s="12" t="s">
        <v>28</v>
      </c>
      <c r="C36" s="12"/>
      <c r="D36" s="12"/>
      <c r="E36" s="12"/>
      <c r="F36" s="12"/>
      <c r="G36" s="13">
        <v>0</v>
      </c>
      <c r="H36" s="12"/>
      <c r="I36" s="12" t="s">
        <v>29</v>
      </c>
      <c r="J36" s="12"/>
      <c r="K36" s="12">
        <f t="shared" si="1"/>
        <v>0</v>
      </c>
      <c r="L36" s="12"/>
      <c r="M36" s="12"/>
      <c r="N36" s="12"/>
      <c r="O36" s="12">
        <f t="shared" si="2"/>
        <v>0</v>
      </c>
      <c r="P36" s="14"/>
      <c r="Q36" s="14"/>
      <c r="R36" s="12"/>
      <c r="S36" s="12" t="e">
        <f t="shared" si="3"/>
        <v>#DIV/0!</v>
      </c>
      <c r="T36" s="12" t="e">
        <f t="shared" si="4"/>
        <v>#DIV/0!</v>
      </c>
      <c r="U36" s="12">
        <v>0</v>
      </c>
      <c r="V36" s="12">
        <v>0</v>
      </c>
      <c r="W36" s="12">
        <v>0</v>
      </c>
      <c r="X36" s="12">
        <v>48.6</v>
      </c>
      <c r="Y36" s="12" t="s">
        <v>62</v>
      </c>
      <c r="Z36" s="12"/>
      <c r="AA36" s="1"/>
      <c r="AB36" s="1"/>
      <c r="AC36" s="1"/>
      <c r="AD36" s="1"/>
      <c r="AE36" s="1"/>
      <c r="AF36" s="1"/>
      <c r="AG36" s="1"/>
      <c r="AH36" s="1"/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  <c r="AX36" s="1"/>
      <c r="AY36" s="1"/>
    </row>
    <row r="37" spans="1:51" hidden="1" x14ac:dyDescent="0.25">
      <c r="A37" s="12" t="s">
        <v>63</v>
      </c>
      <c r="B37" s="12" t="s">
        <v>28</v>
      </c>
      <c r="C37" s="12">
        <v>406</v>
      </c>
      <c r="D37" s="12"/>
      <c r="E37" s="12">
        <v>8</v>
      </c>
      <c r="F37" s="12">
        <v>398</v>
      </c>
      <c r="G37" s="13">
        <v>0</v>
      </c>
      <c r="H37" s="12"/>
      <c r="I37" s="12" t="s">
        <v>29</v>
      </c>
      <c r="J37" s="12"/>
      <c r="K37" s="12">
        <f t="shared" si="1"/>
        <v>8</v>
      </c>
      <c r="L37" s="12"/>
      <c r="M37" s="12"/>
      <c r="N37" s="12"/>
      <c r="O37" s="12">
        <f t="shared" si="2"/>
        <v>1.6</v>
      </c>
      <c r="P37" s="14"/>
      <c r="Q37" s="14"/>
      <c r="R37" s="12"/>
      <c r="S37" s="12">
        <f t="shared" si="3"/>
        <v>248.75</v>
      </c>
      <c r="T37" s="12">
        <f t="shared" si="4"/>
        <v>248.75</v>
      </c>
      <c r="U37" s="12">
        <v>1</v>
      </c>
      <c r="V37" s="12">
        <v>3</v>
      </c>
      <c r="W37" s="12">
        <v>1</v>
      </c>
      <c r="X37" s="12">
        <v>3.8</v>
      </c>
      <c r="Y37" s="15" t="s">
        <v>33</v>
      </c>
      <c r="Z37" s="12"/>
      <c r="AA37" s="1"/>
      <c r="AB37" s="1"/>
      <c r="AC37" s="1"/>
      <c r="AD37" s="1"/>
      <c r="AE37" s="1"/>
      <c r="AF37" s="1"/>
      <c r="AG37" s="1"/>
      <c r="AH37" s="1"/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  <c r="AX37" s="1"/>
      <c r="AY37" s="1"/>
    </row>
    <row r="38" spans="1:51" hidden="1" x14ac:dyDescent="0.25">
      <c r="A38" s="12" t="s">
        <v>64</v>
      </c>
      <c r="B38" s="12" t="s">
        <v>28</v>
      </c>
      <c r="C38" s="12">
        <v>199</v>
      </c>
      <c r="D38" s="12"/>
      <c r="E38" s="12"/>
      <c r="F38" s="12">
        <v>199</v>
      </c>
      <c r="G38" s="13">
        <v>0</v>
      </c>
      <c r="H38" s="12"/>
      <c r="I38" s="12" t="s">
        <v>29</v>
      </c>
      <c r="J38" s="12"/>
      <c r="K38" s="12">
        <f t="shared" si="1"/>
        <v>0</v>
      </c>
      <c r="L38" s="12"/>
      <c r="M38" s="12"/>
      <c r="N38" s="12"/>
      <c r="O38" s="12">
        <f t="shared" si="2"/>
        <v>0</v>
      </c>
      <c r="P38" s="14"/>
      <c r="Q38" s="14"/>
      <c r="R38" s="12"/>
      <c r="S38" s="12" t="e">
        <f t="shared" si="3"/>
        <v>#DIV/0!</v>
      </c>
      <c r="T38" s="12" t="e">
        <f t="shared" si="4"/>
        <v>#DIV/0!</v>
      </c>
      <c r="U38" s="12">
        <v>0</v>
      </c>
      <c r="V38" s="12">
        <v>0</v>
      </c>
      <c r="W38" s="12">
        <v>0</v>
      </c>
      <c r="X38" s="12">
        <v>1.8</v>
      </c>
      <c r="Y38" s="15" t="s">
        <v>33</v>
      </c>
      <c r="Z38" s="12"/>
      <c r="AA38" s="1"/>
      <c r="AB38" s="1"/>
      <c r="AC38" s="1"/>
      <c r="AD38" s="1"/>
      <c r="AE38" s="1"/>
      <c r="AF38" s="1"/>
      <c r="AG38" s="1"/>
      <c r="AH38" s="1"/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  <c r="AX38" s="1"/>
      <c r="AY38" s="1"/>
    </row>
    <row r="39" spans="1:51" x14ac:dyDescent="0.25">
      <c r="A39" s="1" t="s">
        <v>65</v>
      </c>
      <c r="B39" s="1" t="s">
        <v>28</v>
      </c>
      <c r="C39" s="1">
        <v>76</v>
      </c>
      <c r="D39" s="1">
        <v>1</v>
      </c>
      <c r="E39" s="1">
        <v>2</v>
      </c>
      <c r="F39" s="1">
        <v>75</v>
      </c>
      <c r="G39" s="7">
        <v>0.3</v>
      </c>
      <c r="H39" s="1"/>
      <c r="I39" s="1">
        <v>1010017917</v>
      </c>
      <c r="J39" s="1"/>
      <c r="K39" s="1">
        <f t="shared" si="1"/>
        <v>2</v>
      </c>
      <c r="L39" s="1"/>
      <c r="M39" s="1"/>
      <c r="N39" s="1"/>
      <c r="O39" s="1">
        <f t="shared" si="2"/>
        <v>0.4</v>
      </c>
      <c r="P39" s="5"/>
      <c r="Q39" s="5"/>
      <c r="R39" s="1"/>
      <c r="S39" s="1">
        <f t="shared" si="3"/>
        <v>187.5</v>
      </c>
      <c r="T39" s="1">
        <f t="shared" si="4"/>
        <v>187.5</v>
      </c>
      <c r="U39" s="1">
        <v>2.6</v>
      </c>
      <c r="V39" s="1">
        <v>4.4000000000000004</v>
      </c>
      <c r="W39" s="1">
        <v>3.6</v>
      </c>
      <c r="X39" s="1">
        <v>0</v>
      </c>
      <c r="Y39" s="15" t="s">
        <v>33</v>
      </c>
      <c r="Z39" s="1">
        <f>G39*P39</f>
        <v>0</v>
      </c>
      <c r="AA39" s="1"/>
      <c r="AB39" s="1"/>
      <c r="AC39" s="1"/>
      <c r="AD39" s="1"/>
      <c r="AE39" s="1"/>
      <c r="AF39" s="1"/>
      <c r="AG39" s="1"/>
      <c r="AH39" s="1"/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  <c r="AX39" s="1"/>
      <c r="AY39" s="1"/>
    </row>
    <row r="40" spans="1:51" x14ac:dyDescent="0.25">
      <c r="A40" s="1" t="s">
        <v>66</v>
      </c>
      <c r="B40" s="1" t="s">
        <v>28</v>
      </c>
      <c r="C40" s="1">
        <v>115</v>
      </c>
      <c r="D40" s="1"/>
      <c r="E40" s="1">
        <v>37</v>
      </c>
      <c r="F40" s="1">
        <v>78</v>
      </c>
      <c r="G40" s="7">
        <v>0.4</v>
      </c>
      <c r="H40" s="1"/>
      <c r="I40" s="1">
        <v>1010004259</v>
      </c>
      <c r="J40" s="1"/>
      <c r="K40" s="1">
        <f t="shared" si="1"/>
        <v>37</v>
      </c>
      <c r="L40" s="1"/>
      <c r="M40" s="1"/>
      <c r="N40" s="1"/>
      <c r="O40" s="1">
        <f t="shared" si="2"/>
        <v>7.4</v>
      </c>
      <c r="P40" s="5">
        <v>60</v>
      </c>
      <c r="Q40" s="5"/>
      <c r="R40" s="1"/>
      <c r="S40" s="1">
        <f t="shared" si="3"/>
        <v>18.648648648648649</v>
      </c>
      <c r="T40" s="1">
        <f t="shared" si="4"/>
        <v>10.54054054054054</v>
      </c>
      <c r="U40" s="1">
        <v>2.4</v>
      </c>
      <c r="V40" s="1">
        <v>7.6</v>
      </c>
      <c r="W40" s="1">
        <v>1</v>
      </c>
      <c r="X40" s="1">
        <v>0</v>
      </c>
      <c r="Y40" s="1"/>
      <c r="Z40" s="1">
        <f>G40*P40</f>
        <v>24</v>
      </c>
      <c r="AA40" s="1"/>
      <c r="AB40" s="1"/>
      <c r="AC40" s="1"/>
      <c r="AD40" s="1"/>
      <c r="AE40" s="1"/>
      <c r="AF40" s="1"/>
      <c r="AG40" s="1"/>
      <c r="AH40" s="1"/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  <c r="AX40" s="1"/>
      <c r="AY40" s="1"/>
    </row>
    <row r="41" spans="1:51" x14ac:dyDescent="0.25">
      <c r="A41" s="1" t="s">
        <v>67</v>
      </c>
      <c r="B41" s="1" t="s">
        <v>28</v>
      </c>
      <c r="C41" s="1">
        <v>49</v>
      </c>
      <c r="D41" s="1">
        <v>1</v>
      </c>
      <c r="E41" s="1">
        <v>7</v>
      </c>
      <c r="F41" s="1">
        <v>43</v>
      </c>
      <c r="G41" s="7">
        <v>0.3</v>
      </c>
      <c r="H41" s="1"/>
      <c r="I41" s="1">
        <v>1010013267</v>
      </c>
      <c r="J41" s="1"/>
      <c r="K41" s="1">
        <f t="shared" si="1"/>
        <v>7</v>
      </c>
      <c r="L41" s="1"/>
      <c r="M41" s="1"/>
      <c r="N41" s="1"/>
      <c r="O41" s="1">
        <f t="shared" si="2"/>
        <v>1.4</v>
      </c>
      <c r="P41" s="5"/>
      <c r="Q41" s="5"/>
      <c r="R41" s="1"/>
      <c r="S41" s="1">
        <f t="shared" si="3"/>
        <v>30.714285714285715</v>
      </c>
      <c r="T41" s="1">
        <f t="shared" si="4"/>
        <v>30.714285714285715</v>
      </c>
      <c r="U41" s="1">
        <v>0.2</v>
      </c>
      <c r="V41" s="1">
        <v>3.8</v>
      </c>
      <c r="W41" s="1">
        <v>2</v>
      </c>
      <c r="X41" s="1">
        <v>0</v>
      </c>
      <c r="Y41" s="15" t="s">
        <v>33</v>
      </c>
      <c r="Z41" s="1">
        <f>G41*P41</f>
        <v>0</v>
      </c>
      <c r="AA41" s="1"/>
      <c r="AB41" s="1"/>
      <c r="AC41" s="1"/>
      <c r="AD41" s="1"/>
      <c r="AE41" s="1"/>
      <c r="AF41" s="1"/>
      <c r="AG41" s="1"/>
      <c r="AH41" s="1"/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  <c r="AX41" s="1"/>
      <c r="AY41" s="1"/>
    </row>
    <row r="42" spans="1:51" x14ac:dyDescent="0.25">
      <c r="A42" s="1" t="s">
        <v>68</v>
      </c>
      <c r="B42" s="1" t="s">
        <v>28</v>
      </c>
      <c r="C42" s="1">
        <v>78</v>
      </c>
      <c r="D42" s="1">
        <v>1</v>
      </c>
      <c r="E42" s="1">
        <v>7</v>
      </c>
      <c r="F42" s="1">
        <v>72</v>
      </c>
      <c r="G42" s="7">
        <v>0.3</v>
      </c>
      <c r="H42" s="1"/>
      <c r="I42" s="1">
        <v>1010027159</v>
      </c>
      <c r="J42" s="1"/>
      <c r="K42" s="1">
        <f t="shared" si="1"/>
        <v>7</v>
      </c>
      <c r="L42" s="1"/>
      <c r="M42" s="1"/>
      <c r="N42" s="1"/>
      <c r="O42" s="1">
        <f t="shared" si="2"/>
        <v>1.4</v>
      </c>
      <c r="P42" s="5"/>
      <c r="Q42" s="5"/>
      <c r="R42" s="1"/>
      <c r="S42" s="1">
        <f t="shared" si="3"/>
        <v>51.428571428571431</v>
      </c>
      <c r="T42" s="1">
        <f t="shared" si="4"/>
        <v>51.428571428571431</v>
      </c>
      <c r="U42" s="1">
        <v>3.2</v>
      </c>
      <c r="V42" s="1">
        <v>5.6</v>
      </c>
      <c r="W42" s="1">
        <v>3.4</v>
      </c>
      <c r="X42" s="1">
        <v>0</v>
      </c>
      <c r="Y42" s="15" t="s">
        <v>33</v>
      </c>
      <c r="Z42" s="1">
        <f>G42*P42</f>
        <v>0</v>
      </c>
      <c r="AA42" s="1"/>
      <c r="AB42" s="1"/>
      <c r="AC42" s="1"/>
      <c r="AD42" s="1"/>
      <c r="AE42" s="1"/>
      <c r="AF42" s="1"/>
      <c r="AG42" s="1"/>
      <c r="AH42" s="1"/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  <c r="AX42" s="1"/>
      <c r="AY42" s="1"/>
    </row>
    <row r="43" spans="1:51" x14ac:dyDescent="0.25">
      <c r="A43" s="1"/>
      <c r="B43" s="1"/>
      <c r="C43" s="1"/>
      <c r="D43" s="1"/>
      <c r="E43" s="1"/>
      <c r="F43" s="1"/>
      <c r="G43" s="7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  <c r="AB43" s="1"/>
      <c r="AC43" s="1"/>
      <c r="AD43" s="1"/>
      <c r="AE43" s="1"/>
      <c r="AF43" s="1"/>
      <c r="AG43" s="1"/>
      <c r="AH43" s="1"/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  <c r="AX43" s="1"/>
      <c r="AY43" s="1"/>
    </row>
    <row r="44" spans="1:51" x14ac:dyDescent="0.25">
      <c r="A44" s="1"/>
      <c r="B44" s="1"/>
      <c r="C44" s="1"/>
      <c r="D44" s="1"/>
      <c r="E44" s="1"/>
      <c r="F44" s="1"/>
      <c r="G44" s="7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  <c r="AB44" s="1"/>
      <c r="AC44" s="1"/>
      <c r="AD44" s="1"/>
      <c r="AE44" s="1"/>
      <c r="AF44" s="1"/>
      <c r="AG44" s="1"/>
      <c r="AH44" s="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  <c r="AX44" s="1"/>
      <c r="AY44" s="1"/>
    </row>
    <row r="45" spans="1:51" x14ac:dyDescent="0.25">
      <c r="A45" s="1"/>
      <c r="B45" s="1"/>
      <c r="C45" s="1"/>
      <c r="D45" s="1"/>
      <c r="E45" s="1"/>
      <c r="F45" s="1"/>
      <c r="G45" s="7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  <c r="AB45" s="1"/>
      <c r="AC45" s="1"/>
      <c r="AD45" s="1"/>
      <c r="AE45" s="1"/>
      <c r="AF45" s="1"/>
      <c r="AG45" s="1"/>
      <c r="AH45" s="1"/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  <c r="AX45" s="1"/>
      <c r="AY45" s="1"/>
    </row>
    <row r="46" spans="1:51" x14ac:dyDescent="0.25">
      <c r="A46" s="1"/>
      <c r="B46" s="1"/>
      <c r="C46" s="1"/>
      <c r="D46" s="1"/>
      <c r="E46" s="1"/>
      <c r="F46" s="1"/>
      <c r="G46" s="7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  <c r="AB46" s="1"/>
      <c r="AC46" s="1"/>
      <c r="AD46" s="1"/>
      <c r="AE46" s="1"/>
      <c r="AF46" s="1"/>
      <c r="AG46" s="1"/>
      <c r="AH46" s="1"/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  <c r="AX46" s="1"/>
      <c r="AY46" s="1"/>
    </row>
    <row r="47" spans="1:51" x14ac:dyDescent="0.25">
      <c r="A47" s="1"/>
      <c r="B47" s="1"/>
      <c r="C47" s="1"/>
      <c r="D47" s="1"/>
      <c r="E47" s="1"/>
      <c r="F47" s="1"/>
      <c r="G47" s="7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  <c r="AB47" s="1"/>
      <c r="AC47" s="1"/>
      <c r="AD47" s="1"/>
      <c r="AE47" s="1"/>
      <c r="AF47" s="1"/>
      <c r="AG47" s="1"/>
      <c r="AH47" s="1"/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  <c r="AX47" s="1"/>
      <c r="AY47" s="1"/>
    </row>
    <row r="48" spans="1:51" x14ac:dyDescent="0.25">
      <c r="A48" s="1"/>
      <c r="B48" s="1"/>
      <c r="C48" s="1"/>
      <c r="D48" s="1"/>
      <c r="E48" s="1"/>
      <c r="F48" s="1"/>
      <c r="G48" s="7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  <c r="AB48" s="1"/>
      <c r="AC48" s="1"/>
      <c r="AD48" s="1"/>
      <c r="AE48" s="1"/>
      <c r="AF48" s="1"/>
      <c r="AG48" s="1"/>
      <c r="AH48" s="1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  <c r="AX48" s="1"/>
      <c r="AY48" s="1"/>
    </row>
    <row r="49" spans="1:51" x14ac:dyDescent="0.25">
      <c r="A49" s="1"/>
      <c r="B49" s="1"/>
      <c r="C49" s="1"/>
      <c r="D49" s="1"/>
      <c r="E49" s="1"/>
      <c r="F49" s="1"/>
      <c r="G49" s="7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  <c r="AB49" s="1"/>
      <c r="AC49" s="1"/>
      <c r="AD49" s="1"/>
      <c r="AE49" s="1"/>
      <c r="AF49" s="1"/>
      <c r="AG49" s="1"/>
      <c r="AH49" s="1"/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  <c r="AX49" s="1"/>
      <c r="AY49" s="1"/>
    </row>
    <row r="50" spans="1:51" x14ac:dyDescent="0.25">
      <c r="A50" s="1"/>
      <c r="B50" s="1"/>
      <c r="C50" s="1"/>
      <c r="D50" s="1"/>
      <c r="E50" s="1"/>
      <c r="F50" s="1"/>
      <c r="G50" s="7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  <c r="AB50" s="1"/>
      <c r="AC50" s="1"/>
      <c r="AD50" s="1"/>
      <c r="AE50" s="1"/>
      <c r="AF50" s="1"/>
      <c r="AG50" s="1"/>
      <c r="AH50" s="1"/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  <c r="AX50" s="1"/>
      <c r="AY50" s="1"/>
    </row>
    <row r="51" spans="1:51" x14ac:dyDescent="0.25">
      <c r="A51" s="1"/>
      <c r="B51" s="1"/>
      <c r="C51" s="1"/>
      <c r="D51" s="1"/>
      <c r="E51" s="1"/>
      <c r="F51" s="1"/>
      <c r="G51" s="7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  <c r="AB51" s="1"/>
      <c r="AC51" s="1"/>
      <c r="AD51" s="1"/>
      <c r="AE51" s="1"/>
      <c r="AF51" s="1"/>
      <c r="AG51" s="1"/>
      <c r="AH51" s="1"/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  <c r="AX51" s="1"/>
      <c r="AY51" s="1"/>
    </row>
    <row r="52" spans="1:51" x14ac:dyDescent="0.25">
      <c r="A52" s="1"/>
      <c r="B52" s="1"/>
      <c r="C52" s="1"/>
      <c r="D52" s="1"/>
      <c r="E52" s="1"/>
      <c r="F52" s="1"/>
      <c r="G52" s="7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  <c r="AB52" s="1"/>
      <c r="AC52" s="1"/>
      <c r="AD52" s="1"/>
      <c r="AE52" s="1"/>
      <c r="AF52" s="1"/>
      <c r="AG52" s="1"/>
      <c r="AH52" s="1"/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  <c r="AX52" s="1"/>
      <c r="AY52" s="1"/>
    </row>
    <row r="53" spans="1:51" x14ac:dyDescent="0.25">
      <c r="A53" s="1"/>
      <c r="B53" s="1"/>
      <c r="C53" s="1"/>
      <c r="D53" s="1"/>
      <c r="E53" s="1"/>
      <c r="F53" s="1"/>
      <c r="G53" s="7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  <c r="AB53" s="1"/>
      <c r="AC53" s="1"/>
      <c r="AD53" s="1"/>
      <c r="AE53" s="1"/>
      <c r="AF53" s="1"/>
      <c r="AG53" s="1"/>
      <c r="AH53" s="1"/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  <c r="AX53" s="1"/>
      <c r="AY53" s="1"/>
    </row>
    <row r="54" spans="1:51" x14ac:dyDescent="0.25">
      <c r="A54" s="1"/>
      <c r="B54" s="1"/>
      <c r="C54" s="1"/>
      <c r="D54" s="1"/>
      <c r="E54" s="1"/>
      <c r="F54" s="1"/>
      <c r="G54" s="7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  <c r="AB54" s="1"/>
      <c r="AC54" s="1"/>
      <c r="AD54" s="1"/>
      <c r="AE54" s="1"/>
      <c r="AF54" s="1"/>
      <c r="AG54" s="1"/>
      <c r="AH54" s="1"/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  <c r="AX54" s="1"/>
      <c r="AY54" s="1"/>
    </row>
    <row r="55" spans="1:51" x14ac:dyDescent="0.25">
      <c r="A55" s="1"/>
      <c r="B55" s="1"/>
      <c r="C55" s="1"/>
      <c r="D55" s="1"/>
      <c r="E55" s="1"/>
      <c r="F55" s="1"/>
      <c r="G55" s="7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  <c r="AB55" s="1"/>
      <c r="AC55" s="1"/>
      <c r="AD55" s="1"/>
      <c r="AE55" s="1"/>
      <c r="AF55" s="1"/>
      <c r="AG55" s="1"/>
      <c r="AH55" s="1"/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  <c r="AX55" s="1"/>
      <c r="AY55" s="1"/>
    </row>
    <row r="56" spans="1:51" x14ac:dyDescent="0.25">
      <c r="A56" s="1"/>
      <c r="B56" s="1"/>
      <c r="C56" s="1"/>
      <c r="D56" s="1"/>
      <c r="E56" s="1"/>
      <c r="F56" s="1"/>
      <c r="G56" s="7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  <c r="AB56" s="1"/>
      <c r="AC56" s="1"/>
      <c r="AD56" s="1"/>
      <c r="AE56" s="1"/>
      <c r="AF56" s="1"/>
      <c r="AG56" s="1"/>
      <c r="AH56" s="1"/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  <c r="AX56" s="1"/>
      <c r="AY56" s="1"/>
    </row>
    <row r="57" spans="1:51" x14ac:dyDescent="0.25">
      <c r="A57" s="1"/>
      <c r="B57" s="1"/>
      <c r="C57" s="1"/>
      <c r="D57" s="1"/>
      <c r="E57" s="1"/>
      <c r="F57" s="1"/>
      <c r="G57" s="7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  <c r="AB57" s="1"/>
      <c r="AC57" s="1"/>
      <c r="AD57" s="1"/>
      <c r="AE57" s="1"/>
      <c r="AF57" s="1"/>
      <c r="AG57" s="1"/>
      <c r="AH57" s="1"/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  <c r="AX57" s="1"/>
      <c r="AY57" s="1"/>
    </row>
    <row r="58" spans="1:51" x14ac:dyDescent="0.25">
      <c r="A58" s="1"/>
      <c r="B58" s="1"/>
      <c r="C58" s="1"/>
      <c r="D58" s="1"/>
      <c r="E58" s="1"/>
      <c r="F58" s="1"/>
      <c r="G58" s="7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  <c r="AB58" s="1"/>
      <c r="AC58" s="1"/>
      <c r="AD58" s="1"/>
      <c r="AE58" s="1"/>
      <c r="AF58" s="1"/>
      <c r="AG58" s="1"/>
      <c r="AH58" s="1"/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  <c r="AX58" s="1"/>
      <c r="AY58" s="1"/>
    </row>
    <row r="59" spans="1:51" x14ac:dyDescent="0.25">
      <c r="A59" s="1"/>
      <c r="B59" s="1"/>
      <c r="C59" s="1"/>
      <c r="D59" s="1"/>
      <c r="E59" s="1"/>
      <c r="F59" s="1"/>
      <c r="G59" s="7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  <c r="AB59" s="1"/>
      <c r="AC59" s="1"/>
      <c r="AD59" s="1"/>
      <c r="AE59" s="1"/>
      <c r="AF59" s="1"/>
      <c r="AG59" s="1"/>
      <c r="AH59" s="1"/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  <c r="AX59" s="1"/>
      <c r="AY59" s="1"/>
    </row>
    <row r="60" spans="1:51" x14ac:dyDescent="0.25">
      <c r="A60" s="1"/>
      <c r="B60" s="1"/>
      <c r="C60" s="1"/>
      <c r="D60" s="1"/>
      <c r="E60" s="1"/>
      <c r="F60" s="1"/>
      <c r="G60" s="7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  <c r="AB60" s="1"/>
      <c r="AC60" s="1"/>
      <c r="AD60" s="1"/>
      <c r="AE60" s="1"/>
      <c r="AF60" s="1"/>
      <c r="AG60" s="1"/>
      <c r="AH60" s="1"/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  <c r="AX60" s="1"/>
      <c r="AY60" s="1"/>
    </row>
    <row r="61" spans="1:51" x14ac:dyDescent="0.25">
      <c r="A61" s="1"/>
      <c r="B61" s="1"/>
      <c r="C61" s="1"/>
      <c r="D61" s="1"/>
      <c r="E61" s="1"/>
      <c r="F61" s="1"/>
      <c r="G61" s="7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  <c r="AB61" s="1"/>
      <c r="AC61" s="1"/>
      <c r="AD61" s="1"/>
      <c r="AE61" s="1"/>
      <c r="AF61" s="1"/>
      <c r="AG61" s="1"/>
      <c r="AH61" s="1"/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  <c r="AX61" s="1"/>
      <c r="AY61" s="1"/>
    </row>
    <row r="62" spans="1:51" x14ac:dyDescent="0.25">
      <c r="A62" s="1"/>
      <c r="B62" s="1"/>
      <c r="C62" s="1"/>
      <c r="D62" s="1"/>
      <c r="E62" s="1"/>
      <c r="F62" s="1"/>
      <c r="G62" s="7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  <c r="AB62" s="1"/>
      <c r="AC62" s="1"/>
      <c r="AD62" s="1"/>
      <c r="AE62" s="1"/>
      <c r="AF62" s="1"/>
      <c r="AG62" s="1"/>
      <c r="AH62" s="1"/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  <c r="AX62" s="1"/>
      <c r="AY62" s="1"/>
    </row>
    <row r="63" spans="1:51" x14ac:dyDescent="0.25">
      <c r="A63" s="1"/>
      <c r="B63" s="1"/>
      <c r="C63" s="1"/>
      <c r="D63" s="1"/>
      <c r="E63" s="1"/>
      <c r="F63" s="1"/>
      <c r="G63" s="7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  <c r="AB63" s="1"/>
      <c r="AC63" s="1"/>
      <c r="AD63" s="1"/>
      <c r="AE63" s="1"/>
      <c r="AF63" s="1"/>
      <c r="AG63" s="1"/>
      <c r="AH63" s="1"/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  <c r="AX63" s="1"/>
      <c r="AY63" s="1"/>
    </row>
    <row r="64" spans="1:51" x14ac:dyDescent="0.25">
      <c r="A64" s="1"/>
      <c r="B64" s="1"/>
      <c r="C64" s="1"/>
      <c r="D64" s="1"/>
      <c r="E64" s="1"/>
      <c r="F64" s="1"/>
      <c r="G64" s="7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  <c r="AB64" s="1"/>
      <c r="AC64" s="1"/>
      <c r="AD64" s="1"/>
      <c r="AE64" s="1"/>
      <c r="AF64" s="1"/>
      <c r="AG64" s="1"/>
      <c r="AH64" s="1"/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  <c r="AX64" s="1"/>
      <c r="AY64" s="1"/>
    </row>
    <row r="65" spans="1:51" x14ac:dyDescent="0.25">
      <c r="A65" s="1"/>
      <c r="B65" s="1"/>
      <c r="C65" s="1"/>
      <c r="D65" s="1"/>
      <c r="E65" s="1"/>
      <c r="F65" s="1"/>
      <c r="G65" s="7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  <c r="AB65" s="1"/>
      <c r="AC65" s="1"/>
      <c r="AD65" s="1"/>
      <c r="AE65" s="1"/>
      <c r="AF65" s="1"/>
      <c r="AG65" s="1"/>
      <c r="AH65" s="1"/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  <c r="AX65" s="1"/>
      <c r="AY65" s="1"/>
    </row>
    <row r="66" spans="1:51" x14ac:dyDescent="0.25">
      <c r="A66" s="1"/>
      <c r="B66" s="1"/>
      <c r="C66" s="1"/>
      <c r="D66" s="1"/>
      <c r="E66" s="1"/>
      <c r="F66" s="1"/>
      <c r="G66" s="7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  <c r="AB66" s="1"/>
      <c r="AC66" s="1"/>
      <c r="AD66" s="1"/>
      <c r="AE66" s="1"/>
      <c r="AF66" s="1"/>
      <c r="AG66" s="1"/>
      <c r="AH66" s="1"/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  <c r="AX66" s="1"/>
      <c r="AY66" s="1"/>
    </row>
    <row r="67" spans="1:51" x14ac:dyDescent="0.25">
      <c r="A67" s="1"/>
      <c r="B67" s="1"/>
      <c r="C67" s="1"/>
      <c r="D67" s="1"/>
      <c r="E67" s="1"/>
      <c r="F67" s="1"/>
      <c r="G67" s="7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  <c r="AB67" s="1"/>
      <c r="AC67" s="1"/>
      <c r="AD67" s="1"/>
      <c r="AE67" s="1"/>
      <c r="AF67" s="1"/>
      <c r="AG67" s="1"/>
      <c r="AH67" s="1"/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  <c r="AX67" s="1"/>
      <c r="AY67" s="1"/>
    </row>
    <row r="68" spans="1:51" x14ac:dyDescent="0.25">
      <c r="A68" s="1"/>
      <c r="B68" s="1"/>
      <c r="C68" s="1"/>
      <c r="D68" s="1"/>
      <c r="E68" s="1"/>
      <c r="F68" s="1"/>
      <c r="G68" s="7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  <c r="AB68" s="1"/>
      <c r="AC68" s="1"/>
      <c r="AD68" s="1"/>
      <c r="AE68" s="1"/>
      <c r="AF68" s="1"/>
      <c r="AG68" s="1"/>
      <c r="AH68" s="1"/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  <c r="AX68" s="1"/>
      <c r="AY68" s="1"/>
    </row>
    <row r="69" spans="1:51" x14ac:dyDescent="0.25">
      <c r="A69" s="1"/>
      <c r="B69" s="1"/>
      <c r="C69" s="1"/>
      <c r="D69" s="1"/>
      <c r="E69" s="1"/>
      <c r="F69" s="1"/>
      <c r="G69" s="7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  <c r="AB69" s="1"/>
      <c r="AC69" s="1"/>
      <c r="AD69" s="1"/>
      <c r="AE69" s="1"/>
      <c r="AF69" s="1"/>
      <c r="AG69" s="1"/>
      <c r="AH69" s="1"/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  <c r="AX69" s="1"/>
      <c r="AY69" s="1"/>
    </row>
    <row r="70" spans="1:51" x14ac:dyDescent="0.25">
      <c r="A70" s="1"/>
      <c r="B70" s="1"/>
      <c r="C70" s="1"/>
      <c r="D70" s="1"/>
      <c r="E70" s="1"/>
      <c r="F70" s="1"/>
      <c r="G70" s="7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  <c r="AB70" s="1"/>
      <c r="AC70" s="1"/>
      <c r="AD70" s="1"/>
      <c r="AE70" s="1"/>
      <c r="AF70" s="1"/>
      <c r="AG70" s="1"/>
      <c r="AH70" s="1"/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  <c r="AX70" s="1"/>
      <c r="AY70" s="1"/>
    </row>
    <row r="71" spans="1:51" x14ac:dyDescent="0.25">
      <c r="A71" s="1"/>
      <c r="B71" s="1"/>
      <c r="C71" s="1"/>
      <c r="D71" s="1"/>
      <c r="E71" s="1"/>
      <c r="F71" s="1"/>
      <c r="G71" s="7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  <c r="AB71" s="1"/>
      <c r="AC71" s="1"/>
      <c r="AD71" s="1"/>
      <c r="AE71" s="1"/>
      <c r="AF71" s="1"/>
      <c r="AG71" s="1"/>
      <c r="AH71" s="1"/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  <c r="AX71" s="1"/>
      <c r="AY71" s="1"/>
    </row>
    <row r="72" spans="1:51" x14ac:dyDescent="0.25">
      <c r="A72" s="1"/>
      <c r="B72" s="1"/>
      <c r="C72" s="1"/>
      <c r="D72" s="1"/>
      <c r="E72" s="1"/>
      <c r="F72" s="1"/>
      <c r="G72" s="7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  <c r="AB72" s="1"/>
      <c r="AC72" s="1"/>
      <c r="AD72" s="1"/>
      <c r="AE72" s="1"/>
      <c r="AF72" s="1"/>
      <c r="AG72" s="1"/>
      <c r="AH72" s="1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  <c r="AX72" s="1"/>
      <c r="AY72" s="1"/>
    </row>
    <row r="73" spans="1:51" x14ac:dyDescent="0.25">
      <c r="A73" s="1"/>
      <c r="B73" s="1"/>
      <c r="C73" s="1"/>
      <c r="D73" s="1"/>
      <c r="E73" s="1"/>
      <c r="F73" s="1"/>
      <c r="G73" s="7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  <c r="AB73" s="1"/>
      <c r="AC73" s="1"/>
      <c r="AD73" s="1"/>
      <c r="AE73" s="1"/>
      <c r="AF73" s="1"/>
      <c r="AG73" s="1"/>
      <c r="AH73" s="1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  <c r="AX73" s="1"/>
      <c r="AY73" s="1"/>
    </row>
    <row r="74" spans="1:51" x14ac:dyDescent="0.25">
      <c r="A74" s="1"/>
      <c r="B74" s="1"/>
      <c r="C74" s="1"/>
      <c r="D74" s="1"/>
      <c r="E74" s="1"/>
      <c r="F74" s="1"/>
      <c r="G74" s="7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  <c r="AB74" s="1"/>
      <c r="AC74" s="1"/>
      <c r="AD74" s="1"/>
      <c r="AE74" s="1"/>
      <c r="AF74" s="1"/>
      <c r="AG74" s="1"/>
      <c r="AH74" s="1"/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  <c r="AX74" s="1"/>
      <c r="AY74" s="1"/>
    </row>
    <row r="75" spans="1:51" x14ac:dyDescent="0.25">
      <c r="A75" s="1"/>
      <c r="B75" s="1"/>
      <c r="C75" s="1"/>
      <c r="D75" s="1"/>
      <c r="E75" s="1"/>
      <c r="F75" s="1"/>
      <c r="G75" s="7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  <c r="AB75" s="1"/>
      <c r="AC75" s="1"/>
      <c r="AD75" s="1"/>
      <c r="AE75" s="1"/>
      <c r="AF75" s="1"/>
      <c r="AG75" s="1"/>
      <c r="AH75" s="1"/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  <c r="AX75" s="1"/>
      <c r="AY75" s="1"/>
    </row>
    <row r="76" spans="1:51" x14ac:dyDescent="0.25">
      <c r="A76" s="1"/>
      <c r="B76" s="1"/>
      <c r="C76" s="1"/>
      <c r="D76" s="1"/>
      <c r="E76" s="1"/>
      <c r="F76" s="1"/>
      <c r="G76" s="7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  <c r="AB76" s="1"/>
      <c r="AC76" s="1"/>
      <c r="AD76" s="1"/>
      <c r="AE76" s="1"/>
      <c r="AF76" s="1"/>
      <c r="AG76" s="1"/>
      <c r="AH76" s="1"/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  <c r="AX76" s="1"/>
      <c r="AY76" s="1"/>
    </row>
    <row r="77" spans="1:51" x14ac:dyDescent="0.25">
      <c r="A77" s="1"/>
      <c r="B77" s="1"/>
      <c r="C77" s="1"/>
      <c r="D77" s="1"/>
      <c r="E77" s="1"/>
      <c r="F77" s="1"/>
      <c r="G77" s="7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  <c r="AB77" s="1"/>
      <c r="AC77" s="1"/>
      <c r="AD77" s="1"/>
      <c r="AE77" s="1"/>
      <c r="AF77" s="1"/>
      <c r="AG77" s="1"/>
      <c r="AH77" s="1"/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  <c r="AX77" s="1"/>
      <c r="AY77" s="1"/>
    </row>
    <row r="78" spans="1:51" x14ac:dyDescent="0.25">
      <c r="A78" s="1"/>
      <c r="B78" s="1"/>
      <c r="C78" s="1"/>
      <c r="D78" s="1"/>
      <c r="E78" s="1"/>
      <c r="F78" s="1"/>
      <c r="G78" s="7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  <c r="AB78" s="1"/>
      <c r="AC78" s="1"/>
      <c r="AD78" s="1"/>
      <c r="AE78" s="1"/>
      <c r="AF78" s="1"/>
      <c r="AG78" s="1"/>
      <c r="AH78" s="1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  <c r="AX78" s="1"/>
      <c r="AY78" s="1"/>
    </row>
    <row r="79" spans="1:51" x14ac:dyDescent="0.25">
      <c r="A79" s="1"/>
      <c r="B79" s="1"/>
      <c r="C79" s="1"/>
      <c r="D79" s="1"/>
      <c r="E79" s="1"/>
      <c r="F79" s="1"/>
      <c r="G79" s="7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  <c r="AB79" s="1"/>
      <c r="AC79" s="1"/>
      <c r="AD79" s="1"/>
      <c r="AE79" s="1"/>
      <c r="AF79" s="1"/>
      <c r="AG79" s="1"/>
      <c r="AH79" s="1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  <c r="AX79" s="1"/>
      <c r="AY79" s="1"/>
    </row>
    <row r="80" spans="1:51" x14ac:dyDescent="0.25">
      <c r="A80" s="1"/>
      <c r="B80" s="1"/>
      <c r="C80" s="1"/>
      <c r="D80" s="1"/>
      <c r="E80" s="1"/>
      <c r="F80" s="1"/>
      <c r="G80" s="7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  <c r="AB80" s="1"/>
      <c r="AC80" s="1"/>
      <c r="AD80" s="1"/>
      <c r="AE80" s="1"/>
      <c r="AF80" s="1"/>
      <c r="AG80" s="1"/>
      <c r="AH80" s="1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  <c r="AX80" s="1"/>
      <c r="AY80" s="1"/>
    </row>
    <row r="81" spans="1:51" x14ac:dyDescent="0.25">
      <c r="A81" s="1"/>
      <c r="B81" s="1"/>
      <c r="C81" s="1"/>
      <c r="D81" s="1"/>
      <c r="E81" s="1"/>
      <c r="F81" s="1"/>
      <c r="G81" s="7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  <c r="AB81" s="1"/>
      <c r="AC81" s="1"/>
      <c r="AD81" s="1"/>
      <c r="AE81" s="1"/>
      <c r="AF81" s="1"/>
      <c r="AG81" s="1"/>
      <c r="AH81" s="1"/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  <c r="AX81" s="1"/>
      <c r="AY81" s="1"/>
    </row>
    <row r="82" spans="1:51" x14ac:dyDescent="0.25">
      <c r="A82" s="1"/>
      <c r="B82" s="1"/>
      <c r="C82" s="1"/>
      <c r="D82" s="1"/>
      <c r="E82" s="1"/>
      <c r="F82" s="1"/>
      <c r="G82" s="7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  <c r="AB82" s="1"/>
      <c r="AC82" s="1"/>
      <c r="AD82" s="1"/>
      <c r="AE82" s="1"/>
      <c r="AF82" s="1"/>
      <c r="AG82" s="1"/>
      <c r="AH82" s="1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  <c r="AX82" s="1"/>
      <c r="AY82" s="1"/>
    </row>
    <row r="83" spans="1:51" x14ac:dyDescent="0.25">
      <c r="A83" s="1"/>
      <c r="B83" s="1"/>
      <c r="C83" s="1"/>
      <c r="D83" s="1"/>
      <c r="E83" s="1"/>
      <c r="F83" s="1"/>
      <c r="G83" s="7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  <c r="AB83" s="1"/>
      <c r="AC83" s="1"/>
      <c r="AD83" s="1"/>
      <c r="AE83" s="1"/>
      <c r="AF83" s="1"/>
      <c r="AG83" s="1"/>
      <c r="AH83" s="1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  <c r="AX83" s="1"/>
      <c r="AY83" s="1"/>
    </row>
    <row r="84" spans="1:51" x14ac:dyDescent="0.25">
      <c r="A84" s="1"/>
      <c r="B84" s="1"/>
      <c r="C84" s="1"/>
      <c r="D84" s="1"/>
      <c r="E84" s="1"/>
      <c r="F84" s="1"/>
      <c r="G84" s="7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  <c r="AB84" s="1"/>
      <c r="AC84" s="1"/>
      <c r="AD84" s="1"/>
      <c r="AE84" s="1"/>
      <c r="AF84" s="1"/>
      <c r="AG84" s="1"/>
      <c r="AH84" s="1"/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  <c r="AX84" s="1"/>
      <c r="AY84" s="1"/>
    </row>
    <row r="85" spans="1:51" x14ac:dyDescent="0.25">
      <c r="A85" s="1"/>
      <c r="B85" s="1"/>
      <c r="C85" s="1"/>
      <c r="D85" s="1"/>
      <c r="E85" s="1"/>
      <c r="F85" s="1"/>
      <c r="G85" s="7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  <c r="AB85" s="1"/>
      <c r="AC85" s="1"/>
      <c r="AD85" s="1"/>
      <c r="AE85" s="1"/>
      <c r="AF85" s="1"/>
      <c r="AG85" s="1"/>
      <c r="AH85" s="1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  <c r="AX85" s="1"/>
      <c r="AY85" s="1"/>
    </row>
    <row r="86" spans="1:51" x14ac:dyDescent="0.25">
      <c r="A86" s="1"/>
      <c r="B86" s="1"/>
      <c r="C86" s="1"/>
      <c r="D86" s="1"/>
      <c r="E86" s="1"/>
      <c r="F86" s="1"/>
      <c r="G86" s="7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  <c r="AB86" s="1"/>
      <c r="AC86" s="1"/>
      <c r="AD86" s="1"/>
      <c r="AE86" s="1"/>
      <c r="AF86" s="1"/>
      <c r="AG86" s="1"/>
      <c r="AH86" s="1"/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  <c r="AX86" s="1"/>
      <c r="AY86" s="1"/>
    </row>
    <row r="87" spans="1:51" x14ac:dyDescent="0.25">
      <c r="A87" s="1"/>
      <c r="B87" s="1"/>
      <c r="C87" s="1"/>
      <c r="D87" s="1"/>
      <c r="E87" s="1"/>
      <c r="F87" s="1"/>
      <c r="G87" s="7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  <c r="AB87" s="1"/>
      <c r="AC87" s="1"/>
      <c r="AD87" s="1"/>
      <c r="AE87" s="1"/>
      <c r="AF87" s="1"/>
      <c r="AG87" s="1"/>
      <c r="AH87" s="1"/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  <c r="AX87" s="1"/>
      <c r="AY87" s="1"/>
    </row>
    <row r="88" spans="1:51" x14ac:dyDescent="0.25">
      <c r="A88" s="1"/>
      <c r="B88" s="1"/>
      <c r="C88" s="1"/>
      <c r="D88" s="1"/>
      <c r="E88" s="1"/>
      <c r="F88" s="1"/>
      <c r="G88" s="7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  <c r="AB88" s="1"/>
      <c r="AC88" s="1"/>
      <c r="AD88" s="1"/>
      <c r="AE88" s="1"/>
      <c r="AF88" s="1"/>
      <c r="AG88" s="1"/>
      <c r="AH88" s="1"/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  <c r="AX88" s="1"/>
      <c r="AY88" s="1"/>
    </row>
    <row r="89" spans="1:51" x14ac:dyDescent="0.25">
      <c r="A89" s="1"/>
      <c r="B89" s="1"/>
      <c r="C89" s="1"/>
      <c r="D89" s="1"/>
      <c r="E89" s="1"/>
      <c r="F89" s="1"/>
      <c r="G89" s="7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  <c r="AB89" s="1"/>
      <c r="AC89" s="1"/>
      <c r="AD89" s="1"/>
      <c r="AE89" s="1"/>
      <c r="AF89" s="1"/>
      <c r="AG89" s="1"/>
      <c r="AH89" s="1"/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  <c r="AX89" s="1"/>
      <c r="AY89" s="1"/>
    </row>
    <row r="90" spans="1:51" x14ac:dyDescent="0.25">
      <c r="A90" s="1"/>
      <c r="B90" s="1"/>
      <c r="C90" s="1"/>
      <c r="D90" s="1"/>
      <c r="E90" s="1"/>
      <c r="F90" s="1"/>
      <c r="G90" s="7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  <c r="AB90" s="1"/>
      <c r="AC90" s="1"/>
      <c r="AD90" s="1"/>
      <c r="AE90" s="1"/>
      <c r="AF90" s="1"/>
      <c r="AG90" s="1"/>
      <c r="AH90" s="1"/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  <c r="AX90" s="1"/>
      <c r="AY90" s="1"/>
    </row>
    <row r="91" spans="1:51" x14ac:dyDescent="0.25">
      <c r="A91" s="1"/>
      <c r="B91" s="1"/>
      <c r="C91" s="1"/>
      <c r="D91" s="1"/>
      <c r="E91" s="1"/>
      <c r="F91" s="1"/>
      <c r="G91" s="7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  <c r="AB91" s="1"/>
      <c r="AC91" s="1"/>
      <c r="AD91" s="1"/>
      <c r="AE91" s="1"/>
      <c r="AF91" s="1"/>
      <c r="AG91" s="1"/>
      <c r="AH91" s="1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  <c r="AX91" s="1"/>
      <c r="AY91" s="1"/>
    </row>
    <row r="92" spans="1:51" x14ac:dyDescent="0.25">
      <c r="A92" s="1"/>
      <c r="B92" s="1"/>
      <c r="C92" s="1"/>
      <c r="D92" s="1"/>
      <c r="E92" s="1"/>
      <c r="F92" s="1"/>
      <c r="G92" s="7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  <c r="AB92" s="1"/>
      <c r="AC92" s="1"/>
      <c r="AD92" s="1"/>
      <c r="AE92" s="1"/>
      <c r="AF92" s="1"/>
      <c r="AG92" s="1"/>
      <c r="AH92" s="1"/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  <c r="AX92" s="1"/>
      <c r="AY92" s="1"/>
    </row>
    <row r="93" spans="1:51" x14ac:dyDescent="0.25">
      <c r="A93" s="1"/>
      <c r="B93" s="1"/>
      <c r="C93" s="1"/>
      <c r="D93" s="1"/>
      <c r="E93" s="1"/>
      <c r="F93" s="1"/>
      <c r="G93" s="7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  <c r="AB93" s="1"/>
      <c r="AC93" s="1"/>
      <c r="AD93" s="1"/>
      <c r="AE93" s="1"/>
      <c r="AF93" s="1"/>
      <c r="AG93" s="1"/>
      <c r="AH93" s="1"/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  <c r="AX93" s="1"/>
      <c r="AY93" s="1"/>
    </row>
    <row r="94" spans="1:51" x14ac:dyDescent="0.25">
      <c r="A94" s="1"/>
      <c r="B94" s="1"/>
      <c r="C94" s="1"/>
      <c r="D94" s="1"/>
      <c r="E94" s="1"/>
      <c r="F94" s="1"/>
      <c r="G94" s="7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  <c r="AB94" s="1"/>
      <c r="AC94" s="1"/>
      <c r="AD94" s="1"/>
      <c r="AE94" s="1"/>
      <c r="AF94" s="1"/>
      <c r="AG94" s="1"/>
      <c r="AH94" s="1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  <c r="AX94" s="1"/>
      <c r="AY94" s="1"/>
    </row>
    <row r="95" spans="1:51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  <c r="AX95" s="1"/>
      <c r="AY95" s="1"/>
    </row>
    <row r="96" spans="1:51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  <c r="AX96" s="1"/>
      <c r="AY96" s="1"/>
    </row>
    <row r="97" spans="1:51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  <c r="AX97" s="1"/>
      <c r="AY97" s="1"/>
    </row>
    <row r="98" spans="1:51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  <c r="AX98" s="1"/>
      <c r="AY98" s="1"/>
    </row>
    <row r="99" spans="1:51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  <c r="AX99" s="1"/>
      <c r="AY99" s="1"/>
    </row>
    <row r="100" spans="1:51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  <c r="AX100" s="1"/>
      <c r="AY100" s="1"/>
    </row>
    <row r="101" spans="1:51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  <c r="AX101" s="1"/>
      <c r="AY101" s="1"/>
    </row>
    <row r="102" spans="1:51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  <c r="AX102" s="1"/>
      <c r="AY102" s="1"/>
    </row>
    <row r="103" spans="1:51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  <c r="AX103" s="1"/>
      <c r="AY103" s="1"/>
    </row>
    <row r="104" spans="1:51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  <c r="AX104" s="1"/>
      <c r="AY104" s="1"/>
    </row>
    <row r="105" spans="1:51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  <c r="AX105" s="1"/>
      <c r="AY105" s="1"/>
    </row>
    <row r="106" spans="1:51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  <c r="AX106" s="1"/>
      <c r="AY106" s="1"/>
    </row>
    <row r="107" spans="1:51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  <c r="AX107" s="1"/>
      <c r="AY107" s="1"/>
    </row>
    <row r="108" spans="1:51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  <c r="AX108" s="1"/>
      <c r="AY108" s="1"/>
    </row>
    <row r="109" spans="1:51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  <c r="AX109" s="1"/>
      <c r="AY109" s="1"/>
    </row>
    <row r="110" spans="1:51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  <c r="AX110" s="1"/>
      <c r="AY110" s="1"/>
    </row>
    <row r="111" spans="1:51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  <c r="AX111" s="1"/>
      <c r="AY111" s="1"/>
    </row>
    <row r="112" spans="1:51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  <c r="AX112" s="1"/>
      <c r="AY112" s="1"/>
    </row>
    <row r="113" spans="1:51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  <c r="AX113" s="1"/>
      <c r="AY113" s="1"/>
    </row>
    <row r="114" spans="1:51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  <c r="AX114" s="1"/>
      <c r="AY114" s="1"/>
    </row>
    <row r="115" spans="1:51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  <c r="AX115" s="1"/>
      <c r="AY115" s="1"/>
    </row>
    <row r="116" spans="1:51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  <c r="AX116" s="1"/>
      <c r="AY116" s="1"/>
    </row>
    <row r="117" spans="1:51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  <c r="AX117" s="1"/>
      <c r="AY117" s="1"/>
    </row>
    <row r="118" spans="1:51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  <c r="AX118" s="1"/>
      <c r="AY118" s="1"/>
    </row>
    <row r="119" spans="1:51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  <c r="AX119" s="1"/>
      <c r="AY119" s="1"/>
    </row>
    <row r="120" spans="1:51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  <c r="AX120" s="1"/>
      <c r="AY120" s="1"/>
    </row>
    <row r="121" spans="1:51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  <c r="AX121" s="1"/>
      <c r="AY121" s="1"/>
    </row>
    <row r="122" spans="1:51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  <c r="AX122" s="1"/>
      <c r="AY122" s="1"/>
    </row>
    <row r="123" spans="1:51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  <c r="AX123" s="1"/>
      <c r="AY123" s="1"/>
    </row>
    <row r="124" spans="1:51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  <c r="AX124" s="1"/>
      <c r="AY124" s="1"/>
    </row>
    <row r="125" spans="1:51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  <c r="AX125" s="1"/>
      <c r="AY125" s="1"/>
    </row>
    <row r="126" spans="1:51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  <c r="AX126" s="1"/>
      <c r="AY126" s="1"/>
    </row>
    <row r="127" spans="1:51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  <c r="AX127" s="1"/>
      <c r="AY127" s="1"/>
    </row>
    <row r="128" spans="1:51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  <c r="AX128" s="1"/>
      <c r="AY128" s="1"/>
    </row>
    <row r="129" spans="1:51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  <c r="AX129" s="1"/>
      <c r="AY129" s="1"/>
    </row>
    <row r="130" spans="1:51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  <c r="AX130" s="1"/>
      <c r="AY130" s="1"/>
    </row>
    <row r="131" spans="1:51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  <c r="AX131" s="1"/>
      <c r="AY131" s="1"/>
    </row>
    <row r="132" spans="1:51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  <c r="AX132" s="1"/>
      <c r="AY132" s="1"/>
    </row>
    <row r="133" spans="1:51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  <c r="AX133" s="1"/>
      <c r="AY133" s="1"/>
    </row>
    <row r="134" spans="1:51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  <c r="AX134" s="1"/>
      <c r="AY134" s="1"/>
    </row>
    <row r="135" spans="1:51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  <c r="AX135" s="1"/>
      <c r="AY135" s="1"/>
    </row>
    <row r="136" spans="1:51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  <c r="AX136" s="1"/>
      <c r="AY136" s="1"/>
    </row>
    <row r="137" spans="1:51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  <c r="AX137" s="1"/>
      <c r="AY137" s="1"/>
    </row>
    <row r="138" spans="1:51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  <c r="AX138" s="1"/>
      <c r="AY138" s="1"/>
    </row>
    <row r="139" spans="1:51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  <c r="AX139" s="1"/>
      <c r="AY139" s="1"/>
    </row>
    <row r="140" spans="1:51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  <c r="AX140" s="1"/>
      <c r="AY140" s="1"/>
    </row>
    <row r="141" spans="1:51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  <c r="AX141" s="1"/>
      <c r="AY141" s="1"/>
    </row>
    <row r="142" spans="1:51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  <c r="AX142" s="1"/>
      <c r="AY142" s="1"/>
    </row>
    <row r="143" spans="1:51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  <c r="AX143" s="1"/>
      <c r="AY143" s="1"/>
    </row>
    <row r="144" spans="1:51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  <c r="AX144" s="1"/>
      <c r="AY144" s="1"/>
    </row>
    <row r="145" spans="1:51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  <c r="AX145" s="1"/>
      <c r="AY145" s="1"/>
    </row>
    <row r="146" spans="1:51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  <c r="AX146" s="1"/>
      <c r="AY146" s="1"/>
    </row>
    <row r="147" spans="1:51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  <c r="AX147" s="1"/>
      <c r="AY147" s="1"/>
    </row>
    <row r="148" spans="1:51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  <c r="AX148" s="1"/>
      <c r="AY148" s="1"/>
    </row>
    <row r="149" spans="1:51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  <c r="AX149" s="1"/>
      <c r="AY149" s="1"/>
    </row>
    <row r="150" spans="1:51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  <c r="AX150" s="1"/>
      <c r="AY150" s="1"/>
    </row>
    <row r="151" spans="1:51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  <c r="AX151" s="1"/>
      <c r="AY151" s="1"/>
    </row>
    <row r="152" spans="1:51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  <c r="AX152" s="1"/>
      <c r="AY152" s="1"/>
    </row>
    <row r="153" spans="1:51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  <c r="AX153" s="1"/>
      <c r="AY153" s="1"/>
    </row>
    <row r="154" spans="1:51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  <c r="AX154" s="1"/>
      <c r="AY154" s="1"/>
    </row>
    <row r="155" spans="1:51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  <c r="AX155" s="1"/>
      <c r="AY155" s="1"/>
    </row>
    <row r="156" spans="1:51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  <c r="AX156" s="1"/>
      <c r="AY156" s="1"/>
    </row>
    <row r="157" spans="1:51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  <c r="AX157" s="1"/>
      <c r="AY157" s="1"/>
    </row>
    <row r="158" spans="1:51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  <c r="AX158" s="1"/>
      <c r="AY158" s="1"/>
    </row>
    <row r="159" spans="1:51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  <c r="AX159" s="1"/>
      <c r="AY159" s="1"/>
    </row>
    <row r="160" spans="1:51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  <c r="AX160" s="1"/>
      <c r="AY160" s="1"/>
    </row>
    <row r="161" spans="1:51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  <c r="AX161" s="1"/>
      <c r="AY161" s="1"/>
    </row>
    <row r="162" spans="1:51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  <c r="AX162" s="1"/>
      <c r="AY162" s="1"/>
    </row>
    <row r="163" spans="1:51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  <c r="AX163" s="1"/>
      <c r="AY163" s="1"/>
    </row>
    <row r="164" spans="1:51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  <c r="AX164" s="1"/>
      <c r="AY164" s="1"/>
    </row>
    <row r="165" spans="1:51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  <c r="AX165" s="1"/>
      <c r="AY165" s="1"/>
    </row>
    <row r="166" spans="1:51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  <c r="AX166" s="1"/>
      <c r="AY166" s="1"/>
    </row>
    <row r="167" spans="1:51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  <c r="AX167" s="1"/>
      <c r="AY167" s="1"/>
    </row>
    <row r="168" spans="1:51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  <c r="AX168" s="1"/>
      <c r="AY168" s="1"/>
    </row>
    <row r="169" spans="1:51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  <c r="AX169" s="1"/>
      <c r="AY169" s="1"/>
    </row>
    <row r="170" spans="1:51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  <c r="AX170" s="1"/>
      <c r="AY170" s="1"/>
    </row>
    <row r="171" spans="1:51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  <c r="AX171" s="1"/>
      <c r="AY171" s="1"/>
    </row>
    <row r="172" spans="1:51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  <c r="AX172" s="1"/>
      <c r="AY172" s="1"/>
    </row>
    <row r="173" spans="1:51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  <c r="AX173" s="1"/>
      <c r="AY173" s="1"/>
    </row>
    <row r="174" spans="1:51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  <c r="AX174" s="1"/>
      <c r="AY174" s="1"/>
    </row>
    <row r="175" spans="1:51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  <c r="AX175" s="1"/>
      <c r="AY175" s="1"/>
    </row>
    <row r="176" spans="1:51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  <c r="AX176" s="1"/>
      <c r="AY176" s="1"/>
    </row>
    <row r="177" spans="1:51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  <c r="AX177" s="1"/>
      <c r="AY177" s="1"/>
    </row>
    <row r="178" spans="1:51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  <c r="AX178" s="1"/>
      <c r="AY178" s="1"/>
    </row>
    <row r="179" spans="1:51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  <c r="AX179" s="1"/>
      <c r="AY179" s="1"/>
    </row>
    <row r="180" spans="1:51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  <c r="AX180" s="1"/>
      <c r="AY180" s="1"/>
    </row>
    <row r="181" spans="1:51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  <c r="AX181" s="1"/>
      <c r="AY181" s="1"/>
    </row>
    <row r="182" spans="1:51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  <c r="AX182" s="1"/>
      <c r="AY182" s="1"/>
    </row>
    <row r="183" spans="1:51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  <c r="AX183" s="1"/>
      <c r="AY183" s="1"/>
    </row>
    <row r="184" spans="1:51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  <c r="AX184" s="1"/>
      <c r="AY184" s="1"/>
    </row>
    <row r="185" spans="1:51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  <c r="AX185" s="1"/>
      <c r="AY185" s="1"/>
    </row>
    <row r="186" spans="1:51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  <c r="AX186" s="1"/>
      <c r="AY186" s="1"/>
    </row>
    <row r="187" spans="1:51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  <c r="AX187" s="1"/>
      <c r="AY187" s="1"/>
    </row>
    <row r="188" spans="1:51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  <c r="AX188" s="1"/>
      <c r="AY188" s="1"/>
    </row>
    <row r="189" spans="1:51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  <c r="AX189" s="1"/>
      <c r="AY189" s="1"/>
    </row>
    <row r="190" spans="1:51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  <c r="AX190" s="1"/>
      <c r="AY190" s="1"/>
    </row>
    <row r="191" spans="1:51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  <c r="AX191" s="1"/>
      <c r="AY191" s="1"/>
    </row>
    <row r="192" spans="1:51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  <c r="AX192" s="1"/>
      <c r="AY192" s="1"/>
    </row>
    <row r="193" spans="1:51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  <c r="AX193" s="1"/>
      <c r="AY193" s="1"/>
    </row>
    <row r="194" spans="1:51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  <c r="AX194" s="1"/>
      <c r="AY194" s="1"/>
    </row>
    <row r="195" spans="1:51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  <c r="AX195" s="1"/>
      <c r="AY195" s="1"/>
    </row>
    <row r="196" spans="1:51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  <c r="AX196" s="1"/>
      <c r="AY196" s="1"/>
    </row>
    <row r="197" spans="1:51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  <c r="AX197" s="1"/>
      <c r="AY197" s="1"/>
    </row>
    <row r="198" spans="1:51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  <c r="AX198" s="1"/>
      <c r="AY198" s="1"/>
    </row>
    <row r="199" spans="1:51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  <c r="AX199" s="1"/>
      <c r="AY199" s="1"/>
    </row>
    <row r="200" spans="1:51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  <c r="AX200" s="1"/>
      <c r="AY200" s="1"/>
    </row>
    <row r="201" spans="1:51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  <c r="AX201" s="1"/>
      <c r="AY201" s="1"/>
    </row>
    <row r="202" spans="1:51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  <c r="AX202" s="1"/>
      <c r="AY202" s="1"/>
    </row>
    <row r="203" spans="1:51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  <c r="AX203" s="1"/>
      <c r="AY203" s="1"/>
    </row>
    <row r="204" spans="1:51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  <c r="AX204" s="1"/>
      <c r="AY204" s="1"/>
    </row>
    <row r="205" spans="1:51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  <c r="AX205" s="1"/>
      <c r="AY205" s="1"/>
    </row>
    <row r="206" spans="1:51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  <c r="AX206" s="1"/>
      <c r="AY206" s="1"/>
    </row>
    <row r="207" spans="1:51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  <c r="AX207" s="1"/>
      <c r="AY207" s="1"/>
    </row>
    <row r="208" spans="1:51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  <c r="AX208" s="1"/>
      <c r="AY208" s="1"/>
    </row>
    <row r="209" spans="1:51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  <c r="AX209" s="1"/>
      <c r="AY209" s="1"/>
    </row>
    <row r="210" spans="1:51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  <c r="AX210" s="1"/>
      <c r="AY210" s="1"/>
    </row>
    <row r="211" spans="1:51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  <c r="AX211" s="1"/>
      <c r="AY211" s="1"/>
    </row>
    <row r="212" spans="1:51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  <c r="AX212" s="1"/>
      <c r="AY212" s="1"/>
    </row>
    <row r="213" spans="1:51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  <c r="AX213" s="1"/>
      <c r="AY213" s="1"/>
    </row>
    <row r="214" spans="1:51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  <c r="AX214" s="1"/>
      <c r="AY214" s="1"/>
    </row>
    <row r="215" spans="1:51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  <c r="AX215" s="1"/>
      <c r="AY215" s="1"/>
    </row>
    <row r="216" spans="1:51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  <c r="AX216" s="1"/>
      <c r="AY216" s="1"/>
    </row>
    <row r="217" spans="1:51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  <c r="AX217" s="1"/>
      <c r="AY217" s="1"/>
    </row>
    <row r="218" spans="1:51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  <c r="AX218" s="1"/>
      <c r="AY218" s="1"/>
    </row>
    <row r="219" spans="1:51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  <c r="AX219" s="1"/>
      <c r="AY219" s="1"/>
    </row>
    <row r="220" spans="1:51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  <c r="AX220" s="1"/>
      <c r="AY220" s="1"/>
    </row>
    <row r="221" spans="1:51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  <c r="AX221" s="1"/>
      <c r="AY221" s="1"/>
    </row>
    <row r="222" spans="1:51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  <c r="AX222" s="1"/>
      <c r="AY222" s="1"/>
    </row>
    <row r="223" spans="1:51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  <c r="AX223" s="1"/>
      <c r="AY223" s="1"/>
    </row>
    <row r="224" spans="1:51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  <c r="AX224" s="1"/>
      <c r="AY224" s="1"/>
    </row>
    <row r="225" spans="1:51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  <c r="AX225" s="1"/>
      <c r="AY225" s="1"/>
    </row>
    <row r="226" spans="1:51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  <c r="AX226" s="1"/>
      <c r="AY226" s="1"/>
    </row>
    <row r="227" spans="1:51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  <c r="AX227" s="1"/>
      <c r="AY227" s="1"/>
    </row>
    <row r="228" spans="1:51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  <c r="AX228" s="1"/>
      <c r="AY228" s="1"/>
    </row>
    <row r="229" spans="1:51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  <c r="AX229" s="1"/>
      <c r="AY229" s="1"/>
    </row>
    <row r="230" spans="1:51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  <c r="AX230" s="1"/>
      <c r="AY230" s="1"/>
    </row>
    <row r="231" spans="1:51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  <c r="AX231" s="1"/>
      <c r="AY231" s="1"/>
    </row>
    <row r="232" spans="1:51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  <c r="AX232" s="1"/>
      <c r="AY232" s="1"/>
    </row>
    <row r="233" spans="1:51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  <c r="AX233" s="1"/>
      <c r="AY233" s="1"/>
    </row>
    <row r="234" spans="1:51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  <c r="AX234" s="1"/>
      <c r="AY234" s="1"/>
    </row>
    <row r="235" spans="1:51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  <c r="AX235" s="1"/>
      <c r="AY235" s="1"/>
    </row>
    <row r="236" spans="1:51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  <c r="AX236" s="1"/>
      <c r="AY236" s="1"/>
    </row>
    <row r="237" spans="1:51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  <c r="AX237" s="1"/>
      <c r="AY237" s="1"/>
    </row>
    <row r="238" spans="1:51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  <c r="AX238" s="1"/>
      <c r="AY238" s="1"/>
    </row>
    <row r="239" spans="1:51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  <c r="AX239" s="1"/>
      <c r="AY239" s="1"/>
    </row>
    <row r="240" spans="1:51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  <c r="AX240" s="1"/>
      <c r="AY240" s="1"/>
    </row>
    <row r="241" spans="1:51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  <c r="AX241" s="1"/>
      <c r="AY241" s="1"/>
    </row>
    <row r="242" spans="1:51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  <c r="AX242" s="1"/>
      <c r="AY242" s="1"/>
    </row>
    <row r="243" spans="1:51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  <c r="AX243" s="1"/>
      <c r="AY243" s="1"/>
    </row>
    <row r="244" spans="1:51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  <c r="AX244" s="1"/>
      <c r="AY244" s="1"/>
    </row>
    <row r="245" spans="1:51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  <c r="AX245" s="1"/>
      <c r="AY245" s="1"/>
    </row>
    <row r="246" spans="1:51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  <c r="AX246" s="1"/>
      <c r="AY246" s="1"/>
    </row>
    <row r="247" spans="1:51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  <c r="AX247" s="1"/>
      <c r="AY247" s="1"/>
    </row>
    <row r="248" spans="1:51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  <c r="AX248" s="1"/>
      <c r="AY248" s="1"/>
    </row>
    <row r="249" spans="1:51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  <c r="AX249" s="1"/>
      <c r="AY249" s="1"/>
    </row>
    <row r="250" spans="1:51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  <c r="AX250" s="1"/>
      <c r="AY250" s="1"/>
    </row>
    <row r="251" spans="1:51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  <c r="AX251" s="1"/>
      <c r="AY251" s="1"/>
    </row>
    <row r="252" spans="1:51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  <c r="AX252" s="1"/>
      <c r="AY252" s="1"/>
    </row>
    <row r="253" spans="1:51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  <c r="AX253" s="1"/>
      <c r="AY253" s="1"/>
    </row>
    <row r="254" spans="1:51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  <c r="AX254" s="1"/>
      <c r="AY254" s="1"/>
    </row>
    <row r="255" spans="1:51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  <c r="AX255" s="1"/>
      <c r="AY255" s="1"/>
    </row>
    <row r="256" spans="1:51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  <c r="AX256" s="1"/>
      <c r="AY256" s="1"/>
    </row>
    <row r="257" spans="1:51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  <c r="AX257" s="1"/>
      <c r="AY257" s="1"/>
    </row>
    <row r="258" spans="1:51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  <c r="AX258" s="1"/>
      <c r="AY258" s="1"/>
    </row>
    <row r="259" spans="1:51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  <c r="AX259" s="1"/>
      <c r="AY259" s="1"/>
    </row>
    <row r="260" spans="1:51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  <c r="AX260" s="1"/>
      <c r="AY260" s="1"/>
    </row>
    <row r="261" spans="1:51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  <c r="AX261" s="1"/>
      <c r="AY261" s="1"/>
    </row>
    <row r="262" spans="1:51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  <c r="AX262" s="1"/>
      <c r="AY262" s="1"/>
    </row>
    <row r="263" spans="1:51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  <c r="AX263" s="1"/>
      <c r="AY263" s="1"/>
    </row>
    <row r="264" spans="1:51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  <c r="AX264" s="1"/>
      <c r="AY264" s="1"/>
    </row>
    <row r="265" spans="1:51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  <c r="AX265" s="1"/>
      <c r="AY265" s="1"/>
    </row>
    <row r="266" spans="1:51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  <c r="AX266" s="1"/>
      <c r="AY266" s="1"/>
    </row>
    <row r="267" spans="1:51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  <c r="AX267" s="1"/>
      <c r="AY267" s="1"/>
    </row>
    <row r="268" spans="1:51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  <c r="AX268" s="1"/>
      <c r="AY268" s="1"/>
    </row>
    <row r="269" spans="1:51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  <c r="AX269" s="1"/>
      <c r="AY269" s="1"/>
    </row>
    <row r="270" spans="1:51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  <c r="AX270" s="1"/>
      <c r="AY270" s="1"/>
    </row>
    <row r="271" spans="1:51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  <c r="AX271" s="1"/>
      <c r="AY271" s="1"/>
    </row>
    <row r="272" spans="1:51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  <c r="AX272" s="1"/>
      <c r="AY272" s="1"/>
    </row>
    <row r="273" spans="1:51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  <c r="AX273" s="1"/>
      <c r="AY273" s="1"/>
    </row>
    <row r="274" spans="1:51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  <c r="AX274" s="1"/>
      <c r="AY274" s="1"/>
    </row>
    <row r="275" spans="1:51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  <c r="AX275" s="1"/>
      <c r="AY275" s="1"/>
    </row>
    <row r="276" spans="1:51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  <c r="AX276" s="1"/>
      <c r="AY276" s="1"/>
    </row>
    <row r="277" spans="1:51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  <c r="AX277" s="1"/>
      <c r="AY277" s="1"/>
    </row>
    <row r="278" spans="1:51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  <c r="AX278" s="1"/>
      <c r="AY278" s="1"/>
    </row>
    <row r="279" spans="1:51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  <c r="AX279" s="1"/>
      <c r="AY279" s="1"/>
    </row>
    <row r="280" spans="1:51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  <c r="AX280" s="1"/>
      <c r="AY280" s="1"/>
    </row>
    <row r="281" spans="1:51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  <c r="AX281" s="1"/>
      <c r="AY281" s="1"/>
    </row>
    <row r="282" spans="1:51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  <c r="AX282" s="1"/>
      <c r="AY282" s="1"/>
    </row>
    <row r="283" spans="1:51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  <c r="AX283" s="1"/>
      <c r="AY283" s="1"/>
    </row>
    <row r="284" spans="1:51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  <c r="AX284" s="1"/>
      <c r="AY284" s="1"/>
    </row>
    <row r="285" spans="1:51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  <c r="AX285" s="1"/>
      <c r="AY285" s="1"/>
    </row>
    <row r="286" spans="1:51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  <c r="AX286" s="1"/>
      <c r="AY286" s="1"/>
    </row>
    <row r="287" spans="1:51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  <c r="AX287" s="1"/>
      <c r="AY287" s="1"/>
    </row>
    <row r="288" spans="1:51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  <c r="AX288" s="1"/>
      <c r="AY288" s="1"/>
    </row>
    <row r="289" spans="1:51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  <c r="AX289" s="1"/>
      <c r="AY289" s="1"/>
    </row>
    <row r="290" spans="1:51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  <c r="AX290" s="1"/>
      <c r="AY290" s="1"/>
    </row>
    <row r="291" spans="1:51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  <c r="AX291" s="1"/>
      <c r="AY291" s="1"/>
    </row>
    <row r="292" spans="1:51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  <c r="AX292" s="1"/>
      <c r="AY292" s="1"/>
    </row>
    <row r="293" spans="1:51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  <c r="AX293" s="1"/>
      <c r="AY293" s="1"/>
    </row>
    <row r="294" spans="1:51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  <c r="AX294" s="1"/>
      <c r="AY294" s="1"/>
    </row>
    <row r="295" spans="1:51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  <c r="AX295" s="1"/>
      <c r="AY295" s="1"/>
    </row>
    <row r="296" spans="1:51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  <c r="AX296" s="1"/>
      <c r="AY296" s="1"/>
    </row>
    <row r="297" spans="1:51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  <c r="AX297" s="1"/>
      <c r="AY297" s="1"/>
    </row>
    <row r="298" spans="1:51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  <c r="AX298" s="1"/>
      <c r="AY298" s="1"/>
    </row>
    <row r="299" spans="1:51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  <c r="AX299" s="1"/>
      <c r="AY299" s="1"/>
    </row>
    <row r="300" spans="1:51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  <c r="AX300" s="1"/>
      <c r="AY300" s="1"/>
    </row>
    <row r="301" spans="1:51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  <c r="AX301" s="1"/>
      <c r="AY301" s="1"/>
    </row>
    <row r="302" spans="1:51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  <c r="AX302" s="1"/>
      <c r="AY302" s="1"/>
    </row>
    <row r="303" spans="1:51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  <c r="AX303" s="1"/>
      <c r="AY303" s="1"/>
    </row>
    <row r="304" spans="1:51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  <c r="AX304" s="1"/>
      <c r="AY304" s="1"/>
    </row>
    <row r="305" spans="1:51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  <c r="AX305" s="1"/>
      <c r="AY305" s="1"/>
    </row>
    <row r="306" spans="1:51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  <c r="AX306" s="1"/>
      <c r="AY306" s="1"/>
    </row>
    <row r="307" spans="1:51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  <c r="AX307" s="1"/>
      <c r="AY307" s="1"/>
    </row>
    <row r="308" spans="1:51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  <c r="AX308" s="1"/>
      <c r="AY308" s="1"/>
    </row>
    <row r="309" spans="1:51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  <c r="AX309" s="1"/>
      <c r="AY309" s="1"/>
    </row>
    <row r="310" spans="1:51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  <c r="AX310" s="1"/>
      <c r="AY310" s="1"/>
    </row>
    <row r="311" spans="1:51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  <c r="AX311" s="1"/>
      <c r="AY311" s="1"/>
    </row>
    <row r="312" spans="1:51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  <c r="AX312" s="1"/>
      <c r="AY312" s="1"/>
    </row>
    <row r="313" spans="1:51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  <c r="AX313" s="1"/>
      <c r="AY313" s="1"/>
    </row>
    <row r="314" spans="1:51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  <c r="AX314" s="1"/>
      <c r="AY314" s="1"/>
    </row>
    <row r="315" spans="1:51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  <c r="AX315" s="1"/>
      <c r="AY315" s="1"/>
    </row>
    <row r="316" spans="1:51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  <c r="AX316" s="1"/>
      <c r="AY316" s="1"/>
    </row>
    <row r="317" spans="1:51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  <c r="AX317" s="1"/>
      <c r="AY317" s="1"/>
    </row>
    <row r="318" spans="1:51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  <c r="AX318" s="1"/>
      <c r="AY318" s="1"/>
    </row>
    <row r="319" spans="1:51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  <c r="AX319" s="1"/>
      <c r="AY319" s="1"/>
    </row>
    <row r="320" spans="1:51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  <c r="AX320" s="1"/>
      <c r="AY320" s="1"/>
    </row>
    <row r="321" spans="1:51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  <c r="AX321" s="1"/>
      <c r="AY321" s="1"/>
    </row>
    <row r="322" spans="1:51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  <c r="AX322" s="1"/>
      <c r="AY322" s="1"/>
    </row>
    <row r="323" spans="1:51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  <c r="AX323" s="1"/>
      <c r="AY323" s="1"/>
    </row>
    <row r="324" spans="1:51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  <c r="AX324" s="1"/>
      <c r="AY324" s="1"/>
    </row>
    <row r="325" spans="1:51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  <c r="AX325" s="1"/>
      <c r="AY325" s="1"/>
    </row>
    <row r="326" spans="1:51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  <c r="AX326" s="1"/>
      <c r="AY326" s="1"/>
    </row>
    <row r="327" spans="1:51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  <c r="AX327" s="1"/>
      <c r="AY327" s="1"/>
    </row>
    <row r="328" spans="1:51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  <c r="AX328" s="1"/>
      <c r="AY328" s="1"/>
    </row>
    <row r="329" spans="1:51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  <c r="AX329" s="1"/>
      <c r="AY329" s="1"/>
    </row>
    <row r="330" spans="1:51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  <c r="AX330" s="1"/>
      <c r="AY330" s="1"/>
    </row>
    <row r="331" spans="1:51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  <c r="AX331" s="1"/>
      <c r="AY331" s="1"/>
    </row>
    <row r="332" spans="1:51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  <c r="AX332" s="1"/>
      <c r="AY332" s="1"/>
    </row>
    <row r="333" spans="1:51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  <c r="AX333" s="1"/>
      <c r="AY333" s="1"/>
    </row>
    <row r="334" spans="1:51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  <c r="AX334" s="1"/>
      <c r="AY334" s="1"/>
    </row>
    <row r="335" spans="1:51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  <c r="AX335" s="1"/>
      <c r="AY335" s="1"/>
    </row>
    <row r="336" spans="1:51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  <c r="AX336" s="1"/>
      <c r="AY336" s="1"/>
    </row>
    <row r="337" spans="1:51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  <c r="AX337" s="1"/>
      <c r="AY337" s="1"/>
    </row>
    <row r="338" spans="1:51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  <c r="AX338" s="1"/>
      <c r="AY338" s="1"/>
    </row>
    <row r="339" spans="1:51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  <c r="AX339" s="1"/>
      <c r="AY339" s="1"/>
    </row>
    <row r="340" spans="1:51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  <c r="AX340" s="1"/>
      <c r="AY340" s="1"/>
    </row>
    <row r="341" spans="1:51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  <c r="AX341" s="1"/>
      <c r="AY341" s="1"/>
    </row>
    <row r="342" spans="1:51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  <c r="AX342" s="1"/>
      <c r="AY342" s="1"/>
    </row>
    <row r="343" spans="1:51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  <c r="AX343" s="1"/>
      <c r="AY343" s="1"/>
    </row>
    <row r="344" spans="1:51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  <c r="AX344" s="1"/>
      <c r="AY344" s="1"/>
    </row>
    <row r="345" spans="1:51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  <c r="AX345" s="1"/>
      <c r="AY345" s="1"/>
    </row>
    <row r="346" spans="1:51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  <c r="AX346" s="1"/>
      <c r="AY346" s="1"/>
    </row>
    <row r="347" spans="1:51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  <c r="AX347" s="1"/>
      <c r="AY347" s="1"/>
    </row>
    <row r="348" spans="1:51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  <c r="AX348" s="1"/>
      <c r="AY348" s="1"/>
    </row>
    <row r="349" spans="1:51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  <c r="AX349" s="1"/>
      <c r="AY349" s="1"/>
    </row>
    <row r="350" spans="1:51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  <c r="AX350" s="1"/>
      <c r="AY350" s="1"/>
    </row>
    <row r="351" spans="1:51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  <c r="AX351" s="1"/>
      <c r="AY351" s="1"/>
    </row>
    <row r="352" spans="1:51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  <c r="AX352" s="1"/>
      <c r="AY352" s="1"/>
    </row>
    <row r="353" spans="1:51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  <c r="AX353" s="1"/>
      <c r="AY353" s="1"/>
    </row>
    <row r="354" spans="1:51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  <c r="AX354" s="1"/>
      <c r="AY354" s="1"/>
    </row>
    <row r="355" spans="1:51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  <c r="AX355" s="1"/>
      <c r="AY355" s="1"/>
    </row>
    <row r="356" spans="1:51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  <c r="AX356" s="1"/>
      <c r="AY356" s="1"/>
    </row>
    <row r="357" spans="1:51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  <c r="AX357" s="1"/>
      <c r="AY357" s="1"/>
    </row>
    <row r="358" spans="1:51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  <c r="AX358" s="1"/>
      <c r="AY358" s="1"/>
    </row>
    <row r="359" spans="1:51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  <c r="AX359" s="1"/>
      <c r="AY359" s="1"/>
    </row>
    <row r="360" spans="1:51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  <c r="AX360" s="1"/>
      <c r="AY360" s="1"/>
    </row>
    <row r="361" spans="1:51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  <c r="AX361" s="1"/>
      <c r="AY361" s="1"/>
    </row>
    <row r="362" spans="1:51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  <c r="AX362" s="1"/>
      <c r="AY362" s="1"/>
    </row>
    <row r="363" spans="1:51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  <c r="AX363" s="1"/>
      <c r="AY363" s="1"/>
    </row>
    <row r="364" spans="1:51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  <c r="AX364" s="1"/>
      <c r="AY364" s="1"/>
    </row>
    <row r="365" spans="1:51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  <c r="AX365" s="1"/>
      <c r="AY365" s="1"/>
    </row>
    <row r="366" spans="1:51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  <c r="AX366" s="1"/>
      <c r="AY366" s="1"/>
    </row>
    <row r="367" spans="1:51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  <c r="AX367" s="1"/>
      <c r="AY367" s="1"/>
    </row>
    <row r="368" spans="1:51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  <c r="AX368" s="1"/>
      <c r="AY368" s="1"/>
    </row>
    <row r="369" spans="1:51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  <c r="AX369" s="1"/>
      <c r="AY369" s="1"/>
    </row>
    <row r="370" spans="1:51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  <c r="AX370" s="1"/>
      <c r="AY370" s="1"/>
    </row>
    <row r="371" spans="1:51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  <c r="AX371" s="1"/>
      <c r="AY371" s="1"/>
    </row>
    <row r="372" spans="1:51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  <c r="AX372" s="1"/>
      <c r="AY372" s="1"/>
    </row>
    <row r="373" spans="1:51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  <c r="AX373" s="1"/>
      <c r="AY373" s="1"/>
    </row>
    <row r="374" spans="1:51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  <c r="AX374" s="1"/>
      <c r="AY374" s="1"/>
    </row>
    <row r="375" spans="1:51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  <c r="AX375" s="1"/>
      <c r="AY375" s="1"/>
    </row>
    <row r="376" spans="1:51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  <c r="AX376" s="1"/>
      <c r="AY376" s="1"/>
    </row>
    <row r="377" spans="1:51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  <c r="AX377" s="1"/>
      <c r="AY377" s="1"/>
    </row>
    <row r="378" spans="1:51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  <c r="AX378" s="1"/>
      <c r="AY378" s="1"/>
    </row>
    <row r="379" spans="1:51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  <c r="AX379" s="1"/>
      <c r="AY379" s="1"/>
    </row>
    <row r="380" spans="1:51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  <c r="AX380" s="1"/>
      <c r="AY380" s="1"/>
    </row>
    <row r="381" spans="1:51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  <c r="AX381" s="1"/>
      <c r="AY381" s="1"/>
    </row>
    <row r="382" spans="1:51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  <c r="AX382" s="1"/>
      <c r="AY382" s="1"/>
    </row>
    <row r="383" spans="1:51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  <c r="AX383" s="1"/>
      <c r="AY383" s="1"/>
    </row>
    <row r="384" spans="1:51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  <c r="AX384" s="1"/>
      <c r="AY384" s="1"/>
    </row>
    <row r="385" spans="1:51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  <c r="AX385" s="1"/>
      <c r="AY385" s="1"/>
    </row>
    <row r="386" spans="1:51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  <c r="AX386" s="1"/>
      <c r="AY386" s="1"/>
    </row>
    <row r="387" spans="1:51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  <c r="AX387" s="1"/>
      <c r="AY387" s="1"/>
    </row>
    <row r="388" spans="1:51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  <c r="AX388" s="1"/>
      <c r="AY388" s="1"/>
    </row>
    <row r="389" spans="1:51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  <c r="AX389" s="1"/>
      <c r="AY389" s="1"/>
    </row>
    <row r="390" spans="1:51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  <c r="AX390" s="1"/>
      <c r="AY390" s="1"/>
    </row>
    <row r="391" spans="1:51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  <c r="AX391" s="1"/>
      <c r="AY391" s="1"/>
    </row>
    <row r="392" spans="1:51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  <c r="AX392" s="1"/>
      <c r="AY392" s="1"/>
    </row>
    <row r="393" spans="1:51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  <c r="AX393" s="1"/>
      <c r="AY393" s="1"/>
    </row>
    <row r="394" spans="1:51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  <c r="AX394" s="1"/>
      <c r="AY394" s="1"/>
    </row>
    <row r="395" spans="1:51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  <c r="AX395" s="1"/>
      <c r="AY395" s="1"/>
    </row>
    <row r="396" spans="1:51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  <c r="AX396" s="1"/>
      <c r="AY396" s="1"/>
    </row>
    <row r="397" spans="1:51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  <c r="AX397" s="1"/>
      <c r="AY397" s="1"/>
    </row>
    <row r="398" spans="1:51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  <c r="AX398" s="1"/>
      <c r="AY398" s="1"/>
    </row>
    <row r="399" spans="1:51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  <c r="AX399" s="1"/>
      <c r="AY399" s="1"/>
    </row>
    <row r="400" spans="1:51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  <c r="AX400" s="1"/>
      <c r="AY400" s="1"/>
    </row>
    <row r="401" spans="1:51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  <c r="AX401" s="1"/>
      <c r="AY401" s="1"/>
    </row>
    <row r="402" spans="1:51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  <c r="AX402" s="1"/>
      <c r="AY402" s="1"/>
    </row>
    <row r="403" spans="1:51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  <c r="AX403" s="1"/>
      <c r="AY403" s="1"/>
    </row>
    <row r="404" spans="1:51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  <c r="AX404" s="1"/>
      <c r="AY404" s="1"/>
    </row>
    <row r="405" spans="1:51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  <c r="AX405" s="1"/>
      <c r="AY405" s="1"/>
    </row>
    <row r="406" spans="1:51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  <c r="AX406" s="1"/>
      <c r="AY406" s="1"/>
    </row>
    <row r="407" spans="1:51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  <c r="AX407" s="1"/>
      <c r="AY407" s="1"/>
    </row>
    <row r="408" spans="1:51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  <c r="AX408" s="1"/>
      <c r="AY408" s="1"/>
    </row>
    <row r="409" spans="1:51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  <c r="AX409" s="1"/>
      <c r="AY409" s="1"/>
    </row>
    <row r="410" spans="1:51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  <c r="AX410" s="1"/>
      <c r="AY410" s="1"/>
    </row>
    <row r="411" spans="1:51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  <c r="AX411" s="1"/>
      <c r="AY411" s="1"/>
    </row>
    <row r="412" spans="1:51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  <c r="AX412" s="1"/>
      <c r="AY412" s="1"/>
    </row>
    <row r="413" spans="1:51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  <c r="AX413" s="1"/>
      <c r="AY413" s="1"/>
    </row>
    <row r="414" spans="1:51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  <c r="AX414" s="1"/>
      <c r="AY414" s="1"/>
    </row>
    <row r="415" spans="1:51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  <c r="AX415" s="1"/>
      <c r="AY415" s="1"/>
    </row>
    <row r="416" spans="1:51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  <c r="AX416" s="1"/>
      <c r="AY416" s="1"/>
    </row>
    <row r="417" spans="1:51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  <c r="AX417" s="1"/>
      <c r="AY417" s="1"/>
    </row>
    <row r="418" spans="1:51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  <c r="AX418" s="1"/>
      <c r="AY418" s="1"/>
    </row>
    <row r="419" spans="1:51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  <c r="AX419" s="1"/>
      <c r="AY419" s="1"/>
    </row>
    <row r="420" spans="1:51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  <c r="AX420" s="1"/>
      <c r="AY420" s="1"/>
    </row>
    <row r="421" spans="1:51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  <c r="AX421" s="1"/>
      <c r="AY421" s="1"/>
    </row>
    <row r="422" spans="1:51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  <c r="AX422" s="1"/>
      <c r="AY422" s="1"/>
    </row>
    <row r="423" spans="1:51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  <c r="AX423" s="1"/>
      <c r="AY423" s="1"/>
    </row>
    <row r="424" spans="1:51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  <c r="AX424" s="1"/>
      <c r="AY424" s="1"/>
    </row>
    <row r="425" spans="1:51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  <c r="AX425" s="1"/>
      <c r="AY425" s="1"/>
    </row>
    <row r="426" spans="1:51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  <c r="AX426" s="1"/>
      <c r="AY426" s="1"/>
    </row>
    <row r="427" spans="1:51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  <c r="AX427" s="1"/>
      <c r="AY427" s="1"/>
    </row>
    <row r="428" spans="1:51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  <c r="AX428" s="1"/>
      <c r="AY428" s="1"/>
    </row>
    <row r="429" spans="1:51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  <c r="AX429" s="1"/>
      <c r="AY429" s="1"/>
    </row>
    <row r="430" spans="1:51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  <c r="AX430" s="1"/>
      <c r="AY430" s="1"/>
    </row>
    <row r="431" spans="1:51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  <c r="AX431" s="1"/>
      <c r="AY431" s="1"/>
    </row>
    <row r="432" spans="1:51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  <c r="AX432" s="1"/>
      <c r="AY432" s="1"/>
    </row>
    <row r="433" spans="1:51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  <c r="AX433" s="1"/>
      <c r="AY433" s="1"/>
    </row>
    <row r="434" spans="1:51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  <c r="AX434" s="1"/>
      <c r="AY434" s="1"/>
    </row>
    <row r="435" spans="1:51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  <c r="AX435" s="1"/>
      <c r="AY435" s="1"/>
    </row>
    <row r="436" spans="1:51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  <c r="AX436" s="1"/>
      <c r="AY436" s="1"/>
    </row>
    <row r="437" spans="1:51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  <c r="AX437" s="1"/>
      <c r="AY437" s="1"/>
    </row>
    <row r="438" spans="1:51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  <c r="AX438" s="1"/>
      <c r="AY438" s="1"/>
    </row>
    <row r="439" spans="1:51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  <c r="AX439" s="1"/>
      <c r="AY439" s="1"/>
    </row>
    <row r="440" spans="1:51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  <c r="AX440" s="1"/>
      <c r="AY440" s="1"/>
    </row>
    <row r="441" spans="1:51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  <c r="AX441" s="1"/>
      <c r="AY441" s="1"/>
    </row>
    <row r="442" spans="1:51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  <c r="AX442" s="1"/>
      <c r="AY442" s="1"/>
    </row>
    <row r="443" spans="1:51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  <c r="AX443" s="1"/>
      <c r="AY443" s="1"/>
    </row>
    <row r="444" spans="1:51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  <c r="AX444" s="1"/>
      <c r="AY444" s="1"/>
    </row>
    <row r="445" spans="1:51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  <c r="AX445" s="1"/>
      <c r="AY445" s="1"/>
    </row>
    <row r="446" spans="1:51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  <c r="AX446" s="1"/>
      <c r="AY446" s="1"/>
    </row>
    <row r="447" spans="1:51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  <c r="AX447" s="1"/>
      <c r="AY447" s="1"/>
    </row>
    <row r="448" spans="1:51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  <c r="AX448" s="1"/>
      <c r="AY448" s="1"/>
    </row>
    <row r="449" spans="1:51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  <c r="AX449" s="1"/>
      <c r="AY449" s="1"/>
    </row>
    <row r="450" spans="1:51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  <c r="AX450" s="1"/>
      <c r="AY450" s="1"/>
    </row>
    <row r="451" spans="1:51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  <c r="AX451" s="1"/>
      <c r="AY451" s="1"/>
    </row>
    <row r="452" spans="1:51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  <c r="AX452" s="1"/>
      <c r="AY452" s="1"/>
    </row>
    <row r="453" spans="1:51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  <c r="AX453" s="1"/>
      <c r="AY453" s="1"/>
    </row>
    <row r="454" spans="1:51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  <c r="AX454" s="1"/>
      <c r="AY454" s="1"/>
    </row>
    <row r="455" spans="1:51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  <c r="AX455" s="1"/>
      <c r="AY455" s="1"/>
    </row>
    <row r="456" spans="1:51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  <c r="AX456" s="1"/>
      <c r="AY456" s="1"/>
    </row>
    <row r="457" spans="1:51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  <c r="AX457" s="1"/>
      <c r="AY457" s="1"/>
    </row>
    <row r="458" spans="1:51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  <c r="AX458" s="1"/>
      <c r="AY458" s="1"/>
    </row>
    <row r="459" spans="1:51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  <c r="AX459" s="1"/>
      <c r="AY459" s="1"/>
    </row>
    <row r="460" spans="1:51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  <c r="AX460" s="1"/>
      <c r="AY460" s="1"/>
    </row>
    <row r="461" spans="1:51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  <c r="AX461" s="1"/>
      <c r="AY461" s="1"/>
    </row>
    <row r="462" spans="1:51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  <c r="AX462" s="1"/>
      <c r="AY462" s="1"/>
    </row>
    <row r="463" spans="1:51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  <c r="AX463" s="1"/>
      <c r="AY463" s="1"/>
    </row>
    <row r="464" spans="1:51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  <c r="AX464" s="1"/>
      <c r="AY464" s="1"/>
    </row>
    <row r="465" spans="1:51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  <c r="AX465" s="1"/>
      <c r="AY465" s="1"/>
    </row>
    <row r="466" spans="1:51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  <c r="AX466" s="1"/>
      <c r="AY466" s="1"/>
    </row>
    <row r="467" spans="1:51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  <c r="AX467" s="1"/>
      <c r="AY467" s="1"/>
    </row>
    <row r="468" spans="1:51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  <c r="AX468" s="1"/>
      <c r="AY468" s="1"/>
    </row>
    <row r="469" spans="1:51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  <c r="AX469" s="1"/>
      <c r="AY469" s="1"/>
    </row>
    <row r="470" spans="1:51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  <c r="AX470" s="1"/>
      <c r="AY470" s="1"/>
    </row>
    <row r="471" spans="1:51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  <c r="AX471" s="1"/>
      <c r="AY471" s="1"/>
    </row>
    <row r="472" spans="1:51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  <c r="AX472" s="1"/>
      <c r="AY472" s="1"/>
    </row>
    <row r="473" spans="1:51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  <c r="AX473" s="1"/>
      <c r="AY473" s="1"/>
    </row>
    <row r="474" spans="1:51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  <c r="AX474" s="1"/>
      <c r="AY474" s="1"/>
    </row>
    <row r="475" spans="1:51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  <c r="AX475" s="1"/>
      <c r="AY475" s="1"/>
    </row>
    <row r="476" spans="1:51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  <c r="AX476" s="1"/>
      <c r="AY476" s="1"/>
    </row>
    <row r="477" spans="1:51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  <c r="AX477" s="1"/>
      <c r="AY477" s="1"/>
    </row>
    <row r="478" spans="1:51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  <c r="AX478" s="1"/>
      <c r="AY478" s="1"/>
    </row>
    <row r="479" spans="1:51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  <c r="AX479" s="1"/>
      <c r="AY479" s="1"/>
    </row>
    <row r="480" spans="1:51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  <c r="AX480" s="1"/>
      <c r="AY480" s="1"/>
    </row>
    <row r="481" spans="1:51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  <c r="AX481" s="1"/>
      <c r="AY481" s="1"/>
    </row>
    <row r="482" spans="1:51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  <c r="AX482" s="1"/>
      <c r="AY482" s="1"/>
    </row>
    <row r="483" spans="1:51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  <c r="AX483" s="1"/>
      <c r="AY483" s="1"/>
    </row>
    <row r="484" spans="1:51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  <c r="AX484" s="1"/>
      <c r="AY484" s="1"/>
    </row>
    <row r="485" spans="1:51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  <c r="AX485" s="1"/>
      <c r="AY485" s="1"/>
    </row>
    <row r="486" spans="1:51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  <c r="AX486" s="1"/>
      <c r="AY486" s="1"/>
    </row>
    <row r="487" spans="1:51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  <c r="AX487" s="1"/>
      <c r="AY487" s="1"/>
    </row>
    <row r="488" spans="1:51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  <c r="AX488" s="1"/>
      <c r="AY488" s="1"/>
    </row>
    <row r="489" spans="1:51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  <c r="AX489" s="1"/>
      <c r="AY489" s="1"/>
    </row>
    <row r="490" spans="1:51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  <c r="AX490" s="1"/>
      <c r="AY490" s="1"/>
    </row>
    <row r="491" spans="1:51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  <c r="AX491" s="1"/>
      <c r="AY491" s="1"/>
    </row>
    <row r="492" spans="1:51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  <c r="AX492" s="1"/>
      <c r="AY492" s="1"/>
    </row>
    <row r="493" spans="1:51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  <c r="AX493" s="1"/>
      <c r="AY493" s="1"/>
    </row>
    <row r="494" spans="1:51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  <c r="AX494" s="1"/>
      <c r="AY494" s="1"/>
    </row>
    <row r="495" spans="1:51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  <c r="AX495" s="1"/>
      <c r="AY495" s="1"/>
    </row>
    <row r="496" spans="1:51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  <c r="AX496" s="1"/>
      <c r="AY496" s="1"/>
    </row>
    <row r="497" spans="1:51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  <c r="AX497" s="1"/>
      <c r="AY497" s="1"/>
    </row>
    <row r="498" spans="1:51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  <c r="AX498" s="1"/>
      <c r="AY498" s="1"/>
    </row>
    <row r="499" spans="1:51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  <c r="AX499" s="1"/>
      <c r="AY499" s="1"/>
    </row>
    <row r="500" spans="1:51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  <c r="AX500" s="1"/>
      <c r="AY500" s="1"/>
    </row>
  </sheetData>
  <autoFilter ref="A3:Z42" xr:uid="{00000000-0009-0000-0000-000000000000}">
    <filterColumn colId="6">
      <filters blank="1">
        <filter val="0,27"/>
        <filter val="0,28"/>
        <filter val="0,30"/>
        <filter val="0,32"/>
        <filter val="0,40"/>
        <filter val="0,50"/>
        <filter val="0,70"/>
        <filter val="1,00"/>
        <filter val="1,50"/>
        <filter val="2,00"/>
      </filters>
    </filterColumn>
  </autoFilter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2025-04-07T14:50:05Z</dcterms:created>
  <dcterms:modified xsi:type="dcterms:W3CDTF">2025-04-14T15:09:37Z</dcterms:modified>
</cp:coreProperties>
</file>