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F935D03B-BC0E-4A8D-BCE0-6FC9369D3C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41" i="1" l="1"/>
  <c r="Z114" i="1"/>
  <c r="Z129" i="1"/>
  <c r="Z379" i="1"/>
  <c r="Z82" i="1"/>
  <c r="Z22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Z124" i="1" s="1"/>
  <c r="BN118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Z282" i="1"/>
  <c r="BP279" i="1"/>
  <c r="BN279" i="1"/>
  <c r="Z279" i="1"/>
  <c r="BP313" i="1"/>
  <c r="BN313" i="1"/>
  <c r="Z313" i="1"/>
  <c r="Y317" i="1"/>
  <c r="Z324" i="1"/>
  <c r="BP321" i="1"/>
  <c r="BN321" i="1"/>
  <c r="Z321" i="1"/>
  <c r="Y325" i="1"/>
  <c r="BP329" i="1"/>
  <c r="BN329" i="1"/>
  <c r="Z329" i="1"/>
  <c r="BP337" i="1"/>
  <c r="BN337" i="1"/>
  <c r="Z337" i="1"/>
  <c r="Y339" i="1"/>
  <c r="Z345" i="1"/>
  <c r="BP343" i="1"/>
  <c r="BN343" i="1"/>
  <c r="Z343" i="1"/>
  <c r="Y345" i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445" i="1" s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99" i="1" l="1"/>
  <c r="Z481" i="1"/>
  <c r="Z487" i="1"/>
  <c r="Y574" i="1"/>
  <c r="Z554" i="1"/>
  <c r="Z539" i="1"/>
  <c r="Z521" i="1"/>
  <c r="Z505" i="1"/>
  <c r="Z338" i="1"/>
  <c r="Z332" i="1"/>
  <c r="Z427" i="1"/>
  <c r="Z266" i="1"/>
  <c r="Z256" i="1"/>
  <c r="Z239" i="1"/>
  <c r="Z108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<sst xmlns="http://schemas.openxmlformats.org/spreadsheetml/2006/main" count="2613" uniqueCount="922">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</sst>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7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50</v>
      </c>
      <c r="Y37" s="642">
        <f>IFERROR(IF(X37="",0,CEILING((X37/$H37),1)*$H37),"")</f>
        <v>54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52.013888888888886</v>
      </c>
      <c r="BN37" s="64">
        <f>IFERROR(Y37*I37/H37,"0")</f>
        <v>56.17499999999999</v>
      </c>
      <c r="BO37" s="64">
        <f>IFERROR(1/J37*(X37/H37),"0")</f>
        <v>7.2337962962962965E-2</v>
      </c>
      <c r="BP37" s="64">
        <f>IFERROR(1/J37*(Y37/H37),"0")</f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16</v>
      </c>
      <c r="Y38" s="642">
        <f>IFERROR(IF(X38="",0,CEILING((X38/$H38),1)*$H38),"")</f>
        <v>16</v>
      </c>
      <c r="Z38" s="36">
        <f>IFERROR(IF(Y38=0,"",ROUNDUP(Y38/H38,0)*0.00902),"")</f>
        <v>3.6080000000000001E-2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16.84</v>
      </c>
      <c r="BN38" s="64">
        <f>IFERROR(Y38*I38/H38,"0")</f>
        <v>16.84</v>
      </c>
      <c r="BO38" s="64">
        <f>IFERROR(1/J38*(X38/H38),"0")</f>
        <v>3.0303030303030304E-2</v>
      </c>
      <c r="BP38" s="64">
        <f>IFERROR(1/J38*(Y38/H38),"0")</f>
        <v>3.0303030303030304E-2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8.6296296296296298</v>
      </c>
      <c r="Y41" s="643">
        <f>IFERROR(Y37/H37,"0")+IFERROR(Y38/H38,"0")+IFERROR(Y39/H39,"0")+IFERROR(Y40/H40,"0")</f>
        <v>9</v>
      </c>
      <c r="Z41" s="643">
        <f>IFERROR(IF(Z37="",0,Z37),"0")+IFERROR(IF(Z38="",0,Z38),"0")+IFERROR(IF(Z39="",0,Z39),"0")+IFERROR(IF(Z40="",0,Z40),"0")</f>
        <v>0.13097999999999999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66</v>
      </c>
      <c r="Y42" s="643">
        <f>IFERROR(SUM(Y37:Y40),"0")</f>
        <v>70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50</v>
      </c>
      <c r="Y50" s="642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4.6296296296296298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9.4899999999999998E-2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50</v>
      </c>
      <c r="Y56" s="643">
        <f>IFERROR(SUM(Y49:Y54),"0")</f>
        <v>54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250</v>
      </c>
      <c r="Y58" s="642">
        <f>IFERROR(IF(X58="",0,CEILING((X58/$H58),1)*$H58),"")</f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260.0694444444444</v>
      </c>
      <c r="BN58" s="64">
        <f>IFERROR(Y58*I58/H58,"0")</f>
        <v>269.64000000000004</v>
      </c>
      <c r="BO58" s="64">
        <f>IFERROR(1/J58*(X58/H58),"0")</f>
        <v>0.36168981481481477</v>
      </c>
      <c r="BP58" s="64">
        <f>IFERROR(1/J58*(Y58/H58),"0")</f>
        <v>0.37500000000000006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23.148148148148145</v>
      </c>
      <c r="Y62" s="643">
        <f>IFERROR(Y58/H58,"0")+IFERROR(Y59/H59,"0")+IFERROR(Y60/H60,"0")+IFERROR(Y61/H61,"0")</f>
        <v>24.000000000000004</v>
      </c>
      <c r="Z62" s="643">
        <f>IFERROR(IF(Z58="",0,Z58),"0")+IFERROR(IF(Z59="",0,Z59),"0")+IFERROR(IF(Z60="",0,Z60),"0")+IFERROR(IF(Z61="",0,Z61),"0")</f>
        <v>0.45552000000000004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250</v>
      </c>
      <c r="Y63" s="643">
        <f>IFERROR(SUM(Y58:Y61),"0")</f>
        <v>259.20000000000005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100</v>
      </c>
      <c r="Y86" s="6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9.2592592592592595</v>
      </c>
      <c r="Y89" s="643">
        <f>IFERROR(Y86/H86,"0")+IFERROR(Y87/H87,"0")+IFERROR(Y88/H88,"0")</f>
        <v>10</v>
      </c>
      <c r="Z89" s="643">
        <f>IFERROR(IF(Z86="",0,Z86),"0")+IFERROR(IF(Z87="",0,Z87),"0")+IFERROR(IF(Z88="",0,Z88),"0")</f>
        <v>0.1898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100</v>
      </c>
      <c r="Y90" s="643">
        <f>IFERROR(SUM(Y86:Y88),"0")</f>
        <v>108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90</v>
      </c>
      <c r="Y93" s="642">
        <f t="shared" si="16"/>
        <v>92.4</v>
      </c>
      <c r="Z93" s="36">
        <f>IFERROR(IF(Y93=0,"",ROUNDUP(Y93/H93,0)*0.01898),"")</f>
        <v>0.20877999999999999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95.560714285714283</v>
      </c>
      <c r="BN93" s="64">
        <f t="shared" si="18"/>
        <v>98.109000000000009</v>
      </c>
      <c r="BO93" s="64">
        <f t="shared" si="19"/>
        <v>0.16741071428571427</v>
      </c>
      <c r="BP93" s="64">
        <f t="shared" si="20"/>
        <v>0.171875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10.714285714285714</v>
      </c>
      <c r="Y100" s="643">
        <f>IFERROR(Y92/H92,"0")+IFERROR(Y93/H93,"0")+IFERROR(Y94/H94,"0")+IFERROR(Y95/H95,"0")+IFERROR(Y96/H96,"0")+IFERROR(Y97/H97,"0")+IFERROR(Y98/H98,"0")+IFERROR(Y99/H99,"0")</f>
        <v>11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0.20877999999999999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90</v>
      </c>
      <c r="Y101" s="643">
        <f>IFERROR(SUM(Y92:Y99),"0")</f>
        <v>92.4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200</v>
      </c>
      <c r="Y313" s="642">
        <f t="shared" si="52"/>
        <v>205.20000000000002</v>
      </c>
      <c r="Z313" s="36">
        <f>IFERROR(IF(Y313=0,"",ROUNDUP(Y313/H313,0)*0.01898),"")</f>
        <v>0.36062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208.05555555555554</v>
      </c>
      <c r="BN313" s="64">
        <f t="shared" si="54"/>
        <v>213.46499999999997</v>
      </c>
      <c r="BO313" s="64">
        <f t="shared" si="55"/>
        <v>0.28935185185185186</v>
      </c>
      <c r="BP313" s="64">
        <f t="shared" si="56"/>
        <v>0.296875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18.518518518518519</v>
      </c>
      <c r="Y317" s="643">
        <f>IFERROR(Y311/H311,"0")+IFERROR(Y312/H312,"0")+IFERROR(Y313/H313,"0")+IFERROR(Y314/H314,"0")+IFERROR(Y315/H315,"0")+IFERROR(Y316/H316,"0")</f>
        <v>19</v>
      </c>
      <c r="Z317" s="643">
        <f>IFERROR(IF(Z311="",0,Z311),"0")+IFERROR(IF(Z312="",0,Z312),"0")+IFERROR(IF(Z313="",0,Z313),"0")+IFERROR(IF(Z314="",0,Z314),"0")+IFERROR(IF(Z315="",0,Z315),"0")+IFERROR(IF(Z316="",0,Z316),"0")</f>
        <v>0.36062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200</v>
      </c>
      <c r="Y318" s="643">
        <f>IFERROR(SUM(Y311:Y316),"0")</f>
        <v>205.20000000000002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110</v>
      </c>
      <c r="Y320" s="642">
        <f>IFERROR(IF(X320="",0,CEILING((X320/$H320),1)*$H320),"")</f>
        <v>113.4</v>
      </c>
      <c r="Z320" s="36">
        <f>IFERROR(IF(Y320=0,"",ROUNDUP(Y320/H320,0)*0.00902),"")</f>
        <v>0.24354000000000001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117.07142857142857</v>
      </c>
      <c r="BN320" s="64">
        <f>IFERROR(Y320*I320/H320,"0")</f>
        <v>120.69</v>
      </c>
      <c r="BO320" s="64">
        <f>IFERROR(1/J320*(X320/H320),"0")</f>
        <v>0.1984126984126984</v>
      </c>
      <c r="BP320" s="64">
        <f>IFERROR(1/J320*(Y320/H320),"0")</f>
        <v>0.20454545454545456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110</v>
      </c>
      <c r="Y321" s="642">
        <f>IFERROR(IF(X321="",0,CEILING((X321/$H321),1)*$H321),"")</f>
        <v>113.4</v>
      </c>
      <c r="Z321" s="36">
        <f>IFERROR(IF(Y321=0,"",ROUNDUP(Y321/H321,0)*0.00902),"")</f>
        <v>0.24354000000000001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117.07142857142857</v>
      </c>
      <c r="BN321" s="64">
        <f>IFERROR(Y321*I321/H321,"0")</f>
        <v>120.69</v>
      </c>
      <c r="BO321" s="64">
        <f>IFERROR(1/J321*(X321/H321),"0")</f>
        <v>0.1984126984126984</v>
      </c>
      <c r="BP321" s="64">
        <f>IFERROR(1/J321*(Y321/H321),"0")</f>
        <v>0.20454545454545456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52.38095238095238</v>
      </c>
      <c r="Y324" s="643">
        <f>IFERROR(Y320/H320,"0")+IFERROR(Y321/H321,"0")+IFERROR(Y322/H322,"0")+IFERROR(Y323/H323,"0")</f>
        <v>54</v>
      </c>
      <c r="Z324" s="643">
        <f>IFERROR(IF(Z320="",0,Z320),"0")+IFERROR(IF(Z321="",0,Z321),"0")+IFERROR(IF(Z322="",0,Z322),"0")+IFERROR(IF(Z323="",0,Z323),"0")</f>
        <v>0.48708000000000001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220</v>
      </c>
      <c r="Y325" s="643">
        <f>IFERROR(SUM(Y320:Y323),"0")</f>
        <v>226.8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1000</v>
      </c>
      <c r="Y327" s="642">
        <f>IFERROR(IF(X327="",0,CEILING((X327/$H327),1)*$H327),"")</f>
        <v>1006.1999999999999</v>
      </c>
      <c r="Z327" s="36">
        <f>IFERROR(IF(Y327=0,"",ROUNDUP(Y327/H327,0)*0.01898),"")</f>
        <v>2.44842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1065.7692307692307</v>
      </c>
      <c r="BN327" s="64">
        <f>IFERROR(Y327*I327/H327,"0")</f>
        <v>1072.377</v>
      </c>
      <c r="BO327" s="64">
        <f>IFERROR(1/J327*(X327/H327),"0")</f>
        <v>2.0032051282051282</v>
      </c>
      <c r="BP327" s="64">
        <f>IFERROR(1/J327*(Y327/H327),"0")</f>
        <v>2.015625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128.2051282051282</v>
      </c>
      <c r="Y332" s="643">
        <f>IFERROR(Y327/H327,"0")+IFERROR(Y328/H328,"0")+IFERROR(Y329/H329,"0")+IFERROR(Y330/H330,"0")+IFERROR(Y331/H331,"0")</f>
        <v>129</v>
      </c>
      <c r="Z332" s="643">
        <f>IFERROR(IF(Z327="",0,Z327),"0")+IFERROR(IF(Z328="",0,Z328),"0")+IFERROR(IF(Z329="",0,Z329),"0")+IFERROR(IF(Z330="",0,Z330),"0")+IFERROR(IF(Z331="",0,Z331),"0")</f>
        <v>2.44842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1000</v>
      </c>
      <c r="Y333" s="643">
        <f>IFERROR(SUM(Y327:Y331),"0")</f>
        <v>1006.1999999999999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6</v>
      </c>
      <c r="Y342" s="642">
        <f>IFERROR(IF(X342="",0,CEILING((X342/$H342),1)*$H342),"")</f>
        <v>6.08</v>
      </c>
      <c r="Z342" s="36">
        <f>IFERROR(IF(Y342=0,"",ROUNDUP(Y342/H342,0)*0.00902),"")</f>
        <v>1.804E-2</v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6.4934210526315796</v>
      </c>
      <c r="BN342" s="64">
        <f>IFERROR(Y342*I342/H342,"0")</f>
        <v>6.58</v>
      </c>
      <c r="BO342" s="64">
        <f>IFERROR(1/J342*(X342/H342),"0")</f>
        <v>1.4952153110047847E-2</v>
      </c>
      <c r="BP342" s="64">
        <f>IFERROR(1/J342*(Y342/H342),"0")</f>
        <v>1.5151515151515152E-2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1.9736842105263157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1.804E-2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6</v>
      </c>
      <c r="Y346" s="643">
        <f>IFERROR(SUM(Y341:Y344),"0")</f>
        <v>6.08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500</v>
      </c>
      <c r="Y370" s="642">
        <f t="shared" si="57"/>
        <v>510</v>
      </c>
      <c r="Z370" s="36">
        <f>IFERROR(IF(Y370=0,"",ROUNDUP(Y370/H370,0)*0.02175),"")</f>
        <v>0.73949999999999994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516</v>
      </c>
      <c r="BN370" s="64">
        <f t="shared" si="59"/>
        <v>526.32000000000005</v>
      </c>
      <c r="BO370" s="64">
        <f t="shared" si="60"/>
        <v>0.69444444444444442</v>
      </c>
      <c r="BP370" s="64">
        <f t="shared" si="61"/>
        <v>0.70833333333333326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43.333333333333336</v>
      </c>
      <c r="Y374" s="643">
        <f>IFERROR(Y367/H367,"0")+IFERROR(Y368/H368,"0")+IFERROR(Y369/H369,"0")+IFERROR(Y370/H370,"0")+IFERROR(Y371/H371,"0")+IFERROR(Y372/H372,"0")+IFERROR(Y373/H373,"0")</f>
        <v>44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0.95699999999999985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650</v>
      </c>
      <c r="Y375" s="643">
        <f>IFERROR(SUM(Y367:Y373),"0")</f>
        <v>660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700</v>
      </c>
      <c r="Y377" s="642">
        <f>IFERROR(IF(X377="",0,CEILING((X377/$H377),1)*$H377),"")</f>
        <v>705</v>
      </c>
      <c r="Z377" s="36">
        <f>IFERROR(IF(Y377=0,"",ROUNDUP(Y377/H377,0)*0.02175),"")</f>
        <v>1.0222499999999999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722.4</v>
      </c>
      <c r="BN377" s="64">
        <f>IFERROR(Y377*I377/H377,"0")</f>
        <v>727.56</v>
      </c>
      <c r="BO377" s="64">
        <f>IFERROR(1/J377*(X377/H377),"0")</f>
        <v>0.9722222222222221</v>
      </c>
      <c r="BP377" s="64">
        <f>IFERROR(1/J377*(Y377/H377),"0")</f>
        <v>0.97916666666666663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46.666666666666664</v>
      </c>
      <c r="Y379" s="643">
        <f>IFERROR(Y377/H377,"0")+IFERROR(Y378/H378,"0")</f>
        <v>47</v>
      </c>
      <c r="Z379" s="643">
        <f>IFERROR(IF(Z377="",0,Z377),"0")+IFERROR(IF(Z378="",0,Z378),"0")</f>
        <v>1.0222499999999999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700</v>
      </c>
      <c r="Y380" s="643">
        <f>IFERROR(SUM(Y377:Y378),"0")</f>
        <v>705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20</v>
      </c>
      <c r="Y419" s="642">
        <f t="shared" si="62"/>
        <v>21.6</v>
      </c>
      <c r="Z419" s="36">
        <f>IFERROR(IF(Y419=0,"",ROUNDUP(Y419/H419,0)*0.00902),"")</f>
        <v>3.6080000000000001E-2</v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20.777777777777779</v>
      </c>
      <c r="BN419" s="64">
        <f t="shared" si="64"/>
        <v>22.44</v>
      </c>
      <c r="BO419" s="64">
        <f t="shared" si="65"/>
        <v>2.8058361391694722E-2</v>
      </c>
      <c r="BP419" s="64">
        <f t="shared" si="66"/>
        <v>3.0303030303030304E-2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20</v>
      </c>
      <c r="Y420" s="642">
        <f t="shared" si="62"/>
        <v>21.6</v>
      </c>
      <c r="Z420" s="36">
        <f>IFERROR(IF(Y420=0,"",ROUNDUP(Y420/H420,0)*0.00902),"")</f>
        <v>3.6080000000000001E-2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20.777777777777779</v>
      </c>
      <c r="BN420" s="64">
        <f t="shared" si="64"/>
        <v>22.44</v>
      </c>
      <c r="BO420" s="64">
        <f t="shared" si="65"/>
        <v>2.8058361391694722E-2</v>
      </c>
      <c r="BP420" s="64">
        <f t="shared" si="66"/>
        <v>3.0303030303030304E-2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7.4074074074074066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7.2160000000000002E-2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40</v>
      </c>
      <c r="Y428" s="643">
        <f>IFERROR(SUM(Y417:Y426),"0")</f>
        <v>43.2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150</v>
      </c>
      <c r="Y467" s="642">
        <f t="shared" si="68"/>
        <v>153.12</v>
      </c>
      <c r="Z467" s="36">
        <f t="shared" si="69"/>
        <v>0.34683999999999998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160.22727272727272</v>
      </c>
      <c r="BN467" s="64">
        <f t="shared" si="71"/>
        <v>163.56</v>
      </c>
      <c r="BO467" s="64">
        <f t="shared" si="72"/>
        <v>0.27316433566433568</v>
      </c>
      <c r="BP467" s="64">
        <f t="shared" si="73"/>
        <v>0.27884615384615385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160</v>
      </c>
      <c r="Y469" s="642">
        <f t="shared" si="68"/>
        <v>163.68</v>
      </c>
      <c r="Z469" s="36">
        <f t="shared" si="69"/>
        <v>0.37075999999999998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170.90909090909091</v>
      </c>
      <c r="BN469" s="64">
        <f t="shared" si="71"/>
        <v>174.84</v>
      </c>
      <c r="BO469" s="64">
        <f t="shared" si="72"/>
        <v>0.29137529137529139</v>
      </c>
      <c r="BP469" s="64">
        <f t="shared" si="73"/>
        <v>0.29807692307692307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58.712121212121204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0.71760000000000002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310</v>
      </c>
      <c r="Y482" s="643">
        <f>IFERROR(SUM(Y465:Y480),"0")</f>
        <v>316.8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250</v>
      </c>
      <c r="Y484" s="642">
        <f>IFERROR(IF(X484="",0,CEILING((X484/$H484),1)*$H484),"")</f>
        <v>253.44</v>
      </c>
      <c r="Z484" s="36">
        <f>IFERROR(IF(Y484=0,"",ROUNDUP(Y484/H484,0)*0.01196),"")</f>
        <v>0.57408000000000003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267.04545454545456</v>
      </c>
      <c r="BN484" s="64">
        <f>IFERROR(Y484*I484/H484,"0")</f>
        <v>270.71999999999997</v>
      </c>
      <c r="BO484" s="64">
        <f>IFERROR(1/J484*(X484/H484),"0")</f>
        <v>0.45527389277389274</v>
      </c>
      <c r="BP484" s="64">
        <f>IFERROR(1/J484*(Y484/H484),"0")</f>
        <v>0.46153846153846156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47.348484848484844</v>
      </c>
      <c r="Y487" s="643">
        <f>IFERROR(Y484/H484,"0")+IFERROR(Y485/H485,"0")+IFERROR(Y486/H486,"0")</f>
        <v>48</v>
      </c>
      <c r="Z487" s="643">
        <f>IFERROR(IF(Z484="",0,Z484),"0")+IFERROR(IF(Z485="",0,Z485),"0")+IFERROR(IF(Z486="",0,Z486),"0")</f>
        <v>0.57408000000000003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250</v>
      </c>
      <c r="Y488" s="643">
        <f>IFERROR(SUM(Y484:Y486),"0")</f>
        <v>253.44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20</v>
      </c>
      <c r="Y490" s="642">
        <f t="shared" ref="Y490:Y498" si="74">IFERROR(IF(X490="",0,CEILING((X490/$H490),1)*$H490),"")</f>
        <v>21.12</v>
      </c>
      <c r="Z490" s="36">
        <f>IFERROR(IF(Y490=0,"",ROUNDUP(Y490/H490,0)*0.01196),"")</f>
        <v>4.7840000000000001E-2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21.363636363636363</v>
      </c>
      <c r="BN490" s="64">
        <f t="shared" ref="BN490:BN498" si="76">IFERROR(Y490*I490/H490,"0")</f>
        <v>22.56</v>
      </c>
      <c r="BO490" s="64">
        <f t="shared" ref="BO490:BO498" si="77">IFERROR(1/J490*(X490/H490),"0")</f>
        <v>3.6421911421911424E-2</v>
      </c>
      <c r="BP490" s="64">
        <f t="shared" ref="BP490:BP498" si="78">IFERROR(1/J490*(Y490/H490),"0")</f>
        <v>3.8461538461538464E-2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80</v>
      </c>
      <c r="Y492" s="642">
        <f t="shared" si="74"/>
        <v>84.48</v>
      </c>
      <c r="Z492" s="36">
        <f>IFERROR(IF(Y492=0,"",ROUNDUP(Y492/H492,0)*0.01196),"")</f>
        <v>0.19136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85.454545454545453</v>
      </c>
      <c r="BN492" s="64">
        <f t="shared" si="76"/>
        <v>90.24</v>
      </c>
      <c r="BO492" s="64">
        <f t="shared" si="77"/>
        <v>0.14568764568764569</v>
      </c>
      <c r="BP492" s="64">
        <f t="shared" si="78"/>
        <v>0.15384615384615385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18.939393939393938</v>
      </c>
      <c r="Y499" s="643">
        <f>IFERROR(Y490/H490,"0")+IFERROR(Y491/H491,"0")+IFERROR(Y492/H492,"0")+IFERROR(Y493/H493,"0")+IFERROR(Y494/H494,"0")+IFERROR(Y495/H495,"0")+IFERROR(Y496/H496,"0")+IFERROR(Y497/H497,"0")+IFERROR(Y498/H498,"0")</f>
        <v>20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100</v>
      </c>
      <c r="Y500" s="643">
        <f>IFERROR(SUM(Y490:Y498),"0")</f>
        <v>105.60000000000001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30</v>
      </c>
      <c r="Y536" s="642">
        <f t="shared" si="84"/>
        <v>33.6</v>
      </c>
      <c r="Z536" s="36">
        <f>IFERROR(IF(Y536=0,"",ROUNDUP(Y536/H536,0)*0.00902),"")</f>
        <v>7.2160000000000002E-2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31.928571428571427</v>
      </c>
      <c r="BN536" s="64">
        <f t="shared" si="86"/>
        <v>35.76</v>
      </c>
      <c r="BO536" s="64">
        <f t="shared" si="87"/>
        <v>5.4112554112554112E-2</v>
      </c>
      <c r="BP536" s="64">
        <f t="shared" si="88"/>
        <v>6.0606060606060608E-2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7.1428571428571423</v>
      </c>
      <c r="Y539" s="643">
        <f>IFERROR(Y532/H532,"0")+IFERROR(Y533/H533,"0")+IFERROR(Y534/H534,"0")+IFERROR(Y535/H535,"0")+IFERROR(Y536/H536,"0")+IFERROR(Y537/H537,"0")+IFERROR(Y538/H538,"0")</f>
        <v>8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7.2160000000000002E-2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30</v>
      </c>
      <c r="Y540" s="643">
        <f>IFERROR(SUM(Y532:Y538),"0")</f>
        <v>33.6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4062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4145.5200000000004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4266.6709057901162</v>
      </c>
      <c r="Y574" s="643">
        <f>IFERROR(SUM(BN22:BN570),"0")</f>
        <v>4354.331000000001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7</v>
      </c>
      <c r="Y575" s="38">
        <f>ROUNDUP(SUM(BP22:BP570),0)</f>
        <v>7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4441.6709057901162</v>
      </c>
      <c r="Y576" s="643">
        <f>GrossWeightTotalR+PalletQtyTotalR*25</f>
        <v>4529.331000000001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487.00950024634233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498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8.0485900000000008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70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313.20000000000005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200.4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1444.2799999999997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1365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43.2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675.84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33.6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2025-05-06T08:22:17Z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