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FB7AD2-5CAA-4F3A-AC74-AC2D7414A2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Z583" i="1" s="1"/>
  <c r="P449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9" i="1" s="1"/>
  <c r="P436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9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O155" i="1"/>
  <c r="BM155" i="1"/>
  <c r="Y155" i="1"/>
  <c r="Z155" i="1" s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Y101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Y42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75" i="1" s="1"/>
  <c r="BM22" i="1"/>
  <c r="Y22" i="1"/>
  <c r="B583" i="1" s="1"/>
  <c r="P22" i="1"/>
  <c r="H10" i="1"/>
  <c r="A9" i="1"/>
  <c r="A10" i="1" s="1"/>
  <c r="D7" i="1"/>
  <c r="Q6" i="1"/>
  <c r="P2" i="1"/>
  <c r="BP208" i="1" l="1"/>
  <c r="BN208" i="1"/>
  <c r="Z208" i="1"/>
  <c r="BP235" i="1"/>
  <c r="BN235" i="1"/>
  <c r="Z235" i="1"/>
  <c r="P583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Y296" i="1"/>
  <c r="BP295" i="1"/>
  <c r="BN295" i="1"/>
  <c r="Z295" i="1"/>
  <c r="Z296" i="1" s="1"/>
  <c r="BP300" i="1"/>
  <c r="BN300" i="1"/>
  <c r="Z300" i="1"/>
  <c r="BP336" i="1"/>
  <c r="BN336" i="1"/>
  <c r="Z336" i="1"/>
  <c r="BP342" i="1"/>
  <c r="BN342" i="1"/>
  <c r="Z342" i="1"/>
  <c r="BP377" i="1"/>
  <c r="BN377" i="1"/>
  <c r="Z377" i="1"/>
  <c r="BP422" i="1"/>
  <c r="BN422" i="1"/>
  <c r="Z422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85" i="1"/>
  <c r="BN485" i="1"/>
  <c r="Z485" i="1"/>
  <c r="Z25" i="1"/>
  <c r="BN25" i="1"/>
  <c r="Z50" i="1"/>
  <c r="BN50" i="1"/>
  <c r="Z60" i="1"/>
  <c r="BN60" i="1"/>
  <c r="Z76" i="1"/>
  <c r="BN76" i="1"/>
  <c r="Z105" i="1"/>
  <c r="BN105" i="1"/>
  <c r="Z117" i="1"/>
  <c r="BN117" i="1"/>
  <c r="Z127" i="1"/>
  <c r="BN127" i="1"/>
  <c r="Z173" i="1"/>
  <c r="BN173" i="1"/>
  <c r="Z198" i="1"/>
  <c r="BN198" i="1"/>
  <c r="BP220" i="1"/>
  <c r="BN220" i="1"/>
  <c r="Z220" i="1"/>
  <c r="BP262" i="1"/>
  <c r="BN262" i="1"/>
  <c r="Z262" i="1"/>
  <c r="BP320" i="1"/>
  <c r="BN320" i="1"/>
  <c r="Z320" i="1"/>
  <c r="BP341" i="1"/>
  <c r="BN341" i="1"/>
  <c r="Z341" i="1"/>
  <c r="BP361" i="1"/>
  <c r="BN361" i="1"/>
  <c r="Z361" i="1"/>
  <c r="BP367" i="1"/>
  <c r="BN367" i="1"/>
  <c r="Z367" i="1"/>
  <c r="Y402" i="1"/>
  <c r="Y401" i="1"/>
  <c r="BP400" i="1"/>
  <c r="BN400" i="1"/>
  <c r="Z400" i="1"/>
  <c r="Z401" i="1" s="1"/>
  <c r="BP404" i="1"/>
  <c r="BN404" i="1"/>
  <c r="Z404" i="1"/>
  <c r="BP437" i="1"/>
  <c r="BN437" i="1"/>
  <c r="Z437" i="1"/>
  <c r="BP473" i="1"/>
  <c r="BN473" i="1"/>
  <c r="Z473" i="1"/>
  <c r="BP497" i="1"/>
  <c r="BN497" i="1"/>
  <c r="Z497" i="1"/>
  <c r="Y223" i="1"/>
  <c r="Y317" i="1"/>
  <c r="Y374" i="1"/>
  <c r="X574" i="1"/>
  <c r="X576" i="1" s="1"/>
  <c r="Z23" i="1"/>
  <c r="BN23" i="1"/>
  <c r="Z27" i="1"/>
  <c r="BN27" i="1"/>
  <c r="X573" i="1"/>
  <c r="Z39" i="1"/>
  <c r="BN39" i="1"/>
  <c r="D583" i="1"/>
  <c r="Z52" i="1"/>
  <c r="BN52" i="1"/>
  <c r="Z58" i="1"/>
  <c r="BN58" i="1"/>
  <c r="BP58" i="1"/>
  <c r="Y63" i="1"/>
  <c r="Z66" i="1"/>
  <c r="BN66" i="1"/>
  <c r="Y77" i="1"/>
  <c r="Z74" i="1"/>
  <c r="BN74" i="1"/>
  <c r="Z80" i="1"/>
  <c r="BN80" i="1"/>
  <c r="BP80" i="1"/>
  <c r="Y83" i="1"/>
  <c r="E583" i="1"/>
  <c r="Z93" i="1"/>
  <c r="BN93" i="1"/>
  <c r="Z94" i="1"/>
  <c r="BN94" i="1"/>
  <c r="Z98" i="1"/>
  <c r="BN98" i="1"/>
  <c r="F583" i="1"/>
  <c r="Z107" i="1"/>
  <c r="BN107" i="1"/>
  <c r="Y114" i="1"/>
  <c r="Z113" i="1"/>
  <c r="BN113" i="1"/>
  <c r="Z119" i="1"/>
  <c r="BN119" i="1"/>
  <c r="Z123" i="1"/>
  <c r="BN123" i="1"/>
  <c r="Y129" i="1"/>
  <c r="Z134" i="1"/>
  <c r="BN134" i="1"/>
  <c r="Z138" i="1"/>
  <c r="BN138" i="1"/>
  <c r="Z149" i="1"/>
  <c r="Z150" i="1" s="1"/>
  <c r="BN149" i="1"/>
  <c r="BP149" i="1"/>
  <c r="Z153" i="1"/>
  <c r="BN153" i="1"/>
  <c r="BP153" i="1"/>
  <c r="Y156" i="1"/>
  <c r="BP155" i="1"/>
  <c r="BN155" i="1"/>
  <c r="Y178" i="1"/>
  <c r="BP171" i="1"/>
  <c r="BN171" i="1"/>
  <c r="Z171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Y240" i="1"/>
  <c r="BP233" i="1"/>
  <c r="BN233" i="1"/>
  <c r="Z233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281" i="1"/>
  <c r="BN281" i="1"/>
  <c r="Z281" i="1"/>
  <c r="BP316" i="1"/>
  <c r="BN316" i="1"/>
  <c r="Z316" i="1"/>
  <c r="BP330" i="1"/>
  <c r="BN330" i="1"/>
  <c r="Z330" i="1"/>
  <c r="BP175" i="1"/>
  <c r="BN175" i="1"/>
  <c r="Z175" i="1"/>
  <c r="Y210" i="1"/>
  <c r="BP202" i="1"/>
  <c r="BN202" i="1"/>
  <c r="Z202" i="1"/>
  <c r="BP214" i="1"/>
  <c r="BN214" i="1"/>
  <c r="Z214" i="1"/>
  <c r="BP226" i="1"/>
  <c r="BN226" i="1"/>
  <c r="Z226" i="1"/>
  <c r="BP237" i="1"/>
  <c r="BN237" i="1"/>
  <c r="Z237" i="1"/>
  <c r="BP252" i="1"/>
  <c r="BN252" i="1"/>
  <c r="Z252" i="1"/>
  <c r="BP254" i="1"/>
  <c r="BN254" i="1"/>
  <c r="Z254" i="1"/>
  <c r="BP264" i="1"/>
  <c r="BN264" i="1"/>
  <c r="Z264" i="1"/>
  <c r="BP312" i="1"/>
  <c r="BN312" i="1"/>
  <c r="Z312" i="1"/>
  <c r="BP322" i="1"/>
  <c r="BN322" i="1"/>
  <c r="Z322" i="1"/>
  <c r="BP344" i="1"/>
  <c r="BN344" i="1"/>
  <c r="Z344" i="1"/>
  <c r="BP348" i="1"/>
  <c r="BN348" i="1"/>
  <c r="Z348" i="1"/>
  <c r="BP369" i="1"/>
  <c r="BN369" i="1"/>
  <c r="Z369" i="1"/>
  <c r="BP383" i="1"/>
  <c r="BN383" i="1"/>
  <c r="Z383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4" i="1"/>
  <c r="BN424" i="1"/>
  <c r="Z424" i="1"/>
  <c r="Y445" i="1"/>
  <c r="BP441" i="1"/>
  <c r="BN441" i="1"/>
  <c r="Z441" i="1"/>
  <c r="BP467" i="1"/>
  <c r="BN467" i="1"/>
  <c r="Z467" i="1"/>
  <c r="BP475" i="1"/>
  <c r="BN475" i="1"/>
  <c r="Z475" i="1"/>
  <c r="BP491" i="1"/>
  <c r="BN491" i="1"/>
  <c r="Z491" i="1"/>
  <c r="BP503" i="1"/>
  <c r="BN503" i="1"/>
  <c r="Z503" i="1"/>
  <c r="Y179" i="1"/>
  <c r="Y185" i="1"/>
  <c r="Y195" i="1"/>
  <c r="Y211" i="1"/>
  <c r="Y267" i="1"/>
  <c r="M583" i="1"/>
  <c r="Y324" i="1"/>
  <c r="Y339" i="1"/>
  <c r="Y346" i="1"/>
  <c r="Y345" i="1"/>
  <c r="U583" i="1"/>
  <c r="Y356" i="1"/>
  <c r="BP355" i="1"/>
  <c r="BN355" i="1"/>
  <c r="Z355" i="1"/>
  <c r="Z356" i="1" s="1"/>
  <c r="Y363" i="1"/>
  <c r="BP359" i="1"/>
  <c r="BN359" i="1"/>
  <c r="Z359" i="1"/>
  <c r="BP373" i="1"/>
  <c r="BN373" i="1"/>
  <c r="Z373" i="1"/>
  <c r="BP396" i="1"/>
  <c r="BN396" i="1"/>
  <c r="Z396" i="1"/>
  <c r="BP420" i="1"/>
  <c r="BN420" i="1"/>
  <c r="Z420" i="1"/>
  <c r="Y432" i="1"/>
  <c r="BP430" i="1"/>
  <c r="BN430" i="1"/>
  <c r="Z430" i="1"/>
  <c r="BP450" i="1"/>
  <c r="BN450" i="1"/>
  <c r="Z450" i="1"/>
  <c r="BP471" i="1"/>
  <c r="BN471" i="1"/>
  <c r="Z471" i="1"/>
  <c r="BP479" i="1"/>
  <c r="BN479" i="1"/>
  <c r="Z479" i="1"/>
  <c r="BP495" i="1"/>
  <c r="BN495" i="1"/>
  <c r="Z495" i="1"/>
  <c r="AD583" i="1"/>
  <c r="Y559" i="1"/>
  <c r="BP558" i="1"/>
  <c r="BN558" i="1"/>
  <c r="Z558" i="1"/>
  <c r="Z559" i="1" s="1"/>
  <c r="Y568" i="1"/>
  <c r="Y567" i="1"/>
  <c r="BP566" i="1"/>
  <c r="BN566" i="1"/>
  <c r="Z566" i="1"/>
  <c r="Z567" i="1" s="1"/>
  <c r="Y351" i="1"/>
  <c r="Y379" i="1"/>
  <c r="Y408" i="1"/>
  <c r="X583" i="1"/>
  <c r="F9" i="1"/>
  <c r="J9" i="1"/>
  <c r="F10" i="1"/>
  <c r="Z22" i="1"/>
  <c r="BN22" i="1"/>
  <c r="BP22" i="1"/>
  <c r="Z24" i="1"/>
  <c r="BN24" i="1"/>
  <c r="Z26" i="1"/>
  <c r="BN26" i="1"/>
  <c r="X577" i="1"/>
  <c r="Y29" i="1"/>
  <c r="C583" i="1"/>
  <c r="Z38" i="1"/>
  <c r="BN38" i="1"/>
  <c r="BP38" i="1"/>
  <c r="Z40" i="1"/>
  <c r="BN40" i="1"/>
  <c r="Y41" i="1"/>
  <c r="Z44" i="1"/>
  <c r="Z45" i="1" s="1"/>
  <c r="BN44" i="1"/>
  <c r="BP44" i="1"/>
  <c r="Y45" i="1"/>
  <c r="Z49" i="1"/>
  <c r="BN49" i="1"/>
  <c r="BP49" i="1"/>
  <c r="Z51" i="1"/>
  <c r="BN51" i="1"/>
  <c r="Z53" i="1"/>
  <c r="BN53" i="1"/>
  <c r="Y56" i="1"/>
  <c r="Z59" i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Y115" i="1"/>
  <c r="Y125" i="1"/>
  <c r="Z118" i="1"/>
  <c r="BN118" i="1"/>
  <c r="Z120" i="1"/>
  <c r="BN120" i="1"/>
  <c r="Y124" i="1"/>
  <c r="BP128" i="1"/>
  <c r="BN128" i="1"/>
  <c r="Z128" i="1"/>
  <c r="Z129" i="1" s="1"/>
  <c r="Y130" i="1"/>
  <c r="G583" i="1"/>
  <c r="Y136" i="1"/>
  <c r="BP133" i="1"/>
  <c r="BN133" i="1"/>
  <c r="Z133" i="1"/>
  <c r="Z135" i="1" s="1"/>
  <c r="Y140" i="1"/>
  <c r="H9" i="1"/>
  <c r="Y28" i="1"/>
  <c r="Y55" i="1"/>
  <c r="Y90" i="1"/>
  <c r="Y108" i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H583" i="1"/>
  <c r="Y151" i="1"/>
  <c r="Z154" i="1"/>
  <c r="Z156" i="1" s="1"/>
  <c r="BN154" i="1"/>
  <c r="BP154" i="1"/>
  <c r="I583" i="1"/>
  <c r="Y167" i="1"/>
  <c r="Z170" i="1"/>
  <c r="BN170" i="1"/>
  <c r="BP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Y184" i="1"/>
  <c r="J583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83" i="1"/>
  <c r="Z232" i="1"/>
  <c r="BN232" i="1"/>
  <c r="BP232" i="1"/>
  <c r="Z234" i="1"/>
  <c r="BN234" i="1"/>
  <c r="Z236" i="1"/>
  <c r="BN236" i="1"/>
  <c r="Z238" i="1"/>
  <c r="BN238" i="1"/>
  <c r="Y239" i="1"/>
  <c r="Z242" i="1"/>
  <c r="Z244" i="1" s="1"/>
  <c r="BN242" i="1"/>
  <c r="BP242" i="1"/>
  <c r="Y245" i="1"/>
  <c r="Z247" i="1"/>
  <c r="Z248" i="1" s="1"/>
  <c r="BN247" i="1"/>
  <c r="BP247" i="1"/>
  <c r="Y248" i="1"/>
  <c r="L583" i="1"/>
  <c r="Z261" i="1"/>
  <c r="BN261" i="1"/>
  <c r="BP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Z282" i="1" s="1"/>
  <c r="BN278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Z345" i="1" s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BP349" i="1"/>
  <c r="BN349" i="1"/>
  <c r="Z349" i="1"/>
  <c r="Z351" i="1" s="1"/>
  <c r="BP368" i="1"/>
  <c r="BN368" i="1"/>
  <c r="Z368" i="1"/>
  <c r="BP372" i="1"/>
  <c r="BN372" i="1"/>
  <c r="Z372" i="1"/>
  <c r="Y397" i="1"/>
  <c r="Y409" i="1"/>
  <c r="Y413" i="1"/>
  <c r="Y427" i="1"/>
  <c r="Y433" i="1"/>
  <c r="Y438" i="1"/>
  <c r="Y446" i="1"/>
  <c r="Y451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Q583" i="1"/>
  <c r="Y583" i="1"/>
  <c r="Y288" i="1"/>
  <c r="R583" i="1"/>
  <c r="Y302" i="1"/>
  <c r="Y357" i="1"/>
  <c r="V583" i="1"/>
  <c r="Y375" i="1"/>
  <c r="W583" i="1"/>
  <c r="Z393" i="1"/>
  <c r="BN393" i="1"/>
  <c r="Z395" i="1"/>
  <c r="BN395" i="1"/>
  <c r="Y398" i="1"/>
  <c r="Z405" i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36" i="1"/>
  <c r="Z438" i="1" s="1"/>
  <c r="BN436" i="1"/>
  <c r="BP436" i="1"/>
  <c r="Z442" i="1"/>
  <c r="BN442" i="1"/>
  <c r="Z444" i="1"/>
  <c r="BN444" i="1"/>
  <c r="Z449" i="1"/>
  <c r="Z451" i="1" s="1"/>
  <c r="BN449" i="1"/>
  <c r="BP449" i="1"/>
  <c r="Y452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88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10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05" i="1" l="1"/>
  <c r="Z397" i="1"/>
  <c r="Z239" i="1"/>
  <c r="Z178" i="1"/>
  <c r="Z124" i="1"/>
  <c r="Z114" i="1"/>
  <c r="Z62" i="1"/>
  <c r="Z41" i="1"/>
  <c r="Z445" i="1"/>
  <c r="Z408" i="1"/>
  <c r="Z374" i="1"/>
  <c r="Z332" i="1"/>
  <c r="Z274" i="1"/>
  <c r="Z266" i="1"/>
  <c r="Z222" i="1"/>
  <c r="Z210" i="1"/>
  <c r="Z184" i="1"/>
  <c r="Z77" i="1"/>
  <c r="Z68" i="1"/>
  <c r="Z256" i="1"/>
  <c r="Z324" i="1"/>
  <c r="Z521" i="1"/>
  <c r="Z481" i="1"/>
  <c r="Z427" i="1"/>
  <c r="Z554" i="1"/>
  <c r="Z539" i="1"/>
  <c r="Z487" i="1"/>
  <c r="Z317" i="1"/>
  <c r="Y577" i="1"/>
  <c r="Z108" i="1"/>
  <c r="Z100" i="1"/>
  <c r="Z89" i="1"/>
  <c r="Z55" i="1"/>
  <c r="Y573" i="1"/>
  <c r="Y575" i="1"/>
  <c r="Z28" i="1"/>
  <c r="Z499" i="1"/>
  <c r="Y574" i="1"/>
  <c r="Y576" i="1" s="1"/>
  <c r="Z578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<sst xmlns="http://schemas.openxmlformats.org/spreadsheetml/2006/main" count="2614" uniqueCount="939">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</sst>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404" sqref="AA404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915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5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0.45833333333333331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hidden="1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0</v>
      </c>
      <c r="Y374" s="643">
        <f>IFERROR(Y367/H367,"0")+IFERROR(Y368/H368,"0")+IFERROR(Y369/H369,"0")+IFERROR(Y370/H370,"0")+IFERROR(Y371/H371,"0")+IFERROR(Y372/H372,"0")+IFERROR(Y373/H373,"0")</f>
        <v>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4"/>
      <c r="AB374" s="644"/>
      <c r="AC374" s="644"/>
    </row>
    <row r="375" spans="1:68" hidden="1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0</v>
      </c>
      <c r="Y375" s="643">
        <f>IFERROR(SUM(Y367:Y373),"0")</f>
        <v>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1000</v>
      </c>
      <c r="Y404" s="642">
        <f>IFERROR(IF(X404="",0,CEILING((X404/$H404),1)*$H404),"")</f>
        <v>1008</v>
      </c>
      <c r="Z404" s="36">
        <f>IFERROR(IF(Y404=0,"",ROUNDUP(Y404/H404,0)*0.01898),"")</f>
        <v>2.1257600000000001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1057.6666666666667</v>
      </c>
      <c r="BN404" s="64">
        <f>IFERROR(Y404*I404/H404,"0")</f>
        <v>1066.1279999999999</v>
      </c>
      <c r="BO404" s="64">
        <f>IFERROR(1/J404*(X404/H404),"0")</f>
        <v>1.7361111111111112</v>
      </c>
      <c r="BP404" s="64">
        <f>IFERROR(1/J404*(Y404/H404),"0")</f>
        <v>1.75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111.11111111111111</v>
      </c>
      <c r="Y408" s="643">
        <f>IFERROR(Y404/H404,"0")+IFERROR(Y405/H405,"0")+IFERROR(Y406/H406,"0")+IFERROR(Y407/H407,"0")</f>
        <v>112</v>
      </c>
      <c r="Z408" s="643">
        <f>IFERROR(IF(Z404="",0,Z404),"0")+IFERROR(IF(Z405="",0,Z405),"0")+IFERROR(IF(Z406="",0,Z406),"0")+IFERROR(IF(Z407="",0,Z407),"0")</f>
        <v>2.1257600000000001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1000</v>
      </c>
      <c r="Y409" s="643">
        <f>IFERROR(SUM(Y404:Y407),"0")</f>
        <v>1008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hidden="1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1000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1008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1057.6666666666667</v>
      </c>
      <c r="Y574" s="643">
        <f>IFERROR(SUM(BN22:BN570),"0")</f>
        <v>1066.1279999999999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2</v>
      </c>
      <c r="Y575" s="38">
        <f>ROUNDUP(SUM(BP22:BP570),0)</f>
        <v>2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1107.6666666666667</v>
      </c>
      <c r="Y576" s="643">
        <f>GrossWeightTotalR+PalletQtyTotalR*25</f>
        <v>1116.1279999999999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111.11111111111111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112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2.1257600000000001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1008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7,67"/>
        <filter val="1 107,67"/>
        <filter val="111,11"/>
        <filter val="2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