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1A1554-F1C4-4004-A8AF-CFA0F5CC32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X90" i="1"/>
  <c r="X89" i="1"/>
  <c r="BO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04" i="1" l="1"/>
  <c r="BN104" i="1"/>
  <c r="Z104" i="1"/>
  <c r="BP139" i="1"/>
  <c r="BN139" i="1"/>
  <c r="Z139" i="1"/>
  <c r="BP143" i="1"/>
  <c r="BN143" i="1"/>
  <c r="Z143" i="1"/>
  <c r="BP203" i="1"/>
  <c r="BN203" i="1"/>
  <c r="Z203" i="1"/>
  <c r="BP221" i="1"/>
  <c r="BN221" i="1"/>
  <c r="Z221" i="1"/>
  <c r="BP271" i="1"/>
  <c r="BN271" i="1"/>
  <c r="Z271" i="1"/>
  <c r="BP314" i="1"/>
  <c r="BN314" i="1"/>
  <c r="Z314" i="1"/>
  <c r="BP350" i="1"/>
  <c r="BN350" i="1"/>
  <c r="Z350" i="1"/>
  <c r="BP377" i="1"/>
  <c r="BN377" i="1"/>
  <c r="Z377" i="1"/>
  <c r="BP422" i="1"/>
  <c r="BN422" i="1"/>
  <c r="Z422" i="1"/>
  <c r="BP468" i="1"/>
  <c r="BN468" i="1"/>
  <c r="Z468" i="1"/>
  <c r="BP486" i="1"/>
  <c r="BN486" i="1"/>
  <c r="Z486" i="1"/>
  <c r="BP504" i="1"/>
  <c r="BN504" i="1"/>
  <c r="Z504" i="1"/>
  <c r="X561" i="1"/>
  <c r="Z38" i="1"/>
  <c r="BN38" i="1"/>
  <c r="Z53" i="1"/>
  <c r="BN53" i="1"/>
  <c r="Z67" i="1"/>
  <c r="BN67" i="1"/>
  <c r="Y77" i="1"/>
  <c r="Z81" i="1"/>
  <c r="BN81" i="1"/>
  <c r="BP88" i="1"/>
  <c r="BN88" i="1"/>
  <c r="BP93" i="1"/>
  <c r="BN93" i="1"/>
  <c r="Z93" i="1"/>
  <c r="BP120" i="1"/>
  <c r="BN120" i="1"/>
  <c r="Z120" i="1"/>
  <c r="BP174" i="1"/>
  <c r="BN174" i="1"/>
  <c r="Z174" i="1"/>
  <c r="BP213" i="1"/>
  <c r="BN213" i="1"/>
  <c r="Z213" i="1"/>
  <c r="BP236" i="1"/>
  <c r="BN236" i="1"/>
  <c r="Z236" i="1"/>
  <c r="BP279" i="1"/>
  <c r="BN279" i="1"/>
  <c r="Z279" i="1"/>
  <c r="BP328" i="1"/>
  <c r="BN328" i="1"/>
  <c r="Z328" i="1"/>
  <c r="BP367" i="1"/>
  <c r="BN367" i="1"/>
  <c r="Z367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4" i="1"/>
  <c r="BN494" i="1"/>
  <c r="Z494" i="1"/>
  <c r="Y222" i="1"/>
  <c r="Y409" i="1"/>
  <c r="Q567" i="1"/>
  <c r="Y227" i="1"/>
  <c r="BP225" i="1"/>
  <c r="BN225" i="1"/>
  <c r="Z225" i="1"/>
  <c r="BP238" i="1"/>
  <c r="BN238" i="1"/>
  <c r="Z238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281" i="1"/>
  <c r="BN281" i="1"/>
  <c r="Z281" i="1"/>
  <c r="BP316" i="1"/>
  <c r="BN316" i="1"/>
  <c r="Z316" i="1"/>
  <c r="BP330" i="1"/>
  <c r="BN330" i="1"/>
  <c r="Z330" i="1"/>
  <c r="U567" i="1"/>
  <c r="Y356" i="1"/>
  <c r="BP355" i="1"/>
  <c r="BN355" i="1"/>
  <c r="Z355" i="1"/>
  <c r="Z356" i="1" s="1"/>
  <c r="Y363" i="1"/>
  <c r="BP359" i="1"/>
  <c r="BN359" i="1"/>
  <c r="Z359" i="1"/>
  <c r="BP373" i="1"/>
  <c r="BN373" i="1"/>
  <c r="Z37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Y487" i="1"/>
  <c r="Z22" i="1"/>
  <c r="BN22" i="1"/>
  <c r="Z26" i="1"/>
  <c r="BN26" i="1"/>
  <c r="C567" i="1"/>
  <c r="Z40" i="1"/>
  <c r="BN40" i="1"/>
  <c r="Z51" i="1"/>
  <c r="BN51" i="1"/>
  <c r="Z59" i="1"/>
  <c r="BN59" i="1"/>
  <c r="Z65" i="1"/>
  <c r="BN65" i="1"/>
  <c r="BP65" i="1"/>
  <c r="Z71" i="1"/>
  <c r="BN71" i="1"/>
  <c r="BP71" i="1"/>
  <c r="Z75" i="1"/>
  <c r="BN75" i="1"/>
  <c r="Z86" i="1"/>
  <c r="BN86" i="1"/>
  <c r="Y101" i="1"/>
  <c r="Z95" i="1"/>
  <c r="BN95" i="1"/>
  <c r="Z99" i="1"/>
  <c r="BN99" i="1"/>
  <c r="Z106" i="1"/>
  <c r="BN106" i="1"/>
  <c r="Y114" i="1"/>
  <c r="Z118" i="1"/>
  <c r="BN118" i="1"/>
  <c r="Z122" i="1"/>
  <c r="BN122" i="1"/>
  <c r="Z133" i="1"/>
  <c r="BN133" i="1"/>
  <c r="Z154" i="1"/>
  <c r="BN154" i="1"/>
  <c r="Z172" i="1"/>
  <c r="BN172" i="1"/>
  <c r="Z176" i="1"/>
  <c r="BN176" i="1"/>
  <c r="Z181" i="1"/>
  <c r="BN181" i="1"/>
  <c r="BP181" i="1"/>
  <c r="Z182" i="1"/>
  <c r="BN182" i="1"/>
  <c r="Z183" i="1"/>
  <c r="BN183" i="1"/>
  <c r="Y184" i="1"/>
  <c r="J567" i="1"/>
  <c r="Z197" i="1"/>
  <c r="BN197" i="1"/>
  <c r="BP197" i="1"/>
  <c r="Y200" i="1"/>
  <c r="Y210" i="1"/>
  <c r="Z205" i="1"/>
  <c r="BN205" i="1"/>
  <c r="Z209" i="1"/>
  <c r="BN209" i="1"/>
  <c r="Y223" i="1"/>
  <c r="Z215" i="1"/>
  <c r="BN215" i="1"/>
  <c r="BP219" i="1"/>
  <c r="BN219" i="1"/>
  <c r="Z219" i="1"/>
  <c r="BP234" i="1"/>
  <c r="BN234" i="1"/>
  <c r="Z234" i="1"/>
  <c r="BP252" i="1"/>
  <c r="BN252" i="1"/>
  <c r="Z252" i="1"/>
  <c r="BP254" i="1"/>
  <c r="BN254" i="1"/>
  <c r="Z254" i="1"/>
  <c r="BP264" i="1"/>
  <c r="BN264" i="1"/>
  <c r="Z264" i="1"/>
  <c r="Y317" i="1"/>
  <c r="BP312" i="1"/>
  <c r="BN312" i="1"/>
  <c r="Z312" i="1"/>
  <c r="BP322" i="1"/>
  <c r="BN322" i="1"/>
  <c r="Z322" i="1"/>
  <c r="BP344" i="1"/>
  <c r="BN344" i="1"/>
  <c r="Z344" i="1"/>
  <c r="BP348" i="1"/>
  <c r="BN348" i="1"/>
  <c r="Z348" i="1"/>
  <c r="Y362" i="1"/>
  <c r="Y374" i="1"/>
  <c r="BP369" i="1"/>
  <c r="BN369" i="1"/>
  <c r="Z369" i="1"/>
  <c r="BP383" i="1"/>
  <c r="BN383" i="1"/>
  <c r="Z383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Y228" i="1"/>
  <c r="K567" i="1"/>
  <c r="Y244" i="1"/>
  <c r="Y249" i="1"/>
  <c r="Y324" i="1"/>
  <c r="Y339" i="1"/>
  <c r="Y346" i="1"/>
  <c r="Y345" i="1"/>
  <c r="Y351" i="1"/>
  <c r="Y379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Z505" i="1" s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F9" i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BP144" i="1"/>
  <c r="BN144" i="1"/>
  <c r="Z144" i="1"/>
  <c r="Z145" i="1" s="1"/>
  <c r="Y146" i="1"/>
  <c r="H567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H9" i="1"/>
  <c r="B567" i="1"/>
  <c r="X558" i="1"/>
  <c r="X559" i="1"/>
  <c r="Z23" i="1"/>
  <c r="BN23" i="1"/>
  <c r="Z25" i="1"/>
  <c r="BN25" i="1"/>
  <c r="Z27" i="1"/>
  <c r="BN27" i="1"/>
  <c r="Y28" i="1"/>
  <c r="X557" i="1"/>
  <c r="Z31" i="1"/>
  <c r="Z32" i="1" s="1"/>
  <c r="BN31" i="1"/>
  <c r="BP31" i="1"/>
  <c r="Z37" i="1"/>
  <c r="Z41" i="1" s="1"/>
  <c r="BN37" i="1"/>
  <c r="BP37" i="1"/>
  <c r="Z39" i="1"/>
  <c r="BN39" i="1"/>
  <c r="Y42" i="1"/>
  <c r="D567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E567" i="1"/>
  <c r="Z87" i="1"/>
  <c r="Z89" i="1" s="1"/>
  <c r="BN87" i="1"/>
  <c r="Y90" i="1"/>
  <c r="Z92" i="1"/>
  <c r="Z100" i="1" s="1"/>
  <c r="BN92" i="1"/>
  <c r="BP92" i="1"/>
  <c r="Z94" i="1"/>
  <c r="BN94" i="1"/>
  <c r="Z96" i="1"/>
  <c r="BN96" i="1"/>
  <c r="Z98" i="1"/>
  <c r="BN98" i="1"/>
  <c r="F567" i="1"/>
  <c r="Z105" i="1"/>
  <c r="BN105" i="1"/>
  <c r="Z107" i="1"/>
  <c r="BN107" i="1"/>
  <c r="Y108" i="1"/>
  <c r="Z111" i="1"/>
  <c r="BN111" i="1"/>
  <c r="BP111" i="1"/>
  <c r="Z113" i="1"/>
  <c r="Y115" i="1"/>
  <c r="Y124" i="1"/>
  <c r="BP117" i="1"/>
  <c r="BN117" i="1"/>
  <c r="Z117" i="1"/>
  <c r="BP121" i="1"/>
  <c r="BN121" i="1"/>
  <c r="Z121" i="1"/>
  <c r="Y129" i="1"/>
  <c r="BP134" i="1"/>
  <c r="BN134" i="1"/>
  <c r="Z134" i="1"/>
  <c r="Z135" i="1" s="1"/>
  <c r="Y136" i="1"/>
  <c r="Y141" i="1"/>
  <c r="BP138" i="1"/>
  <c r="BN138" i="1"/>
  <c r="Z138" i="1"/>
  <c r="Y145" i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9" i="1"/>
  <c r="Y178" i="1"/>
  <c r="BP169" i="1"/>
  <c r="BN169" i="1"/>
  <c r="Z169" i="1"/>
  <c r="BP173" i="1"/>
  <c r="BN173" i="1"/>
  <c r="Z173" i="1"/>
  <c r="G567" i="1"/>
  <c r="Y135" i="1"/>
  <c r="Z175" i="1"/>
  <c r="BN175" i="1"/>
  <c r="Z177" i="1"/>
  <c r="BN177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194" i="1"/>
  <c r="Y23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BP349" i="1"/>
  <c r="BN349" i="1"/>
  <c r="Z349" i="1"/>
  <c r="BP368" i="1"/>
  <c r="BN368" i="1"/>
  <c r="Z368" i="1"/>
  <c r="BP372" i="1"/>
  <c r="BN372" i="1"/>
  <c r="Z372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Y505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432" i="1"/>
  <c r="Z374" i="1"/>
  <c r="Z351" i="1"/>
  <c r="Z362" i="1"/>
  <c r="Z140" i="1"/>
  <c r="Z82" i="1"/>
  <c r="Z535" i="1"/>
  <c r="Z317" i="1"/>
  <c r="Z266" i="1"/>
  <c r="Z222" i="1"/>
  <c r="Z77" i="1"/>
  <c r="Z55" i="1"/>
  <c r="Y559" i="1"/>
  <c r="Z28" i="1"/>
  <c r="Z542" i="1"/>
  <c r="Z518" i="1"/>
  <c r="Z184" i="1"/>
  <c r="Z256" i="1"/>
  <c r="Z499" i="1"/>
  <c r="Z108" i="1"/>
  <c r="Y558" i="1"/>
  <c r="Y560" i="1" s="1"/>
  <c r="Z445" i="1"/>
  <c r="Z178" i="1"/>
  <c r="Y557" i="1"/>
  <c r="Z525" i="1"/>
  <c r="Z332" i="1"/>
  <c r="Z274" i="1"/>
  <c r="Z481" i="1"/>
  <c r="Z427" i="1"/>
  <c r="Z324" i="1"/>
  <c r="Z239" i="1"/>
  <c r="Z210" i="1"/>
  <c r="Z124" i="1"/>
  <c r="Z114" i="1"/>
  <c r="Y561" i="1"/>
  <c r="X560" i="1"/>
  <c r="Z156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<sst xmlns="http://schemas.openxmlformats.org/spreadsheetml/2006/main" count="2498" uniqueCount="893">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</sst>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69" sqref="AA369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866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4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hidden="1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2500</v>
      </c>
      <c r="Y369" s="616">
        <f t="shared" si="57"/>
        <v>2505</v>
      </c>
      <c r="Z369" s="36">
        <f>IFERROR(IF(Y369=0,"",ROUNDUP(Y369/H369,0)*0.02175),"")</f>
        <v>3.6322499999999995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2580</v>
      </c>
      <c r="BN369" s="64">
        <f t="shared" si="59"/>
        <v>2585.1600000000003</v>
      </c>
      <c r="BO369" s="64">
        <f t="shared" si="60"/>
        <v>3.4722222222222219</v>
      </c>
      <c r="BP369" s="64">
        <f t="shared" si="61"/>
        <v>3.4791666666666665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166.66666666666666</v>
      </c>
      <c r="Y374" s="617">
        <f>IFERROR(Y367/H367,"0")+IFERROR(Y368/H368,"0")+IFERROR(Y369/H369,"0")+IFERROR(Y370/H370,"0")+IFERROR(Y371/H371,"0")+IFERROR(Y372/H372,"0")+IFERROR(Y373/H373,"0")</f>
        <v>167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3.6322499999999995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2500</v>
      </c>
      <c r="Y375" s="617">
        <f>IFERROR(SUM(Y367:Y373),"0")</f>
        <v>2505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hidden="1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0</v>
      </c>
      <c r="Y377" s="616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0</v>
      </c>
      <c r="Y379" s="617">
        <f>IFERROR(Y377/H377,"0")+IFERROR(Y378/H378,"0")</f>
        <v>0</v>
      </c>
      <c r="Z379" s="617">
        <f>IFERROR(IF(Z377="",0,Z377),"0")+IFERROR(IF(Z378="",0,Z378),"0")</f>
        <v>0</v>
      </c>
      <c r="AA379" s="618"/>
      <c r="AB379" s="618"/>
      <c r="AC379" s="618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0</v>
      </c>
      <c r="Y380" s="617">
        <f>IFERROR(SUM(Y377:Y378),"0")</f>
        <v>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18"/>
      <c r="AB481" s="618"/>
      <c r="AC481" s="618"/>
    </row>
    <row r="482" spans="1:68" hidden="1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0</v>
      </c>
      <c r="Y482" s="617">
        <f>IFERROR(SUM(Y465:Y480),"0")</f>
        <v>0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hidden="1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hidden="1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2500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2505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2580</v>
      </c>
      <c r="Y558" s="617">
        <f>IFERROR(SUM(BN22:BN554),"0")</f>
        <v>2585.1600000000003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4</v>
      </c>
      <c r="Y559" s="38">
        <f>ROUNDUP(SUM(BP22:BP554),0)</f>
        <v>4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2680</v>
      </c>
      <c r="Y560" s="617">
        <f>GrossWeightTotalR+PalletQtyTotalR*25</f>
        <v>2685.1600000000003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166.66666666666666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167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3.6322499999999995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2505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66,67"/>
        <filter val="2 500,00"/>
        <filter val="2 580,00"/>
        <filter val="2 680,00"/>
        <filter val="4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