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42CE70F8-A25F-41F3-BEA9-77DA68BFFC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6" i="1"/>
  <c r="G7" i="1"/>
  <c r="H7" i="1" s="1"/>
  <c r="G8" i="1"/>
  <c r="H8" i="1" s="1"/>
  <c r="G9" i="1"/>
  <c r="H9" i="1" s="1"/>
  <c r="G10" i="1"/>
  <c r="H10" i="1" s="1"/>
  <c r="G11" i="1"/>
  <c r="H11" i="1" s="1"/>
  <c r="U11" i="1" s="1"/>
  <c r="G12" i="1"/>
  <c r="H12" i="1" s="1"/>
  <c r="G13" i="1"/>
  <c r="H13" i="1" s="1"/>
  <c r="R13" i="1" s="1"/>
  <c r="G14" i="1"/>
  <c r="H14" i="1" s="1"/>
  <c r="U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U20" i="1" s="1"/>
  <c r="G21" i="1"/>
  <c r="H21" i="1" s="1"/>
  <c r="R21" i="1" s="1"/>
  <c r="G22" i="1"/>
  <c r="H22" i="1" s="1"/>
  <c r="R22" i="1" s="1"/>
  <c r="G23" i="1"/>
  <c r="H23" i="1" s="1"/>
  <c r="R23" i="1" s="1"/>
  <c r="G24" i="1"/>
  <c r="H24" i="1" s="1"/>
  <c r="G25" i="1"/>
  <c r="H25" i="1" s="1"/>
  <c r="G26" i="1"/>
  <c r="H26" i="1" s="1"/>
  <c r="G27" i="1"/>
  <c r="H27" i="1" s="1"/>
  <c r="G28" i="1"/>
  <c r="H28" i="1" s="1"/>
  <c r="U28" i="1" s="1"/>
  <c r="G29" i="1"/>
  <c r="H29" i="1" s="1"/>
  <c r="G30" i="1"/>
  <c r="H30" i="1" s="1"/>
  <c r="G31" i="1"/>
  <c r="H31" i="1" s="1"/>
  <c r="G32" i="1"/>
  <c r="H32" i="1" s="1"/>
  <c r="G33" i="1"/>
  <c r="H33" i="1" s="1"/>
  <c r="U33" i="1" s="1"/>
  <c r="G34" i="1"/>
  <c r="H34" i="1" s="1"/>
  <c r="G35" i="1"/>
  <c r="H35" i="1" s="1"/>
  <c r="R35" i="1" s="1"/>
  <c r="G36" i="1"/>
  <c r="H36" i="1" s="1"/>
  <c r="G37" i="1"/>
  <c r="H37" i="1" s="1"/>
  <c r="U37" i="1" s="1"/>
  <c r="G38" i="1"/>
  <c r="H38" i="1" s="1"/>
  <c r="U38" i="1" s="1"/>
  <c r="G39" i="1"/>
  <c r="H39" i="1" s="1"/>
  <c r="R39" i="1" s="1"/>
  <c r="G40" i="1"/>
  <c r="H40" i="1" s="1"/>
  <c r="G41" i="1"/>
  <c r="H41" i="1" s="1"/>
  <c r="G42" i="1"/>
  <c r="H42" i="1" s="1"/>
  <c r="G43" i="1"/>
  <c r="H43" i="1" s="1"/>
  <c r="R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U49" i="1" s="1"/>
  <c r="G50" i="1"/>
  <c r="H50" i="1" s="1"/>
  <c r="G51" i="1"/>
  <c r="H51" i="1" s="1"/>
  <c r="U51" i="1" s="1"/>
  <c r="G52" i="1"/>
  <c r="H52" i="1" s="1"/>
  <c r="G53" i="1"/>
  <c r="H53" i="1" s="1"/>
  <c r="G54" i="1"/>
  <c r="H54" i="1" s="1"/>
  <c r="U54" i="1" s="1"/>
  <c r="G55" i="1"/>
  <c r="H55" i="1" s="1"/>
  <c r="R55" i="1" s="1"/>
  <c r="G56" i="1"/>
  <c r="H56" i="1" s="1"/>
  <c r="G57" i="1"/>
  <c r="H57" i="1" s="1"/>
  <c r="U57" i="1" s="1"/>
  <c r="G58" i="1"/>
  <c r="H58" i="1" s="1"/>
  <c r="G59" i="1"/>
  <c r="H59" i="1" s="1"/>
  <c r="G60" i="1"/>
  <c r="H60" i="1" s="1"/>
  <c r="G61" i="1"/>
  <c r="H61" i="1" s="1"/>
  <c r="G62" i="1"/>
  <c r="H62" i="1" s="1"/>
  <c r="U62" i="1" s="1"/>
  <c r="G63" i="1"/>
  <c r="H63" i="1" s="1"/>
  <c r="G64" i="1"/>
  <c r="H64" i="1" s="1"/>
  <c r="U64" i="1" s="1"/>
  <c r="G65" i="1"/>
  <c r="H65" i="1" s="1"/>
  <c r="U65" i="1" s="1"/>
  <c r="G66" i="1"/>
  <c r="H66" i="1" s="1"/>
  <c r="U66" i="1" s="1"/>
  <c r="G67" i="1"/>
  <c r="H67" i="1" s="1"/>
  <c r="U67" i="1" s="1"/>
  <c r="G68" i="1"/>
  <c r="H68" i="1" s="1"/>
  <c r="U68" i="1" s="1"/>
  <c r="G69" i="1"/>
  <c r="H69" i="1" s="1"/>
  <c r="U69" i="1" s="1"/>
  <c r="G70" i="1"/>
  <c r="H70" i="1" s="1"/>
  <c r="G71" i="1"/>
  <c r="H71" i="1" s="1"/>
  <c r="R71" i="1" s="1"/>
  <c r="G72" i="1"/>
  <c r="H72" i="1" s="1"/>
  <c r="G73" i="1"/>
  <c r="H73" i="1" s="1"/>
  <c r="G74" i="1"/>
  <c r="H74" i="1" s="1"/>
  <c r="G75" i="1"/>
  <c r="H75" i="1" s="1"/>
  <c r="R75" i="1" s="1"/>
  <c r="G76" i="1"/>
  <c r="H76" i="1" s="1"/>
  <c r="G77" i="1"/>
  <c r="H77" i="1" s="1"/>
  <c r="R77" i="1" s="1"/>
  <c r="G78" i="1"/>
  <c r="H78" i="1" s="1"/>
  <c r="G79" i="1"/>
  <c r="H79" i="1" s="1"/>
  <c r="R79" i="1" s="1"/>
  <c r="G80" i="1"/>
  <c r="H80" i="1" s="1"/>
  <c r="G81" i="1"/>
  <c r="H81" i="1" s="1"/>
  <c r="G82" i="1"/>
  <c r="H82" i="1" s="1"/>
  <c r="U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V88" i="1" s="1"/>
  <c r="G89" i="1"/>
  <c r="H89" i="1" s="1"/>
  <c r="V89" i="1" s="1"/>
  <c r="G90" i="1"/>
  <c r="H90" i="1" s="1"/>
  <c r="V90" i="1" s="1"/>
  <c r="G91" i="1"/>
  <c r="H91" i="1" s="1"/>
  <c r="V91" i="1" s="1"/>
  <c r="G92" i="1"/>
  <c r="H92" i="1" s="1"/>
  <c r="V92" i="1" s="1"/>
  <c r="G93" i="1"/>
  <c r="H93" i="1" s="1"/>
  <c r="V93" i="1" s="1"/>
  <c r="G94" i="1"/>
  <c r="H94" i="1" s="1"/>
  <c r="V94" i="1" s="1"/>
  <c r="G95" i="1"/>
  <c r="H95" i="1" s="1"/>
  <c r="V95" i="1" s="1"/>
  <c r="G6" i="1"/>
  <c r="H6" i="1" s="1"/>
  <c r="R32" i="1" l="1"/>
  <c r="R24" i="1"/>
  <c r="AH24" i="1" s="1"/>
  <c r="R85" i="1"/>
  <c r="R15" i="1"/>
  <c r="U15" i="1" s="1"/>
  <c r="R30" i="1"/>
  <c r="U30" i="1" s="1"/>
  <c r="R89" i="1"/>
  <c r="U89" i="1" s="1"/>
  <c r="R10" i="1"/>
  <c r="U10" i="1" s="1"/>
  <c r="R6" i="1"/>
  <c r="AH6" i="1" s="1"/>
  <c r="U94" i="1"/>
  <c r="R92" i="1"/>
  <c r="U92" i="1" s="1"/>
  <c r="R90" i="1"/>
  <c r="U90" i="1" s="1"/>
  <c r="R88" i="1"/>
  <c r="U88" i="1" s="1"/>
  <c r="R76" i="1"/>
  <c r="U76" i="1" s="1"/>
  <c r="R72" i="1"/>
  <c r="AH72" i="1" s="1"/>
  <c r="R70" i="1"/>
  <c r="U70" i="1" s="1"/>
  <c r="R60" i="1"/>
  <c r="U60" i="1" s="1"/>
  <c r="R58" i="1"/>
  <c r="AH58" i="1" s="1"/>
  <c r="R50" i="1"/>
  <c r="AH50" i="1" s="1"/>
  <c r="R48" i="1"/>
  <c r="U48" i="1" s="1"/>
  <c r="R46" i="1"/>
  <c r="U46" i="1" s="1"/>
  <c r="R44" i="1"/>
  <c r="U44" i="1" s="1"/>
  <c r="R34" i="1"/>
  <c r="U34" i="1" s="1"/>
  <c r="AH32" i="1"/>
  <c r="U24" i="1"/>
  <c r="U22" i="1"/>
  <c r="R18" i="1"/>
  <c r="U18" i="1" s="1"/>
  <c r="R16" i="1"/>
  <c r="AH16" i="1" s="1"/>
  <c r="R12" i="1"/>
  <c r="U12" i="1" s="1"/>
  <c r="R8" i="1"/>
  <c r="U8" i="1" s="1"/>
  <c r="R93" i="1"/>
  <c r="U93" i="1" s="1"/>
  <c r="U85" i="1"/>
  <c r="R61" i="1"/>
  <c r="AH61" i="1" s="1"/>
  <c r="R59" i="1"/>
  <c r="U59" i="1" s="1"/>
  <c r="R53" i="1"/>
  <c r="AH53" i="1" s="1"/>
  <c r="R47" i="1"/>
  <c r="AH47" i="1" s="1"/>
  <c r="R31" i="1"/>
  <c r="U31" i="1" s="1"/>
  <c r="R29" i="1"/>
  <c r="AH29" i="1" s="1"/>
  <c r="R17" i="1"/>
  <c r="AH17" i="1" s="1"/>
  <c r="R9" i="1"/>
  <c r="AH9" i="1" s="1"/>
  <c r="R7" i="1"/>
  <c r="U7" i="1" s="1"/>
  <c r="U36" i="1"/>
  <c r="U32" i="1"/>
  <c r="U26" i="1"/>
  <c r="U86" i="1"/>
  <c r="U84" i="1"/>
  <c r="U80" i="1"/>
  <c r="U78" i="1"/>
  <c r="U74" i="1"/>
  <c r="U56" i="1"/>
  <c r="U52" i="1"/>
  <c r="U42" i="1"/>
  <c r="U40" i="1"/>
  <c r="U87" i="1"/>
  <c r="U83" i="1"/>
  <c r="U19" i="1"/>
  <c r="U81" i="1"/>
  <c r="U79" i="1"/>
  <c r="U77" i="1"/>
  <c r="U75" i="1"/>
  <c r="U73" i="1"/>
  <c r="U71" i="1"/>
  <c r="U63" i="1"/>
  <c r="U55" i="1"/>
  <c r="U45" i="1"/>
  <c r="U43" i="1"/>
  <c r="U41" i="1"/>
  <c r="U39" i="1"/>
  <c r="U35" i="1"/>
  <c r="U27" i="1"/>
  <c r="U25" i="1"/>
  <c r="U23" i="1"/>
  <c r="U21" i="1"/>
  <c r="U13" i="1"/>
  <c r="V6" i="1"/>
  <c r="U95" i="1"/>
  <c r="U91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1" i="1"/>
  <c r="V59" i="1"/>
  <c r="V56" i="1"/>
  <c r="V54" i="1"/>
  <c r="V52" i="1"/>
  <c r="V49" i="1"/>
  <c r="V47" i="1"/>
  <c r="V45" i="1"/>
  <c r="V43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0" i="1"/>
  <c r="V58" i="1"/>
  <c r="V57" i="1"/>
  <c r="V55" i="1"/>
  <c r="V53" i="1"/>
  <c r="V51" i="1"/>
  <c r="V50" i="1"/>
  <c r="V48" i="1"/>
  <c r="V46" i="1"/>
  <c r="V44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H5" i="1"/>
  <c r="G5" i="1"/>
  <c r="AH95" i="1"/>
  <c r="M95" i="1"/>
  <c r="M94" i="1"/>
  <c r="M93" i="1"/>
  <c r="M92" i="1"/>
  <c r="AH91" i="1"/>
  <c r="M91" i="1"/>
  <c r="M90" i="1"/>
  <c r="M89" i="1"/>
  <c r="M88" i="1"/>
  <c r="AH87" i="1"/>
  <c r="M87" i="1"/>
  <c r="AH86" i="1"/>
  <c r="M86" i="1"/>
  <c r="M85" i="1"/>
  <c r="AH84" i="1"/>
  <c r="M84" i="1"/>
  <c r="AH83" i="1"/>
  <c r="M83" i="1"/>
  <c r="M82" i="1"/>
  <c r="AH81" i="1"/>
  <c r="M81" i="1"/>
  <c r="AH80" i="1"/>
  <c r="M80" i="1"/>
  <c r="AH79" i="1"/>
  <c r="M79" i="1"/>
  <c r="AH78" i="1"/>
  <c r="M78" i="1"/>
  <c r="AH77" i="1"/>
  <c r="M77" i="1"/>
  <c r="M76" i="1"/>
  <c r="AH75" i="1"/>
  <c r="M75" i="1"/>
  <c r="AH74" i="1"/>
  <c r="M74" i="1"/>
  <c r="AH73" i="1"/>
  <c r="M73" i="1"/>
  <c r="M72" i="1"/>
  <c r="AH71" i="1"/>
  <c r="M71" i="1"/>
  <c r="M70" i="1"/>
  <c r="M69" i="1"/>
  <c r="M68" i="1"/>
  <c r="M67" i="1"/>
  <c r="M66" i="1"/>
  <c r="M65" i="1"/>
  <c r="M64" i="1"/>
  <c r="AH63" i="1"/>
  <c r="M63" i="1"/>
  <c r="M62" i="1"/>
  <c r="M61" i="1"/>
  <c r="M60" i="1"/>
  <c r="M59" i="1"/>
  <c r="M58" i="1"/>
  <c r="M57" i="1"/>
  <c r="AH56" i="1"/>
  <c r="M56" i="1"/>
  <c r="AH55" i="1"/>
  <c r="M55" i="1"/>
  <c r="M54" i="1"/>
  <c r="M53" i="1"/>
  <c r="AH52" i="1"/>
  <c r="M52" i="1"/>
  <c r="AH51" i="1"/>
  <c r="M51" i="1"/>
  <c r="M50" i="1"/>
  <c r="M49" i="1"/>
  <c r="M48" i="1"/>
  <c r="M47" i="1"/>
  <c r="M46" i="1"/>
  <c r="AH45" i="1"/>
  <c r="M45" i="1"/>
  <c r="M44" i="1"/>
  <c r="AH43" i="1"/>
  <c r="M43" i="1"/>
  <c r="AH42" i="1"/>
  <c r="M42" i="1"/>
  <c r="AH41" i="1"/>
  <c r="M41" i="1"/>
  <c r="AH40" i="1"/>
  <c r="M40" i="1"/>
  <c r="AH39" i="1"/>
  <c r="M39" i="1"/>
  <c r="M38" i="1"/>
  <c r="M37" i="1"/>
  <c r="AH36" i="1"/>
  <c r="M36" i="1"/>
  <c r="AH35" i="1"/>
  <c r="M35" i="1"/>
  <c r="M34" i="1"/>
  <c r="M33" i="1"/>
  <c r="M32" i="1"/>
  <c r="M31" i="1"/>
  <c r="M30" i="1"/>
  <c r="M29" i="1"/>
  <c r="M28" i="1"/>
  <c r="AH27" i="1"/>
  <c r="M27" i="1"/>
  <c r="AH26" i="1"/>
  <c r="M26" i="1"/>
  <c r="AH25" i="1"/>
  <c r="M25" i="1"/>
  <c r="M24" i="1"/>
  <c r="AH23" i="1"/>
  <c r="M23" i="1"/>
  <c r="AH22" i="1"/>
  <c r="M22" i="1"/>
  <c r="AH21" i="1"/>
  <c r="M21" i="1"/>
  <c r="M20" i="1"/>
  <c r="AH19" i="1"/>
  <c r="M19" i="1"/>
  <c r="M18" i="1"/>
  <c r="M17" i="1"/>
  <c r="M16" i="1"/>
  <c r="M15" i="1"/>
  <c r="M14" i="1"/>
  <c r="AH13" i="1"/>
  <c r="M13" i="1"/>
  <c r="M12" i="1"/>
  <c r="M11" i="1"/>
  <c r="AH10" i="1"/>
  <c r="M10" i="1"/>
  <c r="M9" i="1"/>
  <c r="M8" i="1"/>
  <c r="M7" i="1"/>
  <c r="M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L5" i="1"/>
  <c r="F5" i="1"/>
  <c r="E5" i="1"/>
  <c r="AH15" i="1" l="1"/>
  <c r="AH34" i="1"/>
  <c r="U17" i="1"/>
  <c r="U72" i="1"/>
  <c r="U6" i="1"/>
  <c r="AH7" i="1"/>
  <c r="U47" i="1"/>
  <c r="AH89" i="1"/>
  <c r="U29" i="1"/>
  <c r="R5" i="1"/>
  <c r="M5" i="1"/>
  <c r="AH46" i="1"/>
  <c r="AH88" i="1"/>
  <c r="AH92" i="1"/>
  <c r="U9" i="1"/>
  <c r="U50" i="1"/>
  <c r="U16" i="1"/>
  <c r="AH12" i="1"/>
  <c r="AH44" i="1"/>
  <c r="AH48" i="1"/>
  <c r="AH59" i="1"/>
  <c r="AH85" i="1"/>
  <c r="AH93" i="1"/>
  <c r="AH30" i="1"/>
  <c r="AH60" i="1"/>
  <c r="AH70" i="1"/>
  <c r="AH76" i="1"/>
  <c r="U53" i="1"/>
  <c r="U61" i="1"/>
  <c r="U58" i="1"/>
  <c r="AH8" i="1"/>
  <c r="AH18" i="1"/>
  <c r="AH31" i="1"/>
  <c r="AH90" i="1"/>
  <c r="AH94" i="1"/>
  <c r="AH5" i="1" l="1"/>
</calcChain>
</file>

<file path=xl/sharedStrings.xml><?xml version="1.0" encoding="utf-8"?>
<sst xmlns="http://schemas.openxmlformats.org/spreadsheetml/2006/main" count="364" uniqueCount="148">
  <si>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</si>
  <si>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</si>
  <si>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</si>
  <si>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</si>
  <si>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</si>
  <si>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</si>
  <si>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</si>
  <si>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</si>
  <si>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</si>
  <si>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</si>
  <si>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</si>
  <si>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</si>
  <si>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</si>
  <si>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</si>
  <si>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</si>
  <si>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</si>
  <si>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</si>
  <si>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</si>
  <si>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</si>
  <si>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</si>
  <si>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</si>
  <si>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</si>
  <si>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</si>
  <si>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</si>
  <si>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</si>
  <si>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</si>
  <si>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</si>
  <si>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</si>
  <si>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</si>
  <si>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</si>
  <si>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</si>
  <si>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</si>
  <si>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</si>
  <si>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</si>
  <si>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</si>
  <si>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</si>
  <si>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</si>
  <si>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</si>
  <si>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</si>
  <si>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</si>
  <si>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</si>
  <si>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</si>
  <si>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</si>
  <si>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</si>
  <si>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</si>
  <si>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</si>
  <si>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</si>
  <si>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</si>
  <si>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</si>
  <si>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</si>
  <si>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</si>
  <si>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</si>
  <si>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</si>
  <si>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</si>
  <si>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</si>
  <si>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</si>
  <si>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</si>
  <si>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</si>
  <si>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</si>
  <si>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</si>
  <si>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</si>
  <si>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</si>
  <si>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</si>
  <si>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</si>
  <si>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</si>
  <si>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</si>
  <si>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</si>
  <si>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</si>
  <si>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</si>
  <si>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</si>
  <si>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</si>
  <si>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</si>
  <si>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</si>
  <si>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</si>
  <si>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</si>
  <si>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</si>
  <si>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</si>
  <si>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</si>
  <si>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</si>
  <si>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</si>
  <si>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</si>
  <si>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</si>
  <si>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</si>
  <si>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</si>
  <si>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</si>
  <si>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</si>
  <si>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</si>
  <si>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</si>
  <si>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</si>
  <si>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</si>
  <si>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</si>
  <si>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</si>
  <si>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</si>
  <si>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</si>
  <si>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</si>
  <si>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</si>
  <si>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</si>
  <si>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</si>
  <si>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</si>
  <si>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</si>
  <si>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</si>
  <si>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</si>
  <si>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</si>
  <si>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</si>
  <si>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</si>
  <si>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</si>
  <si>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</si>
  <si>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</si>
  <si>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</si>
  <si>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</si>
  <si>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</si>
  <si>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</si>
  <si>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</si>
  <si>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</si>
  <si>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</si>
  <si>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</si>
  <si>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</si>
  <si>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</si>
  <si>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</si>
  <si>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</si>
  <si>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</si>
  <si>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</si>
  <si>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</si>
  <si>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</si>
  <si>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</si>
  <si>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</si>
  <si>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</si>
  <si>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</si>
  <si>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</si>
  <si>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</si>
  <si>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</si>
  <si>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</si>
  <si>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</si>
  <si>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</si>
  <si>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</si>
  <si>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</si>
  <si>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</si>
  <si>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</si>
  <si>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</si>
  <si>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</si>
  <si>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</si>
  <si>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</si>
  <si>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ПОЛЯКОВ</t>
  </si>
  <si>
    <t>ИТОГО</t>
  </si>
  <si>
    <t>завод не отгружает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</si>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</sst>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0" fontId="0" fillId="0" borderId="1" xfId="0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5;&#1086;&#1083;&#1103;&#1082;&#1086;&#1074;%20&#1086;&#1090;%2002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330  Колбаса вареная Филейская ТМ Вязанка ТС Классическая ВЕС  ПОКОМ</v>
          </cell>
          <cell r="B2">
            <v>256.166</v>
          </cell>
        </row>
        <row r="3">
          <cell r="A3" t="str">
            <v xml:space="preserve"> 319  Колбаса вареная Филейская ТМ Вязанка ТС Классическая, 0,45 кг. ПОКОМ</v>
          </cell>
          <cell r="B3">
            <v>150</v>
          </cell>
        </row>
        <row r="4">
          <cell r="A4" t="str">
            <v xml:space="preserve"> 312  Ветчина Филейская ВЕС ТМ  Вязанка ТС Столичная  ПОКОМ</v>
          </cell>
          <cell r="B4">
            <v>107.43</v>
          </cell>
        </row>
        <row r="5">
          <cell r="A5" t="str">
            <v xml:space="preserve"> 247  Сардельки Нежные, ВЕС.  ПОКОМ</v>
          </cell>
          <cell r="B5">
            <v>255.78100000000001</v>
          </cell>
        </row>
        <row r="6">
          <cell r="A6" t="str">
            <v xml:space="preserve"> 457  Колбаса Молочная ТМ Особый рецепт ВЕС большой батон  ПОКОМ</v>
          </cell>
          <cell r="B6">
            <v>1014.953</v>
          </cell>
        </row>
        <row r="7">
          <cell r="A7" t="str">
            <v xml:space="preserve"> 456  Колбаса Филейная ТМ Особый рецепт ВЕС большой батон  ПОКОМ</v>
          </cell>
          <cell r="B7">
            <v>1010.357</v>
          </cell>
        </row>
        <row r="8">
          <cell r="A8" t="str">
            <v xml:space="preserve"> 201  Ветчина Нежная ТМ Особый рецепт, (2,5кг), ПОКОМ</v>
          </cell>
          <cell r="B8">
            <v>1504.373</v>
          </cell>
        </row>
        <row r="9">
          <cell r="A9" t="str">
            <v xml:space="preserve"> 271  Колбаса Сервелат Левантский ТМ Особый Рецепт, ВЕС. ПОКОМ</v>
          </cell>
          <cell r="B9">
            <v>156.11099999999999</v>
          </cell>
        </row>
        <row r="10">
          <cell r="A10" t="str">
            <v xml:space="preserve"> 229  Колбаса Молочная Дугушка, в/у, ВЕС, ТМ Стародворье   ПОКОМ</v>
          </cell>
          <cell r="B10">
            <v>200.62</v>
          </cell>
        </row>
        <row r="11">
          <cell r="A11" t="str">
            <v xml:space="preserve"> 200  Ветчина Дугушка ТМ Стародворье, вектор в/у    ПОКОМ</v>
          </cell>
          <cell r="B11">
            <v>301.916</v>
          </cell>
        </row>
        <row r="12">
          <cell r="A12" t="str">
            <v xml:space="preserve"> 236  Колбаса Рубленая ЗАПЕЧ. Дугушка ТМ Стародворье, вектор, в/к    ПОКОМ</v>
          </cell>
          <cell r="B12">
            <v>52.67</v>
          </cell>
        </row>
        <row r="13">
          <cell r="A13" t="str">
            <v xml:space="preserve"> 239  Колбаса Салями запеч Дугушка, оболочка вектор, ВЕС, ТМ Стародворье  ПОКОМ</v>
          </cell>
          <cell r="B13">
            <v>52.654000000000003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B14">
            <v>152.91200000000001</v>
          </cell>
        </row>
        <row r="15">
          <cell r="A15" t="str">
            <v>Европоддон (невозвратный)</v>
          </cell>
          <cell r="B15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8" width="7" style="7" customWidth="1"/>
    <col min="9" max="9" width="5" style="10" customWidth="1"/>
    <col min="10" max="10" width="5" customWidth="1"/>
    <col min="11" max="11" width="12" customWidth="1"/>
    <col min="12" max="13" width="7" customWidth="1"/>
    <col min="14" max="15" width="0.5703125" customWidth="1"/>
    <col min="16" max="19" width="7" customWidth="1"/>
    <col min="20" max="20" width="21" customWidth="1"/>
    <col min="21" max="22" width="5" customWidth="1"/>
    <col min="23" max="32" width="6" customWidth="1"/>
    <col min="33" max="33" width="36.5703125" customWidth="1"/>
    <col min="34" max="34" width="7" customWidth="1"/>
    <col min="35" max="52" width="3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142</v>
      </c>
      <c r="H3" s="11" t="s">
        <v>143</v>
      </c>
      <c r="I3" s="9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1"/>
      <c r="N4" s="1"/>
      <c r="O4" s="1"/>
      <c r="P4" s="1" t="s">
        <v>23</v>
      </c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10183.063000000002</v>
      </c>
      <c r="F5" s="4">
        <f>SUM(F6:F495)</f>
        <v>17069.086999999996</v>
      </c>
      <c r="G5" s="4">
        <f>SUM(G6:G495)</f>
        <v>5215.9429999999993</v>
      </c>
      <c r="H5" s="4">
        <f>SUM(H6:H495)</f>
        <v>11853.143999999998</v>
      </c>
      <c r="I5" s="8"/>
      <c r="J5" s="1"/>
      <c r="K5" s="1"/>
      <c r="L5" s="4">
        <f t="shared" ref="L5:S5" si="0">SUM(L6:L495)</f>
        <v>10700.78</v>
      </c>
      <c r="M5" s="4">
        <f t="shared" si="0"/>
        <v>-517.71699999999998</v>
      </c>
      <c r="N5" s="4">
        <f t="shared" si="0"/>
        <v>0</v>
      </c>
      <c r="O5" s="4">
        <f t="shared" si="0"/>
        <v>0</v>
      </c>
      <c r="P5" s="4">
        <f t="shared" si="0"/>
        <v>3434.0012800000013</v>
      </c>
      <c r="Q5" s="4">
        <f t="shared" si="0"/>
        <v>2036.6125999999997</v>
      </c>
      <c r="R5" s="4">
        <f t="shared" si="0"/>
        <v>5761.6920199999986</v>
      </c>
      <c r="S5" s="4">
        <f t="shared" si="0"/>
        <v>0</v>
      </c>
      <c r="T5" s="1"/>
      <c r="U5" s="1"/>
      <c r="V5" s="1"/>
      <c r="W5" s="4">
        <f t="shared" ref="W5:AF5" si="1">SUM(W6:W495)</f>
        <v>1835.2402000000002</v>
      </c>
      <c r="X5" s="4">
        <f t="shared" si="1"/>
        <v>1830.9721999999995</v>
      </c>
      <c r="Y5" s="4">
        <f t="shared" si="1"/>
        <v>1826.7530000000002</v>
      </c>
      <c r="Z5" s="4">
        <f t="shared" si="1"/>
        <v>1763.5333999999991</v>
      </c>
      <c r="AA5" s="4">
        <f t="shared" si="1"/>
        <v>2172.6003999999984</v>
      </c>
      <c r="AB5" s="4">
        <f t="shared" si="1"/>
        <v>2145.3330000000001</v>
      </c>
      <c r="AC5" s="4">
        <f t="shared" si="1"/>
        <v>1991.6190000000001</v>
      </c>
      <c r="AD5" s="4">
        <f t="shared" si="1"/>
        <v>1966.9680000000005</v>
      </c>
      <c r="AE5" s="4">
        <f t="shared" si="1"/>
        <v>1931.269</v>
      </c>
      <c r="AF5" s="4">
        <f t="shared" si="1"/>
        <v>2050.7321999999995</v>
      </c>
      <c r="AG5" s="1"/>
      <c r="AH5" s="4">
        <f>SUM(AH6:AH495)</f>
        <v>4458.1860200000001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160.56399999999999</v>
      </c>
      <c r="D6" s="1"/>
      <c r="E6" s="1">
        <v>80.384</v>
      </c>
      <c r="F6" s="1">
        <v>56.054000000000002</v>
      </c>
      <c r="G6" s="1">
        <f>IFERROR(VLOOKUP(A6,[1]TDSheet!$A:$B,2,0),0)</f>
        <v>0</v>
      </c>
      <c r="H6" s="1">
        <f>F6-G6</f>
        <v>56.054000000000002</v>
      </c>
      <c r="I6" s="8">
        <v>1</v>
      </c>
      <c r="J6" s="1">
        <v>50</v>
      </c>
      <c r="K6" s="1" t="s">
        <v>37</v>
      </c>
      <c r="L6" s="1">
        <v>77.8</v>
      </c>
      <c r="M6" s="1">
        <f t="shared" ref="M6:M37" si="2">E6-L6</f>
        <v>2.5840000000000032</v>
      </c>
      <c r="N6" s="1"/>
      <c r="O6" s="1"/>
      <c r="P6" s="1">
        <v>32.920399999999987</v>
      </c>
      <c r="Q6" s="1">
        <f>E6/5</f>
        <v>16.076799999999999</v>
      </c>
      <c r="R6" s="5">
        <f>10*Q6-P6-H6</f>
        <v>71.793599999999984</v>
      </c>
      <c r="S6" s="5"/>
      <c r="T6" s="1"/>
      <c r="U6" s="1">
        <f>(H6+P6+R6)/Q6</f>
        <v>10</v>
      </c>
      <c r="V6" s="1">
        <f>(H6+P6)/Q6</f>
        <v>5.5343351910828025</v>
      </c>
      <c r="W6" s="1">
        <v>13.4314</v>
      </c>
      <c r="X6" s="1">
        <v>11.535600000000001</v>
      </c>
      <c r="Y6" s="1">
        <v>6.7555999999999994</v>
      </c>
      <c r="Z6" s="1">
        <v>6.2695999999999996</v>
      </c>
      <c r="AA6" s="1">
        <v>18.073</v>
      </c>
      <c r="AB6" s="1">
        <v>19.945799999999998</v>
      </c>
      <c r="AC6" s="1">
        <v>10.6248</v>
      </c>
      <c r="AD6" s="1">
        <v>8.442400000000001</v>
      </c>
      <c r="AE6" s="1">
        <v>10.602600000000001</v>
      </c>
      <c r="AF6" s="1">
        <v>13.852</v>
      </c>
      <c r="AG6" s="1"/>
      <c r="AH6" s="1">
        <f>I6*R6</f>
        <v>71.793599999999984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216.04599999999999</v>
      </c>
      <c r="D7" s="1">
        <v>53.926000000000002</v>
      </c>
      <c r="E7" s="1">
        <v>130.98699999999999</v>
      </c>
      <c r="F7" s="1">
        <v>116.81399999999999</v>
      </c>
      <c r="G7" s="1">
        <f>IFERROR(VLOOKUP(A7,[1]TDSheet!$A:$B,2,0),0)</f>
        <v>0</v>
      </c>
      <c r="H7" s="1">
        <f t="shared" ref="H7:H66" si="3">F7-G7</f>
        <v>116.81399999999999</v>
      </c>
      <c r="I7" s="8">
        <v>1</v>
      </c>
      <c r="J7" s="1">
        <v>45</v>
      </c>
      <c r="K7" s="1" t="s">
        <v>37</v>
      </c>
      <c r="L7" s="1">
        <v>125</v>
      </c>
      <c r="M7" s="1">
        <f t="shared" si="2"/>
        <v>5.9869999999999948</v>
      </c>
      <c r="N7" s="1"/>
      <c r="O7" s="1"/>
      <c r="P7" s="1">
        <v>41.192200000000007</v>
      </c>
      <c r="Q7" s="1">
        <f t="shared" ref="Q7:Q66" si="4">E7/5</f>
        <v>26.197399999999998</v>
      </c>
      <c r="R7" s="5">
        <f t="shared" ref="R7:R9" si="5">10*Q7-P7-H7</f>
        <v>103.96779999999998</v>
      </c>
      <c r="S7" s="5"/>
      <c r="T7" s="1"/>
      <c r="U7" s="1">
        <f t="shared" ref="U7:U66" si="6">(H7+P7+R7)/Q7</f>
        <v>10</v>
      </c>
      <c r="V7" s="1">
        <f t="shared" ref="V7:V66" si="7">(H7+P7)/Q7</f>
        <v>6.031369525220061</v>
      </c>
      <c r="W7" s="1">
        <v>23.148199999999999</v>
      </c>
      <c r="X7" s="1">
        <v>21.653600000000001</v>
      </c>
      <c r="Y7" s="1">
        <v>20.585999999999999</v>
      </c>
      <c r="Z7" s="1">
        <v>23.5456</v>
      </c>
      <c r="AA7" s="1">
        <v>25.588799999999999</v>
      </c>
      <c r="AB7" s="1">
        <v>23.236999999999998</v>
      </c>
      <c r="AC7" s="1">
        <v>30.258600000000001</v>
      </c>
      <c r="AD7" s="1">
        <v>29.371200000000002</v>
      </c>
      <c r="AE7" s="1">
        <v>21.048400000000001</v>
      </c>
      <c r="AF7" s="1">
        <v>23.136800000000001</v>
      </c>
      <c r="AG7" s="1" t="s">
        <v>39</v>
      </c>
      <c r="AH7" s="1">
        <f>I7*R7</f>
        <v>103.96779999999998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376.59199999999998</v>
      </c>
      <c r="D8" s="1"/>
      <c r="E8" s="1">
        <v>152.07400000000001</v>
      </c>
      <c r="F8" s="1">
        <v>201.72200000000001</v>
      </c>
      <c r="G8" s="1">
        <f>IFERROR(VLOOKUP(A8,[1]TDSheet!$A:$B,2,0),0)</f>
        <v>0</v>
      </c>
      <c r="H8" s="1">
        <f t="shared" si="3"/>
        <v>201.72200000000001</v>
      </c>
      <c r="I8" s="8">
        <v>1</v>
      </c>
      <c r="J8" s="1">
        <v>45</v>
      </c>
      <c r="K8" s="1" t="s">
        <v>37</v>
      </c>
      <c r="L8" s="1">
        <v>144.9</v>
      </c>
      <c r="M8" s="1">
        <f t="shared" si="2"/>
        <v>7.1740000000000066</v>
      </c>
      <c r="N8" s="1"/>
      <c r="O8" s="1"/>
      <c r="P8" s="1">
        <v>13.68279999999999</v>
      </c>
      <c r="Q8" s="1">
        <f t="shared" si="4"/>
        <v>30.414800000000003</v>
      </c>
      <c r="R8" s="5">
        <f t="shared" si="5"/>
        <v>88.74320000000003</v>
      </c>
      <c r="S8" s="5"/>
      <c r="T8" s="1"/>
      <c r="U8" s="1">
        <f t="shared" si="6"/>
        <v>10</v>
      </c>
      <c r="V8" s="1">
        <f t="shared" si="7"/>
        <v>7.0822362797059313</v>
      </c>
      <c r="W8" s="1">
        <v>30.3508</v>
      </c>
      <c r="X8" s="1">
        <v>29.251999999999999</v>
      </c>
      <c r="Y8" s="1">
        <v>34.138800000000003</v>
      </c>
      <c r="Z8" s="1">
        <v>37.815600000000003</v>
      </c>
      <c r="AA8" s="1">
        <v>48.457599999999999</v>
      </c>
      <c r="AB8" s="1">
        <v>45.633600000000001</v>
      </c>
      <c r="AC8" s="1">
        <v>37.817799999999998</v>
      </c>
      <c r="AD8" s="1">
        <v>37.164200000000001</v>
      </c>
      <c r="AE8" s="1">
        <v>37.416800000000002</v>
      </c>
      <c r="AF8" s="1">
        <v>41.343200000000003</v>
      </c>
      <c r="AG8" s="1"/>
      <c r="AH8" s="1">
        <f>I8*R8</f>
        <v>88.74320000000003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114</v>
      </c>
      <c r="D9" s="1">
        <v>205</v>
      </c>
      <c r="E9" s="1">
        <v>115</v>
      </c>
      <c r="F9" s="1">
        <v>204</v>
      </c>
      <c r="G9" s="1">
        <f>IFERROR(VLOOKUP(A9,[1]TDSheet!$A:$B,2,0),0)</f>
        <v>0</v>
      </c>
      <c r="H9" s="1">
        <f t="shared" si="3"/>
        <v>204</v>
      </c>
      <c r="I9" s="8">
        <v>0.45</v>
      </c>
      <c r="J9" s="1">
        <v>45</v>
      </c>
      <c r="K9" s="1" t="s">
        <v>37</v>
      </c>
      <c r="L9" s="1">
        <v>145</v>
      </c>
      <c r="M9" s="1">
        <f t="shared" si="2"/>
        <v>-30</v>
      </c>
      <c r="N9" s="1"/>
      <c r="O9" s="1"/>
      <c r="P9" s="1"/>
      <c r="Q9" s="1">
        <f t="shared" si="4"/>
        <v>23</v>
      </c>
      <c r="R9" s="5">
        <f t="shared" si="5"/>
        <v>26</v>
      </c>
      <c r="S9" s="5"/>
      <c r="T9" s="1"/>
      <c r="U9" s="1">
        <f t="shared" si="6"/>
        <v>10</v>
      </c>
      <c r="V9" s="1">
        <f t="shared" si="7"/>
        <v>8.8695652173913047</v>
      </c>
      <c r="W9" s="1">
        <v>10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 t="s">
        <v>43</v>
      </c>
      <c r="AH9" s="1">
        <f>I9*R9</f>
        <v>11.700000000000001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>
        <v>216</v>
      </c>
      <c r="D10" s="1"/>
      <c r="E10" s="1">
        <v>216</v>
      </c>
      <c r="F10" s="1"/>
      <c r="G10" s="1">
        <f>IFERROR(VLOOKUP(A10,[1]TDSheet!$A:$B,2,0),0)</f>
        <v>0</v>
      </c>
      <c r="H10" s="1">
        <f t="shared" si="3"/>
        <v>0</v>
      </c>
      <c r="I10" s="8">
        <v>0.45</v>
      </c>
      <c r="J10" s="1">
        <v>45</v>
      </c>
      <c r="K10" s="1" t="s">
        <v>37</v>
      </c>
      <c r="L10" s="1">
        <v>220</v>
      </c>
      <c r="M10" s="1">
        <f t="shared" si="2"/>
        <v>-4</v>
      </c>
      <c r="N10" s="1"/>
      <c r="O10" s="1"/>
      <c r="P10" s="1"/>
      <c r="Q10" s="1">
        <f t="shared" si="4"/>
        <v>43.2</v>
      </c>
      <c r="R10" s="5">
        <f>7*Q10-P10-H10</f>
        <v>302.40000000000003</v>
      </c>
      <c r="S10" s="5"/>
      <c r="T10" s="1"/>
      <c r="U10" s="1">
        <f t="shared" si="6"/>
        <v>7</v>
      </c>
      <c r="V10" s="1">
        <f t="shared" si="7"/>
        <v>0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45</v>
      </c>
      <c r="AH10" s="1">
        <f>I10*R10</f>
        <v>136.08000000000001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46</v>
      </c>
      <c r="B11" s="16" t="s">
        <v>42</v>
      </c>
      <c r="C11" s="16"/>
      <c r="D11" s="16"/>
      <c r="E11" s="16"/>
      <c r="F11" s="16"/>
      <c r="G11" s="16">
        <f>IFERROR(VLOOKUP(A11,[1]TDSheet!$A:$B,2,0),0)</f>
        <v>0</v>
      </c>
      <c r="H11" s="16">
        <f t="shared" si="3"/>
        <v>0</v>
      </c>
      <c r="I11" s="17">
        <v>0</v>
      </c>
      <c r="J11" s="16">
        <v>180</v>
      </c>
      <c r="K11" s="16" t="s">
        <v>37</v>
      </c>
      <c r="L11" s="16"/>
      <c r="M11" s="16">
        <f t="shared" si="2"/>
        <v>0</v>
      </c>
      <c r="N11" s="16"/>
      <c r="O11" s="16"/>
      <c r="P11" s="16"/>
      <c r="Q11" s="16">
        <f t="shared" si="4"/>
        <v>0</v>
      </c>
      <c r="R11" s="18"/>
      <c r="S11" s="18"/>
      <c r="T11" s="16"/>
      <c r="U11" s="16" t="e">
        <f t="shared" si="6"/>
        <v>#DIV/0!</v>
      </c>
      <c r="V11" s="16" t="e">
        <f t="shared" si="7"/>
        <v>#DIV/0!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 t="s">
        <v>47</v>
      </c>
      <c r="AH11" s="16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42</v>
      </c>
      <c r="C12" s="1">
        <v>30</v>
      </c>
      <c r="D12" s="1">
        <v>18</v>
      </c>
      <c r="E12" s="1">
        <v>19</v>
      </c>
      <c r="F12" s="1">
        <v>29</v>
      </c>
      <c r="G12" s="1">
        <f>IFERROR(VLOOKUP(A12,[1]TDSheet!$A:$B,2,0),0)</f>
        <v>0</v>
      </c>
      <c r="H12" s="1">
        <f t="shared" si="3"/>
        <v>29</v>
      </c>
      <c r="I12" s="8">
        <v>0.3</v>
      </c>
      <c r="J12" s="1">
        <v>40</v>
      </c>
      <c r="K12" s="1" t="s">
        <v>37</v>
      </c>
      <c r="L12" s="1">
        <v>19</v>
      </c>
      <c r="M12" s="1">
        <f t="shared" si="2"/>
        <v>0</v>
      </c>
      <c r="N12" s="1"/>
      <c r="O12" s="1"/>
      <c r="P12" s="1"/>
      <c r="Q12" s="1">
        <f t="shared" si="4"/>
        <v>3.8</v>
      </c>
      <c r="R12" s="5">
        <f t="shared" ref="R12:R13" si="8">10*Q12-P12-H12</f>
        <v>9</v>
      </c>
      <c r="S12" s="5"/>
      <c r="T12" s="1"/>
      <c r="U12" s="1">
        <f t="shared" si="6"/>
        <v>10</v>
      </c>
      <c r="V12" s="1">
        <f t="shared" si="7"/>
        <v>7.6315789473684212</v>
      </c>
      <c r="W12" s="1">
        <v>1.2</v>
      </c>
      <c r="X12" s="1">
        <v>-0.4</v>
      </c>
      <c r="Y12" s="1">
        <v>3.8</v>
      </c>
      <c r="Z12" s="1">
        <v>4.2</v>
      </c>
      <c r="AA12" s="1">
        <v>1</v>
      </c>
      <c r="AB12" s="1">
        <v>1.8</v>
      </c>
      <c r="AC12" s="1">
        <v>2</v>
      </c>
      <c r="AD12" s="1">
        <v>1.6</v>
      </c>
      <c r="AE12" s="1">
        <v>1</v>
      </c>
      <c r="AF12" s="1">
        <v>1.6</v>
      </c>
      <c r="AG12" s="1"/>
      <c r="AH12" s="1">
        <f>I12*R12</f>
        <v>2.6999999999999997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66</v>
      </c>
      <c r="D13" s="1"/>
      <c r="E13" s="1">
        <v>31</v>
      </c>
      <c r="F13" s="1">
        <v>35</v>
      </c>
      <c r="G13" s="1">
        <f>IFERROR(VLOOKUP(A13,[1]TDSheet!$A:$B,2,0),0)</f>
        <v>0</v>
      </c>
      <c r="H13" s="1">
        <f t="shared" si="3"/>
        <v>35</v>
      </c>
      <c r="I13" s="8">
        <v>0.17</v>
      </c>
      <c r="J13" s="1">
        <v>180</v>
      </c>
      <c r="K13" s="1" t="s">
        <v>37</v>
      </c>
      <c r="L13" s="1">
        <v>31</v>
      </c>
      <c r="M13" s="1">
        <f t="shared" si="2"/>
        <v>0</v>
      </c>
      <c r="N13" s="1"/>
      <c r="O13" s="1"/>
      <c r="P13" s="1">
        <v>17.8</v>
      </c>
      <c r="Q13" s="1">
        <f t="shared" si="4"/>
        <v>6.2</v>
      </c>
      <c r="R13" s="5">
        <f t="shared" si="8"/>
        <v>9.2000000000000028</v>
      </c>
      <c r="S13" s="5"/>
      <c r="T13" s="1"/>
      <c r="U13" s="1">
        <f t="shared" si="6"/>
        <v>10</v>
      </c>
      <c r="V13" s="1">
        <f t="shared" si="7"/>
        <v>8.5161290322580641</v>
      </c>
      <c r="W13" s="1">
        <v>5.8</v>
      </c>
      <c r="X13" s="1">
        <v>1.6</v>
      </c>
      <c r="Y13" s="1">
        <v>1.2</v>
      </c>
      <c r="Z13" s="1">
        <v>2.4</v>
      </c>
      <c r="AA13" s="1">
        <v>6.4</v>
      </c>
      <c r="AB13" s="1">
        <v>6.4</v>
      </c>
      <c r="AC13" s="1">
        <v>-0.6</v>
      </c>
      <c r="AD13" s="1">
        <v>-0.6</v>
      </c>
      <c r="AE13" s="1">
        <v>4.4000000000000004</v>
      </c>
      <c r="AF13" s="1">
        <v>3.8</v>
      </c>
      <c r="AG13" s="1"/>
      <c r="AH13" s="1">
        <f>I13*R13</f>
        <v>1.5640000000000005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6" t="s">
        <v>50</v>
      </c>
      <c r="B14" s="16" t="s">
        <v>42</v>
      </c>
      <c r="C14" s="16"/>
      <c r="D14" s="16"/>
      <c r="E14" s="16"/>
      <c r="F14" s="16"/>
      <c r="G14" s="16">
        <f>IFERROR(VLOOKUP(A14,[1]TDSheet!$A:$B,2,0),0)</f>
        <v>0</v>
      </c>
      <c r="H14" s="16">
        <f t="shared" si="3"/>
        <v>0</v>
      </c>
      <c r="I14" s="17">
        <v>0</v>
      </c>
      <c r="J14" s="16">
        <v>50</v>
      </c>
      <c r="K14" s="16" t="s">
        <v>37</v>
      </c>
      <c r="L14" s="16"/>
      <c r="M14" s="16">
        <f t="shared" si="2"/>
        <v>0</v>
      </c>
      <c r="N14" s="16"/>
      <c r="O14" s="16"/>
      <c r="P14" s="16"/>
      <c r="Q14" s="16">
        <f t="shared" si="4"/>
        <v>0</v>
      </c>
      <c r="R14" s="18"/>
      <c r="S14" s="18"/>
      <c r="T14" s="16"/>
      <c r="U14" s="16" t="e">
        <f t="shared" si="6"/>
        <v>#DIV/0!</v>
      </c>
      <c r="V14" s="16" t="e">
        <f t="shared" si="7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 t="s">
        <v>47</v>
      </c>
      <c r="AH14" s="16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42</v>
      </c>
      <c r="C15" s="1">
        <v>35</v>
      </c>
      <c r="D15" s="1">
        <v>102</v>
      </c>
      <c r="E15" s="1">
        <v>86</v>
      </c>
      <c r="F15" s="1">
        <v>44</v>
      </c>
      <c r="G15" s="1">
        <f>IFERROR(VLOOKUP(A15,[1]TDSheet!$A:$B,2,0),0)</f>
        <v>0</v>
      </c>
      <c r="H15" s="1">
        <f t="shared" si="3"/>
        <v>44</v>
      </c>
      <c r="I15" s="8">
        <v>0.35</v>
      </c>
      <c r="J15" s="1">
        <v>50</v>
      </c>
      <c r="K15" s="1" t="s">
        <v>37</v>
      </c>
      <c r="L15" s="1">
        <v>91</v>
      </c>
      <c r="M15" s="1">
        <f t="shared" si="2"/>
        <v>-5</v>
      </c>
      <c r="N15" s="1"/>
      <c r="O15" s="1"/>
      <c r="P15" s="1"/>
      <c r="Q15" s="1">
        <f t="shared" si="4"/>
        <v>17.2</v>
      </c>
      <c r="R15" s="5">
        <f>9*Q15-P15-H15</f>
        <v>110.79999999999998</v>
      </c>
      <c r="S15" s="5"/>
      <c r="T15" s="1"/>
      <c r="U15" s="1">
        <f t="shared" si="6"/>
        <v>9</v>
      </c>
      <c r="V15" s="1">
        <f t="shared" si="7"/>
        <v>2.558139534883721</v>
      </c>
      <c r="W15" s="1">
        <v>9</v>
      </c>
      <c r="X15" s="1">
        <v>12.6</v>
      </c>
      <c r="Y15" s="1">
        <v>14.8</v>
      </c>
      <c r="Z15" s="1">
        <v>10.199999999999999</v>
      </c>
      <c r="AA15" s="1">
        <v>6.8</v>
      </c>
      <c r="AB15" s="1">
        <v>10</v>
      </c>
      <c r="AC15" s="1">
        <v>14.4</v>
      </c>
      <c r="AD15" s="1">
        <v>11</v>
      </c>
      <c r="AE15" s="1">
        <v>8.8000000000000007</v>
      </c>
      <c r="AF15" s="1">
        <v>11</v>
      </c>
      <c r="AG15" s="1"/>
      <c r="AH15" s="1">
        <f>I15*R15</f>
        <v>38.779999999999994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36</v>
      </c>
      <c r="C16" s="1">
        <v>206.1</v>
      </c>
      <c r="D16" s="1">
        <v>539.56799999999998</v>
      </c>
      <c r="E16" s="1">
        <v>176.43700000000001</v>
      </c>
      <c r="F16" s="1">
        <v>554.24900000000002</v>
      </c>
      <c r="G16" s="1">
        <f>IFERROR(VLOOKUP(A16,[1]TDSheet!$A:$B,2,0),0)</f>
        <v>301.916</v>
      </c>
      <c r="H16" s="1">
        <f t="shared" si="3"/>
        <v>252.33300000000003</v>
      </c>
      <c r="I16" s="8">
        <v>1</v>
      </c>
      <c r="J16" s="1">
        <v>55</v>
      </c>
      <c r="K16" s="1" t="s">
        <v>37</v>
      </c>
      <c r="L16" s="1">
        <v>170.72</v>
      </c>
      <c r="M16" s="1">
        <f t="shared" si="2"/>
        <v>5.717000000000013</v>
      </c>
      <c r="N16" s="1"/>
      <c r="O16" s="1"/>
      <c r="P16" s="1"/>
      <c r="Q16" s="1">
        <f t="shared" si="4"/>
        <v>35.287400000000005</v>
      </c>
      <c r="R16" s="5">
        <f t="shared" ref="R16:R18" si="9">10*Q16-P16-H16</f>
        <v>100.541</v>
      </c>
      <c r="S16" s="5"/>
      <c r="T16" s="1"/>
      <c r="U16" s="1">
        <f t="shared" si="6"/>
        <v>10</v>
      </c>
      <c r="V16" s="1">
        <f t="shared" si="7"/>
        <v>7.1507960348452988</v>
      </c>
      <c r="W16" s="1">
        <v>15.9838</v>
      </c>
      <c r="X16" s="1">
        <v>18.626200000000001</v>
      </c>
      <c r="Y16" s="1">
        <v>26.334399999999999</v>
      </c>
      <c r="Z16" s="1">
        <v>23.514800000000001</v>
      </c>
      <c r="AA16" s="1">
        <v>20.704799999999999</v>
      </c>
      <c r="AB16" s="1">
        <v>20.523599999999998</v>
      </c>
      <c r="AC16" s="1">
        <v>27.377600000000001</v>
      </c>
      <c r="AD16" s="1">
        <v>28.0824</v>
      </c>
      <c r="AE16" s="1">
        <v>23.853400000000001</v>
      </c>
      <c r="AF16" s="1">
        <v>27.210999999999999</v>
      </c>
      <c r="AG16" s="1" t="s">
        <v>39</v>
      </c>
      <c r="AH16" s="1">
        <f>I16*R16</f>
        <v>100.541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36</v>
      </c>
      <c r="C17" s="1">
        <v>1465.433</v>
      </c>
      <c r="D17" s="1">
        <v>1699.866</v>
      </c>
      <c r="E17" s="1">
        <v>759.87099999999998</v>
      </c>
      <c r="F17" s="1">
        <v>2325.194</v>
      </c>
      <c r="G17" s="1">
        <f>IFERROR(VLOOKUP(A17,[1]TDSheet!$A:$B,2,0),0)</f>
        <v>1504.373</v>
      </c>
      <c r="H17" s="1">
        <f t="shared" si="3"/>
        <v>820.82099999999991</v>
      </c>
      <c r="I17" s="8">
        <v>1</v>
      </c>
      <c r="J17" s="1">
        <v>50</v>
      </c>
      <c r="K17" s="1" t="s">
        <v>37</v>
      </c>
      <c r="L17" s="1">
        <v>752</v>
      </c>
      <c r="M17" s="1">
        <f t="shared" si="2"/>
        <v>7.8709999999999809</v>
      </c>
      <c r="N17" s="1"/>
      <c r="O17" s="1"/>
      <c r="P17" s="1"/>
      <c r="Q17" s="1">
        <f t="shared" si="4"/>
        <v>151.9742</v>
      </c>
      <c r="R17" s="5">
        <f t="shared" si="9"/>
        <v>698.92100000000005</v>
      </c>
      <c r="S17" s="5"/>
      <c r="T17" s="1"/>
      <c r="U17" s="1">
        <f t="shared" si="6"/>
        <v>10</v>
      </c>
      <c r="V17" s="1">
        <f t="shared" si="7"/>
        <v>5.4010549159001986</v>
      </c>
      <c r="W17" s="1">
        <v>94.211999999999989</v>
      </c>
      <c r="X17" s="1">
        <v>111.91240000000001</v>
      </c>
      <c r="Y17" s="1">
        <v>146.8776</v>
      </c>
      <c r="Z17" s="1">
        <v>127.5676000000001</v>
      </c>
      <c r="AA17" s="1">
        <v>144.27780000000001</v>
      </c>
      <c r="AB17" s="1">
        <v>137.3356</v>
      </c>
      <c r="AC17" s="1">
        <v>111.2396</v>
      </c>
      <c r="AD17" s="1">
        <v>118.2226</v>
      </c>
      <c r="AE17" s="1">
        <v>143.06479999999999</v>
      </c>
      <c r="AF17" s="1">
        <v>169.25779999999989</v>
      </c>
      <c r="AG17" s="1" t="s">
        <v>54</v>
      </c>
      <c r="AH17" s="1">
        <f>I17*R17</f>
        <v>698.92100000000005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149.38999999999999</v>
      </c>
      <c r="D18" s="1">
        <v>96</v>
      </c>
      <c r="E18" s="1">
        <v>143.244</v>
      </c>
      <c r="F18" s="1">
        <v>83.760999999999996</v>
      </c>
      <c r="G18" s="1">
        <f>IFERROR(VLOOKUP(A18,[1]TDSheet!$A:$B,2,0),0)</f>
        <v>0</v>
      </c>
      <c r="H18" s="1">
        <f t="shared" si="3"/>
        <v>83.760999999999996</v>
      </c>
      <c r="I18" s="8">
        <v>1</v>
      </c>
      <c r="J18" s="1">
        <v>60</v>
      </c>
      <c r="K18" s="1" t="s">
        <v>37</v>
      </c>
      <c r="L18" s="1">
        <v>131.97999999999999</v>
      </c>
      <c r="M18" s="1">
        <f t="shared" si="2"/>
        <v>11.26400000000001</v>
      </c>
      <c r="N18" s="1"/>
      <c r="O18" s="1"/>
      <c r="P18" s="1">
        <v>103.4032000000001</v>
      </c>
      <c r="Q18" s="1">
        <f t="shared" si="4"/>
        <v>28.648800000000001</v>
      </c>
      <c r="R18" s="5">
        <f t="shared" si="9"/>
        <v>99.32379999999992</v>
      </c>
      <c r="S18" s="5"/>
      <c r="T18" s="1"/>
      <c r="U18" s="1">
        <f t="shared" si="6"/>
        <v>10.000000000000002</v>
      </c>
      <c r="V18" s="1">
        <f t="shared" si="7"/>
        <v>6.5330554857446073</v>
      </c>
      <c r="W18" s="1">
        <v>24.310199999999998</v>
      </c>
      <c r="X18" s="1">
        <v>19.462199999999999</v>
      </c>
      <c r="Y18" s="1">
        <v>25.951599999999999</v>
      </c>
      <c r="Z18" s="1">
        <v>18.026399999999999</v>
      </c>
      <c r="AA18" s="1">
        <v>21.639800000000001</v>
      </c>
      <c r="AB18" s="1">
        <v>22.7014</v>
      </c>
      <c r="AC18" s="1">
        <v>21.450199999999999</v>
      </c>
      <c r="AD18" s="1">
        <v>22.3262</v>
      </c>
      <c r="AE18" s="1">
        <v>18.9512</v>
      </c>
      <c r="AF18" s="1">
        <v>20.688199999999998</v>
      </c>
      <c r="AG18" s="1"/>
      <c r="AH18" s="1">
        <f>I18*R18</f>
        <v>99.32379999999992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540.87</v>
      </c>
      <c r="D19" s="1">
        <v>597.73299999999995</v>
      </c>
      <c r="E19" s="1">
        <v>349.13</v>
      </c>
      <c r="F19" s="1">
        <v>725.8</v>
      </c>
      <c r="G19" s="1">
        <f>IFERROR(VLOOKUP(A19,[1]TDSheet!$A:$B,2,0),0)</f>
        <v>0</v>
      </c>
      <c r="H19" s="1">
        <f t="shared" si="3"/>
        <v>725.8</v>
      </c>
      <c r="I19" s="8">
        <v>1</v>
      </c>
      <c r="J19" s="1">
        <v>60</v>
      </c>
      <c r="K19" s="1" t="s">
        <v>37</v>
      </c>
      <c r="L19" s="1">
        <v>351</v>
      </c>
      <c r="M19" s="1">
        <f t="shared" si="2"/>
        <v>-1.8700000000000045</v>
      </c>
      <c r="N19" s="1"/>
      <c r="O19" s="1"/>
      <c r="P19" s="1">
        <v>0</v>
      </c>
      <c r="Q19" s="1">
        <f t="shared" si="4"/>
        <v>69.825999999999993</v>
      </c>
      <c r="R19" s="5"/>
      <c r="S19" s="5"/>
      <c r="T19" s="1"/>
      <c r="U19" s="1">
        <f t="shared" si="6"/>
        <v>10.394408959413399</v>
      </c>
      <c r="V19" s="1">
        <f t="shared" si="7"/>
        <v>10.394408959413399</v>
      </c>
      <c r="W19" s="1">
        <v>66.239999999999995</v>
      </c>
      <c r="X19" s="1">
        <v>60.430999999999997</v>
      </c>
      <c r="Y19" s="1">
        <v>47.846400000000003</v>
      </c>
      <c r="Z19" s="1">
        <v>51.842200000000012</v>
      </c>
      <c r="AA19" s="1">
        <v>85.450999999999993</v>
      </c>
      <c r="AB19" s="1">
        <v>76.975800000000007</v>
      </c>
      <c r="AC19" s="1">
        <v>53.392399999999988</v>
      </c>
      <c r="AD19" s="1">
        <v>53.883399999999988</v>
      </c>
      <c r="AE19" s="1">
        <v>44.385599999999997</v>
      </c>
      <c r="AF19" s="1">
        <v>56.7136</v>
      </c>
      <c r="AG19" s="1" t="s">
        <v>57</v>
      </c>
      <c r="AH19" s="1">
        <f>I19*R19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58</v>
      </c>
      <c r="B20" s="16" t="s">
        <v>36</v>
      </c>
      <c r="C20" s="16"/>
      <c r="D20" s="16"/>
      <c r="E20" s="16"/>
      <c r="F20" s="16"/>
      <c r="G20" s="16">
        <f>IFERROR(VLOOKUP(A20,[1]TDSheet!$A:$B,2,0),0)</f>
        <v>0</v>
      </c>
      <c r="H20" s="16">
        <f t="shared" si="3"/>
        <v>0</v>
      </c>
      <c r="I20" s="17">
        <v>0</v>
      </c>
      <c r="J20" s="16">
        <v>60</v>
      </c>
      <c r="K20" s="16" t="s">
        <v>37</v>
      </c>
      <c r="L20" s="16"/>
      <c r="M20" s="16">
        <f t="shared" si="2"/>
        <v>0</v>
      </c>
      <c r="N20" s="16"/>
      <c r="O20" s="16"/>
      <c r="P20" s="16"/>
      <c r="Q20" s="16">
        <f t="shared" si="4"/>
        <v>0</v>
      </c>
      <c r="R20" s="18"/>
      <c r="S20" s="18"/>
      <c r="T20" s="16"/>
      <c r="U20" s="16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47</v>
      </c>
      <c r="AH20" s="1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634.17600000000004</v>
      </c>
      <c r="D21" s="1">
        <v>253.51</v>
      </c>
      <c r="E21" s="1">
        <v>330.62</v>
      </c>
      <c r="F21" s="1">
        <v>508.19</v>
      </c>
      <c r="G21" s="1">
        <f>IFERROR(VLOOKUP(A21,[1]TDSheet!$A:$B,2,0),0)</f>
        <v>200.62</v>
      </c>
      <c r="H21" s="1">
        <f t="shared" si="3"/>
        <v>307.57</v>
      </c>
      <c r="I21" s="8">
        <v>1</v>
      </c>
      <c r="J21" s="1">
        <v>60</v>
      </c>
      <c r="K21" s="1" t="s">
        <v>37</v>
      </c>
      <c r="L21" s="1">
        <v>310.25</v>
      </c>
      <c r="M21" s="1">
        <f t="shared" si="2"/>
        <v>20.370000000000005</v>
      </c>
      <c r="N21" s="1"/>
      <c r="O21" s="1"/>
      <c r="P21" s="1">
        <v>242.52134000000001</v>
      </c>
      <c r="Q21" s="1">
        <f t="shared" si="4"/>
        <v>66.123999999999995</v>
      </c>
      <c r="R21" s="5">
        <f t="shared" ref="R21:R23" si="10">10*Q21-P21-H21</f>
        <v>111.14866000000001</v>
      </c>
      <c r="S21" s="5"/>
      <c r="T21" s="1"/>
      <c r="U21" s="1">
        <f t="shared" si="6"/>
        <v>10</v>
      </c>
      <c r="V21" s="1">
        <f t="shared" si="7"/>
        <v>8.319087472022261</v>
      </c>
      <c r="W21" s="1">
        <v>53.226599999999998</v>
      </c>
      <c r="X21" s="1">
        <v>52.375</v>
      </c>
      <c r="Y21" s="1">
        <v>62.294199999999996</v>
      </c>
      <c r="Z21" s="1">
        <v>59.791200000000003</v>
      </c>
      <c r="AA21" s="1">
        <v>65.555399999999992</v>
      </c>
      <c r="AB21" s="1">
        <v>62.2316</v>
      </c>
      <c r="AC21" s="1">
        <v>58.0364</v>
      </c>
      <c r="AD21" s="1">
        <v>55.635000000000012</v>
      </c>
      <c r="AE21" s="1">
        <v>58.847400000000007</v>
      </c>
      <c r="AF21" s="1">
        <v>60.057200000000002</v>
      </c>
      <c r="AG21" s="1" t="s">
        <v>60</v>
      </c>
      <c r="AH21" s="1">
        <f t="shared" ref="AH21:AH27" si="11">I21*R21</f>
        <v>111.14866000000001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36</v>
      </c>
      <c r="C22" s="1">
        <v>124.276</v>
      </c>
      <c r="D22" s="1">
        <v>112.07599999999999</v>
      </c>
      <c r="E22" s="1">
        <v>121.161</v>
      </c>
      <c r="F22" s="1">
        <v>100.81</v>
      </c>
      <c r="G22" s="1">
        <f>IFERROR(VLOOKUP(A22,[1]TDSheet!$A:$B,2,0),0)</f>
        <v>52.67</v>
      </c>
      <c r="H22" s="1">
        <f t="shared" si="3"/>
        <v>48.14</v>
      </c>
      <c r="I22" s="8">
        <v>1</v>
      </c>
      <c r="J22" s="1">
        <v>60</v>
      </c>
      <c r="K22" s="1" t="s">
        <v>37</v>
      </c>
      <c r="L22" s="1">
        <v>111.97</v>
      </c>
      <c r="M22" s="1">
        <f t="shared" si="2"/>
        <v>9.1910000000000025</v>
      </c>
      <c r="N22" s="1"/>
      <c r="O22" s="1"/>
      <c r="P22" s="1">
        <v>35.126400000000018</v>
      </c>
      <c r="Q22" s="1">
        <f t="shared" si="4"/>
        <v>24.232199999999999</v>
      </c>
      <c r="R22" s="5">
        <f>9*Q22-P22-H22</f>
        <v>134.82339999999999</v>
      </c>
      <c r="S22" s="5"/>
      <c r="T22" s="1"/>
      <c r="U22" s="1">
        <f t="shared" si="6"/>
        <v>9.0000000000000018</v>
      </c>
      <c r="V22" s="1">
        <f t="shared" si="7"/>
        <v>3.4361882123785716</v>
      </c>
      <c r="W22" s="1">
        <v>20.998799999999999</v>
      </c>
      <c r="X22" s="1">
        <v>19.973199999999999</v>
      </c>
      <c r="Y22" s="1">
        <v>30.3642</v>
      </c>
      <c r="Z22" s="1">
        <v>27.183399999999999</v>
      </c>
      <c r="AA22" s="1">
        <v>26.4664</v>
      </c>
      <c r="AB22" s="1">
        <v>29.1312</v>
      </c>
      <c r="AC22" s="1">
        <v>31.158000000000001</v>
      </c>
      <c r="AD22" s="1">
        <v>30.2804</v>
      </c>
      <c r="AE22" s="1">
        <v>22.4512</v>
      </c>
      <c r="AF22" s="1">
        <v>22.6172</v>
      </c>
      <c r="AG22" s="1" t="s">
        <v>62</v>
      </c>
      <c r="AH22" s="1">
        <f t="shared" si="11"/>
        <v>134.82339999999999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36</v>
      </c>
      <c r="C23" s="1">
        <v>164.316</v>
      </c>
      <c r="D23" s="1">
        <v>58.11</v>
      </c>
      <c r="E23" s="1">
        <v>87.917000000000002</v>
      </c>
      <c r="F23" s="1">
        <v>118.645</v>
      </c>
      <c r="G23" s="1">
        <f>IFERROR(VLOOKUP(A23,[1]TDSheet!$A:$B,2,0),0)</f>
        <v>52.654000000000003</v>
      </c>
      <c r="H23" s="1">
        <f t="shared" si="3"/>
        <v>65.990999999999985</v>
      </c>
      <c r="I23" s="8">
        <v>1</v>
      </c>
      <c r="J23" s="1">
        <v>60</v>
      </c>
      <c r="K23" s="1" t="s">
        <v>37</v>
      </c>
      <c r="L23" s="1">
        <v>88.27</v>
      </c>
      <c r="M23" s="1">
        <f t="shared" si="2"/>
        <v>-0.35299999999999443</v>
      </c>
      <c r="N23" s="1"/>
      <c r="O23" s="1"/>
      <c r="P23" s="1"/>
      <c r="Q23" s="1">
        <f t="shared" si="4"/>
        <v>17.583400000000001</v>
      </c>
      <c r="R23" s="5">
        <f t="shared" si="10"/>
        <v>109.84300000000002</v>
      </c>
      <c r="S23" s="5"/>
      <c r="T23" s="1"/>
      <c r="U23" s="1">
        <f t="shared" si="6"/>
        <v>10</v>
      </c>
      <c r="V23" s="1">
        <f t="shared" si="7"/>
        <v>3.7530284245367778</v>
      </c>
      <c r="W23" s="1">
        <v>10.0184</v>
      </c>
      <c r="X23" s="1">
        <v>12.122400000000001</v>
      </c>
      <c r="Y23" s="1">
        <v>17.397200000000009</v>
      </c>
      <c r="Z23" s="1">
        <v>19.8598</v>
      </c>
      <c r="AA23" s="1">
        <v>25.677800000000001</v>
      </c>
      <c r="AB23" s="1">
        <v>23.561599999999999</v>
      </c>
      <c r="AC23" s="1">
        <v>29.7136</v>
      </c>
      <c r="AD23" s="1">
        <v>28.997800000000002</v>
      </c>
      <c r="AE23" s="1">
        <v>20.728200000000001</v>
      </c>
      <c r="AF23" s="1">
        <v>18.111999999999998</v>
      </c>
      <c r="AG23" s="1" t="s">
        <v>62</v>
      </c>
      <c r="AH23" s="1">
        <f t="shared" si="11"/>
        <v>109.84300000000002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36</v>
      </c>
      <c r="C24" s="1">
        <v>172.59399999999999</v>
      </c>
      <c r="D24" s="1">
        <v>163.471</v>
      </c>
      <c r="E24" s="1">
        <v>153.36099999999999</v>
      </c>
      <c r="F24" s="1">
        <v>160.65100000000001</v>
      </c>
      <c r="G24" s="1">
        <f>IFERROR(VLOOKUP(A24,[1]TDSheet!$A:$B,2,0),0)</f>
        <v>152.91200000000001</v>
      </c>
      <c r="H24" s="1">
        <f t="shared" si="3"/>
        <v>7.7390000000000043</v>
      </c>
      <c r="I24" s="8">
        <v>1</v>
      </c>
      <c r="J24" s="1">
        <v>60</v>
      </c>
      <c r="K24" s="1" t="s">
        <v>37</v>
      </c>
      <c r="L24" s="1">
        <v>145.72</v>
      </c>
      <c r="M24" s="1">
        <f t="shared" si="2"/>
        <v>7.6409999999999911</v>
      </c>
      <c r="N24" s="1"/>
      <c r="O24" s="1"/>
      <c r="P24" s="1">
        <v>90.907400000000024</v>
      </c>
      <c r="Q24" s="1">
        <f t="shared" si="4"/>
        <v>30.672199999999997</v>
      </c>
      <c r="R24" s="5">
        <f>10*Q24-P24-H24</f>
        <v>208.07559999999995</v>
      </c>
      <c r="S24" s="5"/>
      <c r="T24" s="1"/>
      <c r="U24" s="1">
        <f t="shared" si="6"/>
        <v>10</v>
      </c>
      <c r="V24" s="1">
        <f t="shared" si="7"/>
        <v>3.2161501294331689</v>
      </c>
      <c r="W24" s="1">
        <v>18.4434</v>
      </c>
      <c r="X24" s="1">
        <v>15.295400000000001</v>
      </c>
      <c r="Y24" s="1">
        <v>15.4948</v>
      </c>
      <c r="Z24" s="1">
        <v>15.994999999999999</v>
      </c>
      <c r="AA24" s="1">
        <v>22.1112</v>
      </c>
      <c r="AB24" s="1">
        <v>19.817</v>
      </c>
      <c r="AC24" s="1">
        <v>19.906199999999998</v>
      </c>
      <c r="AD24" s="1">
        <v>20.2546</v>
      </c>
      <c r="AE24" s="1">
        <v>21.3262</v>
      </c>
      <c r="AF24" s="1">
        <v>24.6358</v>
      </c>
      <c r="AG24" s="1" t="s">
        <v>54</v>
      </c>
      <c r="AH24" s="1">
        <f t="shared" si="11"/>
        <v>208.07559999999995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36</v>
      </c>
      <c r="C25" s="1">
        <v>35.816000000000003</v>
      </c>
      <c r="D25" s="1">
        <v>374.72500000000002</v>
      </c>
      <c r="E25" s="1">
        <v>46.179000000000002</v>
      </c>
      <c r="F25" s="1">
        <v>345.31099999999998</v>
      </c>
      <c r="G25" s="1">
        <f>IFERROR(VLOOKUP(A25,[1]TDSheet!$A:$B,2,0),0)</f>
        <v>255.78100000000001</v>
      </c>
      <c r="H25" s="1">
        <f t="shared" si="3"/>
        <v>89.529999999999973</v>
      </c>
      <c r="I25" s="8">
        <v>1</v>
      </c>
      <c r="J25" s="1">
        <v>30</v>
      </c>
      <c r="K25" s="1" t="s">
        <v>37</v>
      </c>
      <c r="L25" s="1">
        <v>61.6</v>
      </c>
      <c r="M25" s="1">
        <f t="shared" si="2"/>
        <v>-15.420999999999999</v>
      </c>
      <c r="N25" s="1"/>
      <c r="O25" s="1"/>
      <c r="P25" s="1">
        <v>22.192799999999981</v>
      </c>
      <c r="Q25" s="1">
        <f t="shared" si="4"/>
        <v>9.2358000000000011</v>
      </c>
      <c r="R25" s="5"/>
      <c r="S25" s="5"/>
      <c r="T25" s="1"/>
      <c r="U25" s="1">
        <f t="shared" si="6"/>
        <v>12.096710626042134</v>
      </c>
      <c r="V25" s="1">
        <f t="shared" si="7"/>
        <v>12.096710626042134</v>
      </c>
      <c r="W25" s="1">
        <v>12.684200000000001</v>
      </c>
      <c r="X25" s="1">
        <v>12.902799999999999</v>
      </c>
      <c r="Y25" s="1">
        <v>10.417999999999999</v>
      </c>
      <c r="Z25" s="1">
        <v>9.4394000000000009</v>
      </c>
      <c r="AA25" s="1">
        <v>7.7906000000000004</v>
      </c>
      <c r="AB25" s="1">
        <v>8.1988000000000003</v>
      </c>
      <c r="AC25" s="1">
        <v>15.8752</v>
      </c>
      <c r="AD25" s="1">
        <v>14.0024</v>
      </c>
      <c r="AE25" s="1">
        <v>10.587199999999999</v>
      </c>
      <c r="AF25" s="1">
        <v>12.8216</v>
      </c>
      <c r="AG25" s="1"/>
      <c r="AH25" s="1">
        <f t="shared" si="11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36</v>
      </c>
      <c r="C26" s="1">
        <v>28.481999999999999</v>
      </c>
      <c r="D26" s="1">
        <v>356.3</v>
      </c>
      <c r="E26" s="1">
        <v>88.165999999999997</v>
      </c>
      <c r="F26" s="1">
        <v>263.33800000000002</v>
      </c>
      <c r="G26" s="1">
        <f>IFERROR(VLOOKUP(A26,[1]TDSheet!$A:$B,2,0),0)</f>
        <v>0</v>
      </c>
      <c r="H26" s="1">
        <f t="shared" si="3"/>
        <v>263.33800000000002</v>
      </c>
      <c r="I26" s="8">
        <v>1</v>
      </c>
      <c r="J26" s="1">
        <v>30</v>
      </c>
      <c r="K26" s="1" t="s">
        <v>37</v>
      </c>
      <c r="L26" s="1">
        <v>118.6</v>
      </c>
      <c r="M26" s="1">
        <f t="shared" si="2"/>
        <v>-30.433999999999997</v>
      </c>
      <c r="N26" s="1"/>
      <c r="O26" s="1"/>
      <c r="P26" s="1"/>
      <c r="Q26" s="1">
        <f t="shared" si="4"/>
        <v>17.633199999999999</v>
      </c>
      <c r="R26" s="5"/>
      <c r="S26" s="5"/>
      <c r="T26" s="1"/>
      <c r="U26" s="1">
        <f t="shared" si="6"/>
        <v>14.934215003516098</v>
      </c>
      <c r="V26" s="1">
        <f t="shared" si="7"/>
        <v>14.934215003516098</v>
      </c>
      <c r="W26" s="1">
        <v>23.240400000000001</v>
      </c>
      <c r="X26" s="1">
        <v>33.239400000000003</v>
      </c>
      <c r="Y26" s="1">
        <v>39.892200000000003</v>
      </c>
      <c r="Z26" s="1">
        <v>32.479200000000013</v>
      </c>
      <c r="AA26" s="1">
        <v>33.558999999999997</v>
      </c>
      <c r="AB26" s="1">
        <v>43.534799999999997</v>
      </c>
      <c r="AC26" s="1">
        <v>50.634</v>
      </c>
      <c r="AD26" s="1">
        <v>42.933800000000012</v>
      </c>
      <c r="AE26" s="1">
        <v>39.672800000000002</v>
      </c>
      <c r="AF26" s="1">
        <v>45.011600000000001</v>
      </c>
      <c r="AG26" s="1"/>
      <c r="AH26" s="1">
        <f t="shared" si="11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36</v>
      </c>
      <c r="C27" s="1">
        <v>111.081</v>
      </c>
      <c r="D27" s="1">
        <v>30.908999999999999</v>
      </c>
      <c r="E27" s="1">
        <v>54.546999999999997</v>
      </c>
      <c r="F27" s="1">
        <v>69.650000000000006</v>
      </c>
      <c r="G27" s="1">
        <f>IFERROR(VLOOKUP(A27,[1]TDSheet!$A:$B,2,0),0)</f>
        <v>0</v>
      </c>
      <c r="H27" s="1">
        <f t="shared" si="3"/>
        <v>69.650000000000006</v>
      </c>
      <c r="I27" s="8">
        <v>1</v>
      </c>
      <c r="J27" s="1">
        <v>30</v>
      </c>
      <c r="K27" s="1" t="s">
        <v>37</v>
      </c>
      <c r="L27" s="1">
        <v>61.1</v>
      </c>
      <c r="M27" s="1">
        <f t="shared" si="2"/>
        <v>-6.5530000000000044</v>
      </c>
      <c r="N27" s="1"/>
      <c r="O27" s="1"/>
      <c r="P27" s="1">
        <v>47.227600000000017</v>
      </c>
      <c r="Q27" s="1">
        <f t="shared" si="4"/>
        <v>10.9094</v>
      </c>
      <c r="R27" s="5"/>
      <c r="S27" s="5"/>
      <c r="T27" s="1"/>
      <c r="U27" s="1">
        <f t="shared" si="6"/>
        <v>10.713476451500544</v>
      </c>
      <c r="V27" s="1">
        <f t="shared" si="7"/>
        <v>10.713476451500544</v>
      </c>
      <c r="W27" s="1">
        <v>14.4756</v>
      </c>
      <c r="X27" s="1">
        <v>12.381399999999999</v>
      </c>
      <c r="Y27" s="1">
        <v>6.9047999999999998</v>
      </c>
      <c r="Z27" s="1">
        <v>6.9090000000000007</v>
      </c>
      <c r="AA27" s="1">
        <v>13.593400000000001</v>
      </c>
      <c r="AB27" s="1">
        <v>20.477599999999999</v>
      </c>
      <c r="AC27" s="1">
        <v>8.9616000000000007</v>
      </c>
      <c r="AD27" s="1">
        <v>1.5456000000000001</v>
      </c>
      <c r="AE27" s="1">
        <v>10.601800000000001</v>
      </c>
      <c r="AF27" s="1">
        <v>9.3957999999999995</v>
      </c>
      <c r="AG27" s="1"/>
      <c r="AH27" s="1">
        <f t="shared" si="11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68</v>
      </c>
      <c r="B28" s="16" t="s">
        <v>36</v>
      </c>
      <c r="C28" s="16"/>
      <c r="D28" s="16"/>
      <c r="E28" s="16"/>
      <c r="F28" s="16"/>
      <c r="G28" s="16">
        <f>IFERROR(VLOOKUP(A28,[1]TDSheet!$A:$B,2,0),0)</f>
        <v>0</v>
      </c>
      <c r="H28" s="16">
        <f t="shared" si="3"/>
        <v>0</v>
      </c>
      <c r="I28" s="17">
        <v>0</v>
      </c>
      <c r="J28" s="16">
        <v>45</v>
      </c>
      <c r="K28" s="16" t="s">
        <v>37</v>
      </c>
      <c r="L28" s="16"/>
      <c r="M28" s="16">
        <f t="shared" si="2"/>
        <v>0</v>
      </c>
      <c r="N28" s="16"/>
      <c r="O28" s="16"/>
      <c r="P28" s="16"/>
      <c r="Q28" s="16">
        <f t="shared" si="4"/>
        <v>0</v>
      </c>
      <c r="R28" s="18"/>
      <c r="S28" s="18"/>
      <c r="T28" s="16"/>
      <c r="U28" s="16" t="e">
        <f t="shared" si="6"/>
        <v>#DIV/0!</v>
      </c>
      <c r="V28" s="16" t="e">
        <f t="shared" si="7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47</v>
      </c>
      <c r="AH28" s="1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36</v>
      </c>
      <c r="C29" s="1">
        <v>88.674000000000007</v>
      </c>
      <c r="D29" s="1">
        <v>91.495999999999995</v>
      </c>
      <c r="E29" s="1">
        <v>93.653999999999996</v>
      </c>
      <c r="F29" s="1">
        <v>76.531000000000006</v>
      </c>
      <c r="G29" s="1">
        <f>IFERROR(VLOOKUP(A29,[1]TDSheet!$A:$B,2,0),0)</f>
        <v>0</v>
      </c>
      <c r="H29" s="1">
        <f t="shared" si="3"/>
        <v>76.531000000000006</v>
      </c>
      <c r="I29" s="8">
        <v>1</v>
      </c>
      <c r="J29" s="1">
        <v>40</v>
      </c>
      <c r="K29" s="1" t="s">
        <v>37</v>
      </c>
      <c r="L29" s="1">
        <v>84.3</v>
      </c>
      <c r="M29" s="1">
        <f t="shared" si="2"/>
        <v>9.3539999999999992</v>
      </c>
      <c r="N29" s="1"/>
      <c r="O29" s="1"/>
      <c r="P29" s="1"/>
      <c r="Q29" s="1">
        <f t="shared" si="4"/>
        <v>18.730799999999999</v>
      </c>
      <c r="R29" s="5">
        <f t="shared" ref="R29:R31" si="12">10*Q29-P29-H29</f>
        <v>110.77699999999999</v>
      </c>
      <c r="S29" s="5"/>
      <c r="T29" s="1"/>
      <c r="U29" s="1">
        <f t="shared" si="6"/>
        <v>10</v>
      </c>
      <c r="V29" s="1">
        <f t="shared" si="7"/>
        <v>4.0858372306575275</v>
      </c>
      <c r="W29" s="1">
        <v>12.2296</v>
      </c>
      <c r="X29" s="1">
        <v>15.457599999999999</v>
      </c>
      <c r="Y29" s="1">
        <v>16.522200000000009</v>
      </c>
      <c r="Z29" s="1">
        <v>13.344799999999999</v>
      </c>
      <c r="AA29" s="1">
        <v>17.7606</v>
      </c>
      <c r="AB29" s="1">
        <v>18.887599999999999</v>
      </c>
      <c r="AC29" s="1">
        <v>17.5852</v>
      </c>
      <c r="AD29" s="1">
        <v>16.373200000000001</v>
      </c>
      <c r="AE29" s="1">
        <v>16.145199999999999</v>
      </c>
      <c r="AF29" s="1">
        <v>14.74</v>
      </c>
      <c r="AG29" s="1"/>
      <c r="AH29" s="1">
        <f>I29*R29</f>
        <v>110.77699999999999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36</v>
      </c>
      <c r="C30" s="1">
        <v>66.768000000000001</v>
      </c>
      <c r="D30" s="1">
        <v>9.0679999999999996</v>
      </c>
      <c r="E30" s="1">
        <v>45.095999999999997</v>
      </c>
      <c r="F30" s="1">
        <v>9.9060000000000006</v>
      </c>
      <c r="G30" s="1">
        <f>IFERROR(VLOOKUP(A30,[1]TDSheet!$A:$B,2,0),0)</f>
        <v>0</v>
      </c>
      <c r="H30" s="1">
        <f t="shared" si="3"/>
        <v>9.9060000000000006</v>
      </c>
      <c r="I30" s="8">
        <v>1</v>
      </c>
      <c r="J30" s="1">
        <v>30</v>
      </c>
      <c r="K30" s="1" t="s">
        <v>37</v>
      </c>
      <c r="L30" s="1">
        <v>45.1</v>
      </c>
      <c r="M30" s="1">
        <f t="shared" si="2"/>
        <v>-4.0000000000048885E-3</v>
      </c>
      <c r="N30" s="1"/>
      <c r="O30" s="1"/>
      <c r="P30" s="1">
        <v>11.622000000000011</v>
      </c>
      <c r="Q30" s="1">
        <f t="shared" si="4"/>
        <v>9.0191999999999997</v>
      </c>
      <c r="R30" s="5">
        <f>8*Q30-P30-H30</f>
        <v>50.625599999999984</v>
      </c>
      <c r="S30" s="5"/>
      <c r="T30" s="1"/>
      <c r="U30" s="1">
        <f t="shared" si="6"/>
        <v>8</v>
      </c>
      <c r="V30" s="1">
        <f t="shared" si="7"/>
        <v>2.3869079297498685</v>
      </c>
      <c r="W30" s="1">
        <v>5.9139999999999997</v>
      </c>
      <c r="X30" s="1">
        <v>5.6288</v>
      </c>
      <c r="Y30" s="1">
        <v>5.8646000000000003</v>
      </c>
      <c r="Z30" s="1">
        <v>5.8574000000000002</v>
      </c>
      <c r="AA30" s="1">
        <v>8.5648</v>
      </c>
      <c r="AB30" s="1">
        <v>9.6168000000000013</v>
      </c>
      <c r="AC30" s="1">
        <v>6.5536000000000003</v>
      </c>
      <c r="AD30" s="1">
        <v>6.0312000000000001</v>
      </c>
      <c r="AE30" s="1">
        <v>5.8178000000000001</v>
      </c>
      <c r="AF30" s="1">
        <v>7.7673999999999994</v>
      </c>
      <c r="AG30" s="1"/>
      <c r="AH30" s="1">
        <f>I30*R30</f>
        <v>50.625599999999984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36</v>
      </c>
      <c r="C31" s="1">
        <v>212.886</v>
      </c>
      <c r="D31" s="1"/>
      <c r="E31" s="1">
        <v>78.72</v>
      </c>
      <c r="F31" s="1">
        <v>111.149</v>
      </c>
      <c r="G31" s="1">
        <f>IFERROR(VLOOKUP(A31,[1]TDSheet!$A:$B,2,0),0)</f>
        <v>0</v>
      </c>
      <c r="H31" s="1">
        <f t="shared" si="3"/>
        <v>111.149</v>
      </c>
      <c r="I31" s="8">
        <v>1</v>
      </c>
      <c r="J31" s="1">
        <v>50</v>
      </c>
      <c r="K31" s="1" t="s">
        <v>37</v>
      </c>
      <c r="L31" s="1">
        <v>80.900000000000006</v>
      </c>
      <c r="M31" s="1">
        <f t="shared" si="2"/>
        <v>-2.1800000000000068</v>
      </c>
      <c r="N31" s="1"/>
      <c r="O31" s="1"/>
      <c r="P31" s="1"/>
      <c r="Q31" s="1">
        <f t="shared" si="4"/>
        <v>15.744</v>
      </c>
      <c r="R31" s="5">
        <f t="shared" si="12"/>
        <v>46.290999999999997</v>
      </c>
      <c r="S31" s="5"/>
      <c r="T31" s="1"/>
      <c r="U31" s="1">
        <f t="shared" si="6"/>
        <v>10</v>
      </c>
      <c r="V31" s="1">
        <f t="shared" si="7"/>
        <v>7.0597688008130079</v>
      </c>
      <c r="W31" s="1">
        <v>12.1084</v>
      </c>
      <c r="X31" s="1">
        <v>8.8255999999999997</v>
      </c>
      <c r="Y31" s="1">
        <v>17.333200000000001</v>
      </c>
      <c r="Z31" s="1">
        <v>19.162800000000001</v>
      </c>
      <c r="AA31" s="1">
        <v>22.482399999999998</v>
      </c>
      <c r="AB31" s="1">
        <v>23.469000000000001</v>
      </c>
      <c r="AC31" s="1">
        <v>19.657</v>
      </c>
      <c r="AD31" s="1">
        <v>19.0456</v>
      </c>
      <c r="AE31" s="1">
        <v>18.465599999999998</v>
      </c>
      <c r="AF31" s="1">
        <v>20.812999999999999</v>
      </c>
      <c r="AG31" s="1"/>
      <c r="AH31" s="1">
        <f>I31*R31</f>
        <v>46.290999999999997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36</v>
      </c>
      <c r="C32" s="1">
        <v>114.63800000000001</v>
      </c>
      <c r="D32" s="1">
        <v>11.05</v>
      </c>
      <c r="E32" s="1">
        <v>73.37</v>
      </c>
      <c r="F32" s="1">
        <v>47.722000000000001</v>
      </c>
      <c r="G32" s="1">
        <f>IFERROR(VLOOKUP(A32,[1]TDSheet!$A:$B,2,0),0)</f>
        <v>0</v>
      </c>
      <c r="H32" s="1">
        <f t="shared" si="3"/>
        <v>47.722000000000001</v>
      </c>
      <c r="I32" s="8">
        <v>1</v>
      </c>
      <c r="J32" s="1">
        <v>50</v>
      </c>
      <c r="K32" s="1" t="s">
        <v>37</v>
      </c>
      <c r="L32" s="1">
        <v>61.3</v>
      </c>
      <c r="M32" s="1">
        <f t="shared" si="2"/>
        <v>12.070000000000007</v>
      </c>
      <c r="N32" s="1"/>
      <c r="O32" s="1"/>
      <c r="P32" s="1"/>
      <c r="Q32" s="1">
        <f t="shared" si="4"/>
        <v>14.674000000000001</v>
      </c>
      <c r="R32" s="5">
        <f>9*Q32-P32-H32</f>
        <v>84.343999999999994</v>
      </c>
      <c r="S32" s="5"/>
      <c r="T32" s="1"/>
      <c r="U32" s="1">
        <f t="shared" si="6"/>
        <v>9</v>
      </c>
      <c r="V32" s="1">
        <f t="shared" si="7"/>
        <v>3.2521466539457542</v>
      </c>
      <c r="W32" s="1">
        <v>8.1138000000000012</v>
      </c>
      <c r="X32" s="1">
        <v>7.7713999999999999</v>
      </c>
      <c r="Y32" s="1">
        <v>13.138400000000001</v>
      </c>
      <c r="Z32" s="1">
        <v>13.702</v>
      </c>
      <c r="AA32" s="1">
        <v>5.7347999999999999</v>
      </c>
      <c r="AB32" s="1">
        <v>4.9811999999999994</v>
      </c>
      <c r="AC32" s="1">
        <v>11.177199999999999</v>
      </c>
      <c r="AD32" s="1">
        <v>9.5363999999999987</v>
      </c>
      <c r="AE32" s="1">
        <v>8.7118000000000002</v>
      </c>
      <c r="AF32" s="1">
        <v>8.3475999999999999</v>
      </c>
      <c r="AG32" s="1"/>
      <c r="AH32" s="1">
        <f>I32*R32</f>
        <v>84.343999999999994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73</v>
      </c>
      <c r="B33" s="13" t="s">
        <v>36</v>
      </c>
      <c r="C33" s="13"/>
      <c r="D33" s="13">
        <v>156.11099999999999</v>
      </c>
      <c r="E33" s="13"/>
      <c r="F33" s="13">
        <v>156.11099999999999</v>
      </c>
      <c r="G33" s="13">
        <f>IFERROR(VLOOKUP(A33,[1]TDSheet!$A:$B,2,0),0)</f>
        <v>156.11099999999999</v>
      </c>
      <c r="H33" s="13">
        <f t="shared" si="3"/>
        <v>0</v>
      </c>
      <c r="I33" s="14">
        <v>0</v>
      </c>
      <c r="J33" s="13" t="e">
        <v>#N/A</v>
      </c>
      <c r="K33" s="13" t="s">
        <v>83</v>
      </c>
      <c r="L33" s="13"/>
      <c r="M33" s="13">
        <f t="shared" si="2"/>
        <v>0</v>
      </c>
      <c r="N33" s="13"/>
      <c r="O33" s="13"/>
      <c r="P33" s="13"/>
      <c r="Q33" s="13">
        <f t="shared" si="4"/>
        <v>0</v>
      </c>
      <c r="R33" s="15"/>
      <c r="S33" s="15"/>
      <c r="T33" s="13"/>
      <c r="U33" s="13" t="e">
        <f t="shared" si="6"/>
        <v>#DIV/0!</v>
      </c>
      <c r="V33" s="13" t="e">
        <f t="shared" si="7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/>
      <c r="AH33" s="1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42</v>
      </c>
      <c r="C34" s="1">
        <v>314</v>
      </c>
      <c r="D34" s="1">
        <v>630</v>
      </c>
      <c r="E34" s="1">
        <v>350</v>
      </c>
      <c r="F34" s="1">
        <v>522</v>
      </c>
      <c r="G34" s="1">
        <f>IFERROR(VLOOKUP(A34,[1]TDSheet!$A:$B,2,0),0)</f>
        <v>0</v>
      </c>
      <c r="H34" s="1">
        <f t="shared" si="3"/>
        <v>522</v>
      </c>
      <c r="I34" s="8">
        <v>0.4</v>
      </c>
      <c r="J34" s="1">
        <v>45</v>
      </c>
      <c r="K34" s="1" t="s">
        <v>37</v>
      </c>
      <c r="L34" s="1">
        <v>468</v>
      </c>
      <c r="M34" s="1">
        <f t="shared" si="2"/>
        <v>-118</v>
      </c>
      <c r="N34" s="1"/>
      <c r="O34" s="1"/>
      <c r="P34" s="1">
        <v>96.599999999999909</v>
      </c>
      <c r="Q34" s="1">
        <f t="shared" si="4"/>
        <v>70</v>
      </c>
      <c r="R34" s="5">
        <f t="shared" ref="R34:R35" si="13">10*Q34-P34-H34</f>
        <v>81.400000000000091</v>
      </c>
      <c r="S34" s="5"/>
      <c r="T34" s="1"/>
      <c r="U34" s="1">
        <f t="shared" si="6"/>
        <v>10</v>
      </c>
      <c r="V34" s="1">
        <f t="shared" si="7"/>
        <v>8.8371428571428563</v>
      </c>
      <c r="W34" s="1">
        <v>73</v>
      </c>
      <c r="X34" s="1">
        <v>72</v>
      </c>
      <c r="Y34" s="1">
        <v>51.8</v>
      </c>
      <c r="Z34" s="1">
        <v>45.2</v>
      </c>
      <c r="AA34" s="1">
        <v>25.2</v>
      </c>
      <c r="AB34" s="1">
        <v>33.200000000000003</v>
      </c>
      <c r="AC34" s="1">
        <v>77.400000000000006</v>
      </c>
      <c r="AD34" s="1">
        <v>68</v>
      </c>
      <c r="AE34" s="1">
        <v>41.4</v>
      </c>
      <c r="AF34" s="1">
        <v>49.4</v>
      </c>
      <c r="AG34" s="1" t="s">
        <v>54</v>
      </c>
      <c r="AH34" s="1">
        <f>I34*R34</f>
        <v>32.560000000000038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42</v>
      </c>
      <c r="C35" s="1">
        <v>117</v>
      </c>
      <c r="D35" s="1">
        <v>160</v>
      </c>
      <c r="E35" s="1">
        <v>172</v>
      </c>
      <c r="F35" s="1">
        <v>93</v>
      </c>
      <c r="G35" s="1">
        <f>IFERROR(VLOOKUP(A35,[1]TDSheet!$A:$B,2,0),0)</f>
        <v>0</v>
      </c>
      <c r="H35" s="1">
        <f t="shared" si="3"/>
        <v>93</v>
      </c>
      <c r="I35" s="8">
        <v>0.45</v>
      </c>
      <c r="J35" s="1">
        <v>50</v>
      </c>
      <c r="K35" s="1" t="s">
        <v>37</v>
      </c>
      <c r="L35" s="1">
        <v>172</v>
      </c>
      <c r="M35" s="1">
        <f t="shared" si="2"/>
        <v>0</v>
      </c>
      <c r="N35" s="1"/>
      <c r="O35" s="1"/>
      <c r="P35" s="1">
        <v>106.32000000000011</v>
      </c>
      <c r="Q35" s="1">
        <f t="shared" si="4"/>
        <v>34.4</v>
      </c>
      <c r="R35" s="5">
        <f t="shared" si="13"/>
        <v>144.67999999999989</v>
      </c>
      <c r="S35" s="5"/>
      <c r="T35" s="1"/>
      <c r="U35" s="1">
        <f t="shared" si="6"/>
        <v>10</v>
      </c>
      <c r="V35" s="1">
        <f t="shared" si="7"/>
        <v>5.7941860465116308</v>
      </c>
      <c r="W35" s="1">
        <v>29.2</v>
      </c>
      <c r="X35" s="1">
        <v>26.2</v>
      </c>
      <c r="Y35" s="1">
        <v>25.6</v>
      </c>
      <c r="Z35" s="1">
        <v>23.8</v>
      </c>
      <c r="AA35" s="1">
        <v>29.8</v>
      </c>
      <c r="AB35" s="1">
        <v>30.4</v>
      </c>
      <c r="AC35" s="1">
        <v>24.8</v>
      </c>
      <c r="AD35" s="1">
        <v>25.2</v>
      </c>
      <c r="AE35" s="1">
        <v>28.2</v>
      </c>
      <c r="AF35" s="1">
        <v>24.6</v>
      </c>
      <c r="AG35" s="1"/>
      <c r="AH35" s="1">
        <f>I35*R35</f>
        <v>65.105999999999952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42</v>
      </c>
      <c r="C36" s="1">
        <v>303</v>
      </c>
      <c r="D36" s="1">
        <v>708</v>
      </c>
      <c r="E36" s="1">
        <v>332</v>
      </c>
      <c r="F36" s="1">
        <v>604</v>
      </c>
      <c r="G36" s="1">
        <f>IFERROR(VLOOKUP(A36,[1]TDSheet!$A:$B,2,0),0)</f>
        <v>0</v>
      </c>
      <c r="H36" s="1">
        <f t="shared" si="3"/>
        <v>604</v>
      </c>
      <c r="I36" s="8">
        <v>0.4</v>
      </c>
      <c r="J36" s="1">
        <v>45</v>
      </c>
      <c r="K36" s="1" t="s">
        <v>37</v>
      </c>
      <c r="L36" s="1">
        <v>448</v>
      </c>
      <c r="M36" s="1">
        <f t="shared" si="2"/>
        <v>-116</v>
      </c>
      <c r="N36" s="1"/>
      <c r="O36" s="1"/>
      <c r="P36" s="1">
        <v>104.4000000000002</v>
      </c>
      <c r="Q36" s="1">
        <f t="shared" si="4"/>
        <v>66.400000000000006</v>
      </c>
      <c r="R36" s="5"/>
      <c r="S36" s="5"/>
      <c r="T36" s="1"/>
      <c r="U36" s="1">
        <f t="shared" si="6"/>
        <v>10.668674698795183</v>
      </c>
      <c r="V36" s="1">
        <f t="shared" si="7"/>
        <v>10.668674698795183</v>
      </c>
      <c r="W36" s="1">
        <v>78.400000000000006</v>
      </c>
      <c r="X36" s="1">
        <v>77.400000000000006</v>
      </c>
      <c r="Y36" s="1">
        <v>53.2</v>
      </c>
      <c r="Z36" s="1">
        <v>47.8</v>
      </c>
      <c r="AA36" s="1">
        <v>55.4</v>
      </c>
      <c r="AB36" s="1">
        <v>58.8</v>
      </c>
      <c r="AC36" s="1">
        <v>80.599999999999994</v>
      </c>
      <c r="AD36" s="1">
        <v>77.2</v>
      </c>
      <c r="AE36" s="1">
        <v>64.2</v>
      </c>
      <c r="AF36" s="1">
        <v>68</v>
      </c>
      <c r="AG36" s="1" t="s">
        <v>54</v>
      </c>
      <c r="AH36" s="1">
        <f>I36*R36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6" t="s">
        <v>77</v>
      </c>
      <c r="B37" s="16" t="s">
        <v>36</v>
      </c>
      <c r="C37" s="16"/>
      <c r="D37" s="16"/>
      <c r="E37" s="16"/>
      <c r="F37" s="16"/>
      <c r="G37" s="16">
        <f>IFERROR(VLOOKUP(A37,[1]TDSheet!$A:$B,2,0),0)</f>
        <v>0</v>
      </c>
      <c r="H37" s="16">
        <f t="shared" si="3"/>
        <v>0</v>
      </c>
      <c r="I37" s="17">
        <v>0</v>
      </c>
      <c r="J37" s="16">
        <v>45</v>
      </c>
      <c r="K37" s="16" t="s">
        <v>37</v>
      </c>
      <c r="L37" s="16">
        <v>0.8</v>
      </c>
      <c r="M37" s="16">
        <f t="shared" si="2"/>
        <v>-0.8</v>
      </c>
      <c r="N37" s="16"/>
      <c r="O37" s="16"/>
      <c r="P37" s="16"/>
      <c r="Q37" s="16">
        <f t="shared" si="4"/>
        <v>0</v>
      </c>
      <c r="R37" s="18"/>
      <c r="S37" s="18"/>
      <c r="T37" s="16"/>
      <c r="U37" s="16" t="e">
        <f t="shared" si="6"/>
        <v>#DIV/0!</v>
      </c>
      <c r="V37" s="16" t="e">
        <f t="shared" si="7"/>
        <v>#DIV/0!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 t="s">
        <v>47</v>
      </c>
      <c r="AH37" s="1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78</v>
      </c>
      <c r="B38" s="16" t="s">
        <v>42</v>
      </c>
      <c r="C38" s="16"/>
      <c r="D38" s="16"/>
      <c r="E38" s="16"/>
      <c r="F38" s="16"/>
      <c r="G38" s="16">
        <f>IFERROR(VLOOKUP(A38,[1]TDSheet!$A:$B,2,0),0)</f>
        <v>0</v>
      </c>
      <c r="H38" s="16">
        <f t="shared" si="3"/>
        <v>0</v>
      </c>
      <c r="I38" s="17">
        <v>0</v>
      </c>
      <c r="J38" s="16">
        <v>45</v>
      </c>
      <c r="K38" s="16" t="s">
        <v>37</v>
      </c>
      <c r="L38" s="16"/>
      <c r="M38" s="16">
        <f t="shared" ref="M38:M69" si="14">E38-L38</f>
        <v>0</v>
      </c>
      <c r="N38" s="16"/>
      <c r="O38" s="16"/>
      <c r="P38" s="16"/>
      <c r="Q38" s="16">
        <f t="shared" si="4"/>
        <v>0</v>
      </c>
      <c r="R38" s="18"/>
      <c r="S38" s="18"/>
      <c r="T38" s="16"/>
      <c r="U38" s="16" t="e">
        <f t="shared" si="6"/>
        <v>#DIV/0!</v>
      </c>
      <c r="V38" s="16" t="e">
        <f t="shared" si="7"/>
        <v>#DIV/0!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 t="s">
        <v>47</v>
      </c>
      <c r="AH38" s="1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42</v>
      </c>
      <c r="C39" s="1">
        <v>168</v>
      </c>
      <c r="D39" s="1">
        <v>414</v>
      </c>
      <c r="E39" s="1">
        <v>251</v>
      </c>
      <c r="F39" s="1">
        <v>300</v>
      </c>
      <c r="G39" s="1">
        <f>IFERROR(VLOOKUP(A39,[1]TDSheet!$A:$B,2,0),0)</f>
        <v>0</v>
      </c>
      <c r="H39" s="1">
        <f t="shared" si="3"/>
        <v>300</v>
      </c>
      <c r="I39" s="8">
        <v>0.35</v>
      </c>
      <c r="J39" s="1">
        <v>40</v>
      </c>
      <c r="K39" s="1" t="s">
        <v>37</v>
      </c>
      <c r="L39" s="1">
        <v>269</v>
      </c>
      <c r="M39" s="1">
        <f t="shared" si="14"/>
        <v>-18</v>
      </c>
      <c r="N39" s="1"/>
      <c r="O39" s="1"/>
      <c r="P39" s="1">
        <v>5.8000000000000114</v>
      </c>
      <c r="Q39" s="1">
        <f t="shared" si="4"/>
        <v>50.2</v>
      </c>
      <c r="R39" s="5">
        <f t="shared" ref="R39:R48" si="15">10*Q39-P39-H39</f>
        <v>196.2</v>
      </c>
      <c r="S39" s="5"/>
      <c r="T39" s="1"/>
      <c r="U39" s="1">
        <f t="shared" si="6"/>
        <v>10</v>
      </c>
      <c r="V39" s="1">
        <f t="shared" si="7"/>
        <v>6.0916334661354581</v>
      </c>
      <c r="W39" s="1">
        <v>43</v>
      </c>
      <c r="X39" s="1">
        <v>45.6</v>
      </c>
      <c r="Y39" s="1">
        <v>36</v>
      </c>
      <c r="Z39" s="1">
        <v>25.4</v>
      </c>
      <c r="AA39" s="1">
        <v>25.4</v>
      </c>
      <c r="AB39" s="1">
        <v>35</v>
      </c>
      <c r="AC39" s="1">
        <v>39.200000000000003</v>
      </c>
      <c r="AD39" s="1">
        <v>39.799999999999997</v>
      </c>
      <c r="AE39" s="1">
        <v>28.2</v>
      </c>
      <c r="AF39" s="1">
        <v>24.8</v>
      </c>
      <c r="AG39" s="1" t="s">
        <v>60</v>
      </c>
      <c r="AH39" s="1">
        <f t="shared" ref="AH39:AH48" si="16">I39*R39</f>
        <v>68.669999999999987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36</v>
      </c>
      <c r="C40" s="1">
        <v>187.25200000000001</v>
      </c>
      <c r="D40" s="1">
        <v>17.120999999999999</v>
      </c>
      <c r="E40" s="1">
        <v>110.464</v>
      </c>
      <c r="F40" s="1">
        <v>72.334999999999994</v>
      </c>
      <c r="G40" s="1">
        <f>IFERROR(VLOOKUP(A40,[1]TDSheet!$A:$B,2,0),0)</f>
        <v>0</v>
      </c>
      <c r="H40" s="1">
        <f t="shared" si="3"/>
        <v>72.334999999999994</v>
      </c>
      <c r="I40" s="8">
        <v>1</v>
      </c>
      <c r="J40" s="1">
        <v>40</v>
      </c>
      <c r="K40" s="1" t="s">
        <v>37</v>
      </c>
      <c r="L40" s="1">
        <v>118.06</v>
      </c>
      <c r="M40" s="1">
        <f t="shared" si="14"/>
        <v>-7.5960000000000036</v>
      </c>
      <c r="N40" s="1"/>
      <c r="O40" s="1"/>
      <c r="P40" s="1">
        <v>166.25299999999999</v>
      </c>
      <c r="Q40" s="1">
        <f t="shared" si="4"/>
        <v>22.0928</v>
      </c>
      <c r="R40" s="5"/>
      <c r="S40" s="5"/>
      <c r="T40" s="1"/>
      <c r="U40" s="1">
        <f t="shared" si="6"/>
        <v>10.79935544611819</v>
      </c>
      <c r="V40" s="1">
        <f t="shared" si="7"/>
        <v>10.79935544611819</v>
      </c>
      <c r="W40" s="1">
        <v>29.5916</v>
      </c>
      <c r="X40" s="1">
        <v>18.412600000000001</v>
      </c>
      <c r="Y40" s="1">
        <v>5.523200000000001</v>
      </c>
      <c r="Z40" s="1">
        <v>12.268800000000001</v>
      </c>
      <c r="AA40" s="1">
        <v>26.019200000000001</v>
      </c>
      <c r="AB40" s="1">
        <v>23.1724</v>
      </c>
      <c r="AC40" s="1">
        <v>15.159800000000001</v>
      </c>
      <c r="AD40" s="1">
        <v>14.131399999999999</v>
      </c>
      <c r="AE40" s="1">
        <v>22.5626</v>
      </c>
      <c r="AF40" s="1">
        <v>23.469799999999999</v>
      </c>
      <c r="AG40" s="1"/>
      <c r="AH40" s="1">
        <f t="shared" si="1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42</v>
      </c>
      <c r="C41" s="1">
        <v>95</v>
      </c>
      <c r="D41" s="1">
        <v>162</v>
      </c>
      <c r="E41" s="1">
        <v>72</v>
      </c>
      <c r="F41" s="1">
        <v>150</v>
      </c>
      <c r="G41" s="1">
        <f>IFERROR(VLOOKUP(A41,[1]TDSheet!$A:$B,2,0),0)</f>
        <v>0</v>
      </c>
      <c r="H41" s="1">
        <f t="shared" si="3"/>
        <v>150</v>
      </c>
      <c r="I41" s="8">
        <v>0.4</v>
      </c>
      <c r="J41" s="1">
        <v>40</v>
      </c>
      <c r="K41" s="1" t="s">
        <v>37</v>
      </c>
      <c r="L41" s="1">
        <v>117</v>
      </c>
      <c r="M41" s="1">
        <f t="shared" si="14"/>
        <v>-45</v>
      </c>
      <c r="N41" s="1"/>
      <c r="O41" s="1"/>
      <c r="P41" s="1">
        <v>146.69999999999999</v>
      </c>
      <c r="Q41" s="1">
        <f t="shared" si="4"/>
        <v>14.4</v>
      </c>
      <c r="R41" s="5"/>
      <c r="S41" s="5"/>
      <c r="T41" s="1"/>
      <c r="U41" s="1">
        <f t="shared" si="6"/>
        <v>20.604166666666664</v>
      </c>
      <c r="V41" s="1">
        <f t="shared" si="7"/>
        <v>20.604166666666664</v>
      </c>
      <c r="W41" s="1">
        <v>30</v>
      </c>
      <c r="X41" s="1">
        <v>24.2</v>
      </c>
      <c r="Y41" s="1">
        <v>17.8</v>
      </c>
      <c r="Z41" s="1">
        <v>18.600000000000001</v>
      </c>
      <c r="AA41" s="1">
        <v>22.2</v>
      </c>
      <c r="AB41" s="1">
        <v>26</v>
      </c>
      <c r="AC41" s="1">
        <v>28</v>
      </c>
      <c r="AD41" s="1">
        <v>26.6</v>
      </c>
      <c r="AE41" s="1">
        <v>22.4</v>
      </c>
      <c r="AF41" s="1">
        <v>24.8</v>
      </c>
      <c r="AG41" s="1"/>
      <c r="AH41" s="1">
        <f t="shared" si="1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42</v>
      </c>
      <c r="C42" s="1">
        <v>103</v>
      </c>
      <c r="D42" s="1">
        <v>294</v>
      </c>
      <c r="E42" s="1">
        <v>85</v>
      </c>
      <c r="F42" s="1">
        <v>282</v>
      </c>
      <c r="G42" s="1">
        <f>IFERROR(VLOOKUP(A42,[1]TDSheet!$A:$B,2,0),0)</f>
        <v>0</v>
      </c>
      <c r="H42" s="1">
        <f t="shared" si="3"/>
        <v>282</v>
      </c>
      <c r="I42" s="8">
        <v>0.4</v>
      </c>
      <c r="J42" s="1">
        <v>45</v>
      </c>
      <c r="K42" s="1" t="s">
        <v>37</v>
      </c>
      <c r="L42" s="1">
        <v>120</v>
      </c>
      <c r="M42" s="1">
        <f t="shared" si="14"/>
        <v>-35</v>
      </c>
      <c r="N42" s="1"/>
      <c r="O42" s="1"/>
      <c r="P42" s="1">
        <v>255.4</v>
      </c>
      <c r="Q42" s="1">
        <f t="shared" si="4"/>
        <v>17</v>
      </c>
      <c r="R42" s="5"/>
      <c r="S42" s="5"/>
      <c r="T42" s="1"/>
      <c r="U42" s="1">
        <f t="shared" si="6"/>
        <v>31.611764705882351</v>
      </c>
      <c r="V42" s="1">
        <f t="shared" si="7"/>
        <v>31.611764705882351</v>
      </c>
      <c r="W42" s="1">
        <v>50.8</v>
      </c>
      <c r="X42" s="1">
        <v>46.4</v>
      </c>
      <c r="Y42" s="1">
        <v>28</v>
      </c>
      <c r="Z42" s="1">
        <v>26.2</v>
      </c>
      <c r="AA42" s="1">
        <v>39.799999999999997</v>
      </c>
      <c r="AB42" s="1">
        <v>44.2</v>
      </c>
      <c r="AC42" s="1">
        <v>35.6</v>
      </c>
      <c r="AD42" s="1">
        <v>32.799999999999997</v>
      </c>
      <c r="AE42" s="1">
        <v>32</v>
      </c>
      <c r="AF42" s="1">
        <v>26.8</v>
      </c>
      <c r="AG42" s="1"/>
      <c r="AH42" s="1">
        <f t="shared" si="1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36</v>
      </c>
      <c r="C43" s="1">
        <v>191.018</v>
      </c>
      <c r="D43" s="1"/>
      <c r="E43" s="1">
        <v>67.486999999999995</v>
      </c>
      <c r="F43" s="1">
        <v>101.898</v>
      </c>
      <c r="G43" s="1">
        <f>IFERROR(VLOOKUP(A43,[1]TDSheet!$A:$B,2,0),0)</f>
        <v>0</v>
      </c>
      <c r="H43" s="1">
        <f t="shared" si="3"/>
        <v>101.898</v>
      </c>
      <c r="I43" s="8">
        <v>1</v>
      </c>
      <c r="J43" s="1">
        <v>40</v>
      </c>
      <c r="K43" s="1" t="s">
        <v>37</v>
      </c>
      <c r="L43" s="1">
        <v>75.36</v>
      </c>
      <c r="M43" s="1">
        <f t="shared" si="14"/>
        <v>-7.8730000000000047</v>
      </c>
      <c r="N43" s="1"/>
      <c r="O43" s="1"/>
      <c r="P43" s="1">
        <v>9.5052000000000021</v>
      </c>
      <c r="Q43" s="1">
        <f t="shared" si="4"/>
        <v>13.497399999999999</v>
      </c>
      <c r="R43" s="5">
        <f t="shared" si="15"/>
        <v>23.570799999999991</v>
      </c>
      <c r="S43" s="5"/>
      <c r="T43" s="1"/>
      <c r="U43" s="1">
        <f t="shared" si="6"/>
        <v>10</v>
      </c>
      <c r="V43" s="1">
        <f t="shared" si="7"/>
        <v>8.2536784862269776</v>
      </c>
      <c r="W43" s="1">
        <v>14.3452</v>
      </c>
      <c r="X43" s="1">
        <v>9.5627999999999993</v>
      </c>
      <c r="Y43" s="1">
        <v>14.7066</v>
      </c>
      <c r="Z43" s="1">
        <v>19.757400000000001</v>
      </c>
      <c r="AA43" s="1">
        <v>19.309799999999999</v>
      </c>
      <c r="AB43" s="1">
        <v>19.009599999999999</v>
      </c>
      <c r="AC43" s="1">
        <v>15.4658</v>
      </c>
      <c r="AD43" s="1">
        <v>13.827400000000001</v>
      </c>
      <c r="AE43" s="1">
        <v>16.1736</v>
      </c>
      <c r="AF43" s="1">
        <v>16.498999999999999</v>
      </c>
      <c r="AG43" s="1"/>
      <c r="AH43" s="1">
        <f t="shared" si="16"/>
        <v>23.570799999999991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42</v>
      </c>
      <c r="C44" s="1">
        <v>271</v>
      </c>
      <c r="D44" s="1">
        <v>216</v>
      </c>
      <c r="E44" s="1">
        <v>220</v>
      </c>
      <c r="F44" s="1">
        <v>204</v>
      </c>
      <c r="G44" s="1">
        <f>IFERROR(VLOOKUP(A44,[1]TDSheet!$A:$B,2,0),0)</f>
        <v>0</v>
      </c>
      <c r="H44" s="1">
        <f t="shared" si="3"/>
        <v>204</v>
      </c>
      <c r="I44" s="8">
        <v>0.35</v>
      </c>
      <c r="J44" s="1">
        <v>40</v>
      </c>
      <c r="K44" s="1" t="s">
        <v>37</v>
      </c>
      <c r="L44" s="1">
        <v>222</v>
      </c>
      <c r="M44" s="1">
        <f t="shared" si="14"/>
        <v>-2</v>
      </c>
      <c r="N44" s="1"/>
      <c r="O44" s="1"/>
      <c r="P44" s="1">
        <v>58.800000000000132</v>
      </c>
      <c r="Q44" s="1">
        <f t="shared" si="4"/>
        <v>44</v>
      </c>
      <c r="R44" s="5">
        <f t="shared" si="15"/>
        <v>177.19999999999987</v>
      </c>
      <c r="S44" s="5"/>
      <c r="T44" s="1"/>
      <c r="U44" s="1">
        <f t="shared" si="6"/>
        <v>10</v>
      </c>
      <c r="V44" s="1">
        <f t="shared" si="7"/>
        <v>5.9727272727272753</v>
      </c>
      <c r="W44" s="1">
        <v>37.200000000000003</v>
      </c>
      <c r="X44" s="1">
        <v>37.799999999999997</v>
      </c>
      <c r="Y44" s="1">
        <v>36.6</v>
      </c>
      <c r="Z44" s="1">
        <v>31</v>
      </c>
      <c r="AA44" s="1">
        <v>16.2</v>
      </c>
      <c r="AB44" s="1">
        <v>20.2</v>
      </c>
      <c r="AC44" s="1">
        <v>31.8</v>
      </c>
      <c r="AD44" s="1">
        <v>34.799999999999997</v>
      </c>
      <c r="AE44" s="1">
        <v>20.8</v>
      </c>
      <c r="AF44" s="1">
        <v>13.8</v>
      </c>
      <c r="AG44" s="1" t="s">
        <v>60</v>
      </c>
      <c r="AH44" s="1">
        <f t="shared" si="16"/>
        <v>62.019999999999953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2" t="s">
        <v>86</v>
      </c>
      <c r="B45" s="1" t="s">
        <v>42</v>
      </c>
      <c r="C45" s="1"/>
      <c r="D45" s="1"/>
      <c r="E45" s="1"/>
      <c r="F45" s="1"/>
      <c r="G45" s="1">
        <f>IFERROR(VLOOKUP(A45,[1]TDSheet!$A:$B,2,0),0)</f>
        <v>0</v>
      </c>
      <c r="H45" s="1">
        <f t="shared" si="3"/>
        <v>0</v>
      </c>
      <c r="I45" s="8">
        <v>0.4</v>
      </c>
      <c r="J45" s="1">
        <v>40</v>
      </c>
      <c r="K45" s="1" t="s">
        <v>37</v>
      </c>
      <c r="L45" s="1">
        <v>1</v>
      </c>
      <c r="M45" s="1">
        <f t="shared" si="14"/>
        <v>-1</v>
      </c>
      <c r="N45" s="1"/>
      <c r="O45" s="1"/>
      <c r="P45" s="1"/>
      <c r="Q45" s="1">
        <f t="shared" si="4"/>
        <v>0</v>
      </c>
      <c r="R45" s="20">
        <v>40</v>
      </c>
      <c r="S45" s="5"/>
      <c r="T45" s="1"/>
      <c r="U45" s="1" t="e">
        <f t="shared" si="6"/>
        <v>#DIV/0!</v>
      </c>
      <c r="V45" s="1" t="e">
        <f t="shared" si="7"/>
        <v>#DIV/0!</v>
      </c>
      <c r="W45" s="1">
        <v>2.8</v>
      </c>
      <c r="X45" s="1">
        <v>26</v>
      </c>
      <c r="Y45" s="1">
        <v>61.6</v>
      </c>
      <c r="Z45" s="1">
        <v>52.8</v>
      </c>
      <c r="AA45" s="1">
        <v>14</v>
      </c>
      <c r="AB45" s="1">
        <v>-0.4</v>
      </c>
      <c r="AC45" s="1">
        <v>-0.2</v>
      </c>
      <c r="AD45" s="1">
        <v>-0.4</v>
      </c>
      <c r="AE45" s="1">
        <v>-0.4</v>
      </c>
      <c r="AF45" s="1">
        <v>11.6</v>
      </c>
      <c r="AG45" s="21" t="s">
        <v>144</v>
      </c>
      <c r="AH45" s="1">
        <f t="shared" si="16"/>
        <v>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36</v>
      </c>
      <c r="C46" s="1">
        <v>48.537999999999997</v>
      </c>
      <c r="D46" s="1">
        <v>193.56200000000001</v>
      </c>
      <c r="E46" s="1">
        <v>53.161000000000001</v>
      </c>
      <c r="F46" s="1">
        <v>180.11199999999999</v>
      </c>
      <c r="G46" s="1">
        <f>IFERROR(VLOOKUP(A46,[1]TDSheet!$A:$B,2,0),0)</f>
        <v>107.43</v>
      </c>
      <c r="H46" s="1">
        <f t="shared" si="3"/>
        <v>72.681999999999988</v>
      </c>
      <c r="I46" s="8">
        <v>1</v>
      </c>
      <c r="J46" s="1">
        <v>50</v>
      </c>
      <c r="K46" s="1" t="s">
        <v>37</v>
      </c>
      <c r="L46" s="1">
        <v>55.25</v>
      </c>
      <c r="M46" s="1">
        <f t="shared" si="14"/>
        <v>-2.0889999999999986</v>
      </c>
      <c r="N46" s="1"/>
      <c r="O46" s="1"/>
      <c r="P46" s="1"/>
      <c r="Q46" s="1">
        <f t="shared" si="4"/>
        <v>10.632200000000001</v>
      </c>
      <c r="R46" s="5">
        <f t="shared" si="15"/>
        <v>33.640000000000015</v>
      </c>
      <c r="S46" s="5"/>
      <c r="T46" s="1"/>
      <c r="U46" s="1">
        <f t="shared" si="6"/>
        <v>10</v>
      </c>
      <c r="V46" s="1">
        <f t="shared" si="7"/>
        <v>6.8360264103384045</v>
      </c>
      <c r="W46" s="1">
        <v>9.1686000000000014</v>
      </c>
      <c r="X46" s="1">
        <v>11.7616</v>
      </c>
      <c r="Y46" s="1">
        <v>10.8308</v>
      </c>
      <c r="Z46" s="1">
        <v>6.4859999999999998</v>
      </c>
      <c r="AA46" s="1">
        <v>3.5144000000000002</v>
      </c>
      <c r="AB46" s="1">
        <v>4.5888</v>
      </c>
      <c r="AC46" s="1">
        <v>11.3004</v>
      </c>
      <c r="AD46" s="1">
        <v>11.0304</v>
      </c>
      <c r="AE46" s="1">
        <v>6.5736000000000008</v>
      </c>
      <c r="AF46" s="1">
        <v>7.6543999999999999</v>
      </c>
      <c r="AG46" s="1"/>
      <c r="AH46" s="1">
        <f t="shared" si="16"/>
        <v>33.640000000000015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36</v>
      </c>
      <c r="C47" s="1">
        <v>311.91699999999997</v>
      </c>
      <c r="D47" s="1"/>
      <c r="E47" s="1">
        <v>138.88399999999999</v>
      </c>
      <c r="F47" s="1">
        <v>136.667</v>
      </c>
      <c r="G47" s="1">
        <f>IFERROR(VLOOKUP(A47,[1]TDSheet!$A:$B,2,0),0)</f>
        <v>0</v>
      </c>
      <c r="H47" s="1">
        <f t="shared" si="3"/>
        <v>136.667</v>
      </c>
      <c r="I47" s="8">
        <v>1</v>
      </c>
      <c r="J47" s="1">
        <v>50</v>
      </c>
      <c r="K47" s="1" t="s">
        <v>37</v>
      </c>
      <c r="L47" s="1">
        <v>136.68</v>
      </c>
      <c r="M47" s="1">
        <f t="shared" si="14"/>
        <v>2.2039999999999793</v>
      </c>
      <c r="N47" s="1"/>
      <c r="O47" s="1"/>
      <c r="P47" s="1">
        <v>14.106999999999999</v>
      </c>
      <c r="Q47" s="1">
        <f t="shared" si="4"/>
        <v>27.776799999999998</v>
      </c>
      <c r="R47" s="5">
        <f t="shared" si="15"/>
        <v>126.99399999999994</v>
      </c>
      <c r="S47" s="5"/>
      <c r="T47" s="1"/>
      <c r="U47" s="1">
        <f t="shared" si="6"/>
        <v>9.9999999999999982</v>
      </c>
      <c r="V47" s="1">
        <f t="shared" si="7"/>
        <v>5.4280550675383781</v>
      </c>
      <c r="W47" s="1">
        <v>23.02</v>
      </c>
      <c r="X47" s="1">
        <v>15.7324</v>
      </c>
      <c r="Y47" s="1">
        <v>20.855399999999999</v>
      </c>
      <c r="Z47" s="1">
        <v>28.765799999999999</v>
      </c>
      <c r="AA47" s="1">
        <v>32.6066</v>
      </c>
      <c r="AB47" s="1">
        <v>29.235199999999999</v>
      </c>
      <c r="AC47" s="1">
        <v>23.5608</v>
      </c>
      <c r="AD47" s="1">
        <v>21.472200000000001</v>
      </c>
      <c r="AE47" s="1">
        <v>23.67</v>
      </c>
      <c r="AF47" s="1">
        <v>27.073599999999999</v>
      </c>
      <c r="AG47" s="1"/>
      <c r="AH47" s="1">
        <f t="shared" si="16"/>
        <v>126.99399999999994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89</v>
      </c>
      <c r="B48" s="1" t="s">
        <v>36</v>
      </c>
      <c r="C48" s="1">
        <v>196.726</v>
      </c>
      <c r="D48" s="1">
        <v>62.811</v>
      </c>
      <c r="E48" s="1">
        <v>126.426</v>
      </c>
      <c r="F48" s="1">
        <v>104.318</v>
      </c>
      <c r="G48" s="1">
        <f>IFERROR(VLOOKUP(A48,[1]TDSheet!$A:$B,2,0),0)</f>
        <v>0</v>
      </c>
      <c r="H48" s="1">
        <f t="shared" si="3"/>
        <v>104.318</v>
      </c>
      <c r="I48" s="8">
        <v>1</v>
      </c>
      <c r="J48" s="1">
        <v>40</v>
      </c>
      <c r="K48" s="1" t="s">
        <v>37</v>
      </c>
      <c r="L48" s="1">
        <v>114.4</v>
      </c>
      <c r="M48" s="1">
        <f t="shared" si="14"/>
        <v>12.025999999999996</v>
      </c>
      <c r="N48" s="1"/>
      <c r="O48" s="1"/>
      <c r="P48" s="1">
        <v>60.646800000000013</v>
      </c>
      <c r="Q48" s="1">
        <f t="shared" si="4"/>
        <v>25.2852</v>
      </c>
      <c r="R48" s="5">
        <f t="shared" si="15"/>
        <v>87.887199999999993</v>
      </c>
      <c r="S48" s="5"/>
      <c r="T48" s="1"/>
      <c r="U48" s="1">
        <f t="shared" si="6"/>
        <v>10.000000000000002</v>
      </c>
      <c r="V48" s="1">
        <f t="shared" si="7"/>
        <v>6.5241643332858761</v>
      </c>
      <c r="W48" s="1">
        <v>23.3398</v>
      </c>
      <c r="X48" s="1">
        <v>21.4544</v>
      </c>
      <c r="Y48" s="1">
        <v>21.307600000000001</v>
      </c>
      <c r="Z48" s="1">
        <v>24.596</v>
      </c>
      <c r="AA48" s="1">
        <v>31.2242</v>
      </c>
      <c r="AB48" s="1">
        <v>27.917000000000002</v>
      </c>
      <c r="AC48" s="1">
        <v>33.6098</v>
      </c>
      <c r="AD48" s="1">
        <v>32.120600000000003</v>
      </c>
      <c r="AE48" s="1">
        <v>17.7072</v>
      </c>
      <c r="AF48" s="1">
        <v>19.322399999999991</v>
      </c>
      <c r="AG48" s="1"/>
      <c r="AH48" s="1">
        <f t="shared" si="16"/>
        <v>87.887199999999993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90</v>
      </c>
      <c r="B49" s="13" t="s">
        <v>42</v>
      </c>
      <c r="C49" s="13"/>
      <c r="D49" s="13">
        <v>150</v>
      </c>
      <c r="E49" s="13">
        <v>3</v>
      </c>
      <c r="F49" s="13">
        <v>147</v>
      </c>
      <c r="G49" s="13">
        <f>IFERROR(VLOOKUP(A49,[1]TDSheet!$A:$B,2,0),0)</f>
        <v>150</v>
      </c>
      <c r="H49" s="13">
        <f t="shared" si="3"/>
        <v>-3</v>
      </c>
      <c r="I49" s="14">
        <v>0</v>
      </c>
      <c r="J49" s="13" t="e">
        <v>#N/A</v>
      </c>
      <c r="K49" s="13" t="s">
        <v>83</v>
      </c>
      <c r="L49" s="13">
        <v>14</v>
      </c>
      <c r="M49" s="13">
        <f t="shared" si="14"/>
        <v>-11</v>
      </c>
      <c r="N49" s="13"/>
      <c r="O49" s="13"/>
      <c r="P49" s="13"/>
      <c r="Q49" s="13">
        <f t="shared" si="4"/>
        <v>0.6</v>
      </c>
      <c r="R49" s="15"/>
      <c r="S49" s="15"/>
      <c r="T49" s="13"/>
      <c r="U49" s="13">
        <f t="shared" si="6"/>
        <v>-5</v>
      </c>
      <c r="V49" s="13">
        <f t="shared" si="7"/>
        <v>-5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/>
      <c r="AH49" s="1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42</v>
      </c>
      <c r="C50" s="1">
        <v>157</v>
      </c>
      <c r="D50" s="1">
        <v>170</v>
      </c>
      <c r="E50" s="1">
        <v>127</v>
      </c>
      <c r="F50" s="1">
        <v>185</v>
      </c>
      <c r="G50" s="1">
        <f>IFERROR(VLOOKUP(A50,[1]TDSheet!$A:$B,2,0),0)</f>
        <v>0</v>
      </c>
      <c r="H50" s="1">
        <f t="shared" si="3"/>
        <v>185</v>
      </c>
      <c r="I50" s="8">
        <v>0.45</v>
      </c>
      <c r="J50" s="1">
        <v>50</v>
      </c>
      <c r="K50" s="1" t="s">
        <v>37</v>
      </c>
      <c r="L50" s="1">
        <v>129</v>
      </c>
      <c r="M50" s="1">
        <f t="shared" si="14"/>
        <v>-2</v>
      </c>
      <c r="N50" s="1"/>
      <c r="O50" s="1"/>
      <c r="P50" s="1">
        <v>36.880000000000003</v>
      </c>
      <c r="Q50" s="1">
        <f t="shared" si="4"/>
        <v>25.4</v>
      </c>
      <c r="R50" s="5">
        <f t="shared" ref="R50:R53" si="17">10*Q50-P50-H50</f>
        <v>32.120000000000005</v>
      </c>
      <c r="S50" s="5"/>
      <c r="T50" s="1"/>
      <c r="U50" s="1">
        <f t="shared" si="6"/>
        <v>10</v>
      </c>
      <c r="V50" s="1">
        <f t="shared" si="7"/>
        <v>8.7354330708661418</v>
      </c>
      <c r="W50" s="1">
        <v>27</v>
      </c>
      <c r="X50" s="1">
        <v>30.4</v>
      </c>
      <c r="Y50" s="1">
        <v>32.4</v>
      </c>
      <c r="Z50" s="1">
        <v>24.4</v>
      </c>
      <c r="AA50" s="1">
        <v>34.799999999999997</v>
      </c>
      <c r="AB50" s="1">
        <v>40</v>
      </c>
      <c r="AC50" s="1">
        <v>31.4</v>
      </c>
      <c r="AD50" s="1">
        <v>27.8</v>
      </c>
      <c r="AE50" s="1">
        <v>29</v>
      </c>
      <c r="AF50" s="1">
        <v>33</v>
      </c>
      <c r="AG50" s="1" t="s">
        <v>92</v>
      </c>
      <c r="AH50" s="1">
        <f>I50*R50</f>
        <v>14.454000000000002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9" t="s">
        <v>93</v>
      </c>
      <c r="B51" s="1" t="s">
        <v>36</v>
      </c>
      <c r="C51" s="1"/>
      <c r="D51" s="1"/>
      <c r="E51" s="1"/>
      <c r="F51" s="1"/>
      <c r="G51" s="1">
        <f>IFERROR(VLOOKUP(A51,[1]TDSheet!$A:$B,2,0),0)</f>
        <v>0</v>
      </c>
      <c r="H51" s="1">
        <f t="shared" si="3"/>
        <v>0</v>
      </c>
      <c r="I51" s="8">
        <v>1</v>
      </c>
      <c r="J51" s="1">
        <v>40</v>
      </c>
      <c r="K51" s="1" t="s">
        <v>37</v>
      </c>
      <c r="L51" s="1"/>
      <c r="M51" s="1">
        <f t="shared" si="14"/>
        <v>0</v>
      </c>
      <c r="N51" s="1"/>
      <c r="O51" s="1"/>
      <c r="P51" s="19"/>
      <c r="Q51" s="1">
        <f t="shared" si="4"/>
        <v>0</v>
      </c>
      <c r="R51" s="20">
        <v>4</v>
      </c>
      <c r="S51" s="5"/>
      <c r="T51" s="1"/>
      <c r="U51" s="1" t="e">
        <f t="shared" si="6"/>
        <v>#DIV/0!</v>
      </c>
      <c r="V51" s="1" t="e">
        <f t="shared" si="7"/>
        <v>#DIV/0!</v>
      </c>
      <c r="W51" s="1">
        <v>0</v>
      </c>
      <c r="X51" s="1">
        <v>0</v>
      </c>
      <c r="Y51" s="1">
        <v>-0.152</v>
      </c>
      <c r="Z51" s="1">
        <v>-0.152</v>
      </c>
      <c r="AA51" s="1">
        <v>0</v>
      </c>
      <c r="AB51" s="1">
        <v>0</v>
      </c>
      <c r="AC51" s="1">
        <v>0</v>
      </c>
      <c r="AD51" s="1">
        <v>0</v>
      </c>
      <c r="AE51" s="1">
        <v>-6.4000000000000001E-2</v>
      </c>
      <c r="AF51" s="1">
        <v>-0.28560000000000002</v>
      </c>
      <c r="AG51" s="19" t="s">
        <v>94</v>
      </c>
      <c r="AH51" s="1">
        <f>I51*R51</f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42</v>
      </c>
      <c r="C52" s="1">
        <v>138</v>
      </c>
      <c r="D52" s="1">
        <v>132</v>
      </c>
      <c r="E52" s="1">
        <v>130</v>
      </c>
      <c r="F52" s="1">
        <v>129</v>
      </c>
      <c r="G52" s="1">
        <f>IFERROR(VLOOKUP(A52,[1]TDSheet!$A:$B,2,0),0)</f>
        <v>0</v>
      </c>
      <c r="H52" s="1">
        <f t="shared" si="3"/>
        <v>129</v>
      </c>
      <c r="I52" s="8">
        <v>0.4</v>
      </c>
      <c r="J52" s="1">
        <v>40</v>
      </c>
      <c r="K52" s="1" t="s">
        <v>37</v>
      </c>
      <c r="L52" s="1">
        <v>154</v>
      </c>
      <c r="M52" s="1">
        <f t="shared" si="14"/>
        <v>-24</v>
      </c>
      <c r="N52" s="1"/>
      <c r="O52" s="1"/>
      <c r="P52" s="1">
        <v>131.19999999999999</v>
      </c>
      <c r="Q52" s="1">
        <f t="shared" si="4"/>
        <v>26</v>
      </c>
      <c r="R52" s="5"/>
      <c r="S52" s="5"/>
      <c r="T52" s="1"/>
      <c r="U52" s="1">
        <f t="shared" si="6"/>
        <v>10.007692307692308</v>
      </c>
      <c r="V52" s="1">
        <f t="shared" si="7"/>
        <v>10.007692307692308</v>
      </c>
      <c r="W52" s="1">
        <v>32.200000000000003</v>
      </c>
      <c r="X52" s="1">
        <v>25.4</v>
      </c>
      <c r="Y52" s="1">
        <v>-3.4</v>
      </c>
      <c r="Z52" s="1">
        <v>-5.8</v>
      </c>
      <c r="AA52" s="1">
        <v>32</v>
      </c>
      <c r="AB52" s="1">
        <v>42.6</v>
      </c>
      <c r="AC52" s="1">
        <v>11.2</v>
      </c>
      <c r="AD52" s="1">
        <v>16.600000000000001</v>
      </c>
      <c r="AE52" s="1">
        <v>28.2</v>
      </c>
      <c r="AF52" s="1">
        <v>28.6</v>
      </c>
      <c r="AG52" s="1"/>
      <c r="AH52" s="1">
        <f>I52*R52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42</v>
      </c>
      <c r="C53" s="1">
        <v>187</v>
      </c>
      <c r="D53" s="1">
        <v>192</v>
      </c>
      <c r="E53" s="1">
        <v>180</v>
      </c>
      <c r="F53" s="1">
        <v>175</v>
      </c>
      <c r="G53" s="1">
        <f>IFERROR(VLOOKUP(A53,[1]TDSheet!$A:$B,2,0),0)</f>
        <v>0</v>
      </c>
      <c r="H53" s="1">
        <f t="shared" si="3"/>
        <v>175</v>
      </c>
      <c r="I53" s="8">
        <v>0.4</v>
      </c>
      <c r="J53" s="1">
        <v>40</v>
      </c>
      <c r="K53" s="1" t="s">
        <v>37</v>
      </c>
      <c r="L53" s="1">
        <v>181</v>
      </c>
      <c r="M53" s="1">
        <f t="shared" si="14"/>
        <v>-1</v>
      </c>
      <c r="N53" s="1"/>
      <c r="O53" s="1"/>
      <c r="P53" s="1">
        <v>133.30000000000001</v>
      </c>
      <c r="Q53" s="1">
        <f t="shared" si="4"/>
        <v>36</v>
      </c>
      <c r="R53" s="5">
        <f t="shared" si="17"/>
        <v>51.699999999999989</v>
      </c>
      <c r="S53" s="5"/>
      <c r="T53" s="1"/>
      <c r="U53" s="1">
        <f t="shared" si="6"/>
        <v>10</v>
      </c>
      <c r="V53" s="1">
        <f t="shared" si="7"/>
        <v>8.56388888888889</v>
      </c>
      <c r="W53" s="1">
        <v>39</v>
      </c>
      <c r="X53" s="1">
        <v>35</v>
      </c>
      <c r="Y53" s="1">
        <v>31</v>
      </c>
      <c r="Z53" s="1">
        <v>29</v>
      </c>
      <c r="AA53" s="1">
        <v>42.4</v>
      </c>
      <c r="AB53" s="1">
        <v>45</v>
      </c>
      <c r="AC53" s="1">
        <v>35.6</v>
      </c>
      <c r="AD53" s="1">
        <v>36.4</v>
      </c>
      <c r="AE53" s="1">
        <v>32.799999999999997</v>
      </c>
      <c r="AF53" s="1">
        <v>32.200000000000003</v>
      </c>
      <c r="AG53" s="1"/>
      <c r="AH53" s="1">
        <f>I53*R53</f>
        <v>20.679999999999996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6" t="s">
        <v>97</v>
      </c>
      <c r="B54" s="16" t="s">
        <v>36</v>
      </c>
      <c r="C54" s="16"/>
      <c r="D54" s="16">
        <v>256.166</v>
      </c>
      <c r="E54" s="16"/>
      <c r="F54" s="16">
        <v>256.166</v>
      </c>
      <c r="G54" s="16">
        <f>IFERROR(VLOOKUP(A54,[1]TDSheet!$A:$B,2,0),0)</f>
        <v>256.166</v>
      </c>
      <c r="H54" s="16">
        <f t="shared" si="3"/>
        <v>0</v>
      </c>
      <c r="I54" s="17">
        <v>0</v>
      </c>
      <c r="J54" s="16">
        <v>50</v>
      </c>
      <c r="K54" s="16" t="s">
        <v>37</v>
      </c>
      <c r="L54" s="16">
        <v>14.7</v>
      </c>
      <c r="M54" s="16">
        <f t="shared" si="14"/>
        <v>-14.7</v>
      </c>
      <c r="N54" s="16"/>
      <c r="O54" s="16"/>
      <c r="P54" s="16"/>
      <c r="Q54" s="16">
        <f t="shared" si="4"/>
        <v>0</v>
      </c>
      <c r="R54" s="18"/>
      <c r="S54" s="18"/>
      <c r="T54" s="16"/>
      <c r="U54" s="16" t="e">
        <f t="shared" si="6"/>
        <v>#DIV/0!</v>
      </c>
      <c r="V54" s="16" t="e">
        <f t="shared" si="7"/>
        <v>#DIV/0!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 t="s">
        <v>47</v>
      </c>
      <c r="AH54" s="1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36</v>
      </c>
      <c r="C55" s="1">
        <v>90.274000000000001</v>
      </c>
      <c r="D55" s="1">
        <v>161.04400000000001</v>
      </c>
      <c r="E55" s="1">
        <v>124.143</v>
      </c>
      <c r="F55" s="1">
        <v>107.003</v>
      </c>
      <c r="G55" s="1">
        <f>IFERROR(VLOOKUP(A55,[1]TDSheet!$A:$B,2,0),0)</f>
        <v>0</v>
      </c>
      <c r="H55" s="1">
        <f t="shared" si="3"/>
        <v>107.003</v>
      </c>
      <c r="I55" s="8">
        <v>1</v>
      </c>
      <c r="J55" s="1">
        <v>50</v>
      </c>
      <c r="K55" s="1" t="s">
        <v>37</v>
      </c>
      <c r="L55" s="1">
        <v>132.1</v>
      </c>
      <c r="M55" s="1">
        <f t="shared" si="14"/>
        <v>-7.9569999999999936</v>
      </c>
      <c r="N55" s="1"/>
      <c r="O55" s="1"/>
      <c r="P55" s="1">
        <v>29.533559999999991</v>
      </c>
      <c r="Q55" s="1">
        <f t="shared" si="4"/>
        <v>24.828600000000002</v>
      </c>
      <c r="R55" s="5">
        <f t="shared" ref="R55" si="18">10*Q55-P55-H55</f>
        <v>111.74944000000001</v>
      </c>
      <c r="S55" s="5"/>
      <c r="T55" s="1"/>
      <c r="U55" s="1">
        <f t="shared" si="6"/>
        <v>10</v>
      </c>
      <c r="V55" s="1">
        <f t="shared" si="7"/>
        <v>5.4991646729980737</v>
      </c>
      <c r="W55" s="1">
        <v>21.520800000000001</v>
      </c>
      <c r="X55" s="1">
        <v>22.629000000000001</v>
      </c>
      <c r="Y55" s="1">
        <v>18.896799999999999</v>
      </c>
      <c r="Z55" s="1">
        <v>12.9572</v>
      </c>
      <c r="AA55" s="1">
        <v>19.0718</v>
      </c>
      <c r="AB55" s="1">
        <v>24.066400000000002</v>
      </c>
      <c r="AC55" s="1">
        <v>23.108599999999999</v>
      </c>
      <c r="AD55" s="1">
        <v>19.7484</v>
      </c>
      <c r="AE55" s="1">
        <v>18.621600000000001</v>
      </c>
      <c r="AF55" s="1">
        <v>21.119199999999999</v>
      </c>
      <c r="AG55" s="1"/>
      <c r="AH55" s="1">
        <f>I55*R55</f>
        <v>111.74944000000001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36</v>
      </c>
      <c r="C56" s="1">
        <v>46.3</v>
      </c>
      <c r="D56" s="1"/>
      <c r="E56" s="1">
        <v>10.554</v>
      </c>
      <c r="F56" s="1">
        <v>32.683999999999997</v>
      </c>
      <c r="G56" s="1">
        <f>IFERROR(VLOOKUP(A56,[1]TDSheet!$A:$B,2,0),0)</f>
        <v>0</v>
      </c>
      <c r="H56" s="1">
        <f t="shared" si="3"/>
        <v>32.683999999999997</v>
      </c>
      <c r="I56" s="8">
        <v>1</v>
      </c>
      <c r="J56" s="1">
        <v>50</v>
      </c>
      <c r="K56" s="1" t="s">
        <v>37</v>
      </c>
      <c r="L56" s="1">
        <v>12.6</v>
      </c>
      <c r="M56" s="1">
        <f t="shared" si="14"/>
        <v>-2.0459999999999994</v>
      </c>
      <c r="N56" s="1"/>
      <c r="O56" s="1"/>
      <c r="P56" s="1">
        <v>4</v>
      </c>
      <c r="Q56" s="1">
        <f t="shared" si="4"/>
        <v>2.1108000000000002</v>
      </c>
      <c r="R56" s="5"/>
      <c r="S56" s="5"/>
      <c r="T56" s="1"/>
      <c r="U56" s="1">
        <f t="shared" si="6"/>
        <v>17.379192723138143</v>
      </c>
      <c r="V56" s="1">
        <f t="shared" si="7"/>
        <v>17.379192723138143</v>
      </c>
      <c r="W56" s="1">
        <v>3.7391999999999999</v>
      </c>
      <c r="X56" s="1">
        <v>4.0835999999999997</v>
      </c>
      <c r="Y56" s="1">
        <v>3.5059999999999998</v>
      </c>
      <c r="Z56" s="1">
        <v>2.1419999999999999</v>
      </c>
      <c r="AA56" s="1">
        <v>5.8984000000000014</v>
      </c>
      <c r="AB56" s="1">
        <v>7.2511999999999999</v>
      </c>
      <c r="AC56" s="1">
        <v>5.6619999999999999</v>
      </c>
      <c r="AD56" s="1">
        <v>5.66</v>
      </c>
      <c r="AE56" s="1">
        <v>4.12</v>
      </c>
      <c r="AF56" s="1">
        <v>6.1229999999999993</v>
      </c>
      <c r="AG56" s="22" t="s">
        <v>145</v>
      </c>
      <c r="AH56" s="1">
        <f>I56*R56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6" t="s">
        <v>100</v>
      </c>
      <c r="B57" s="16" t="s">
        <v>42</v>
      </c>
      <c r="C57" s="16"/>
      <c r="D57" s="16"/>
      <c r="E57" s="16"/>
      <c r="F57" s="16"/>
      <c r="G57" s="16">
        <f>IFERROR(VLOOKUP(A57,[1]TDSheet!$A:$B,2,0),0)</f>
        <v>0</v>
      </c>
      <c r="H57" s="16">
        <f t="shared" si="3"/>
        <v>0</v>
      </c>
      <c r="I57" s="17">
        <v>0</v>
      </c>
      <c r="J57" s="16">
        <v>50</v>
      </c>
      <c r="K57" s="16" t="s">
        <v>37</v>
      </c>
      <c r="L57" s="16"/>
      <c r="M57" s="16">
        <f t="shared" si="14"/>
        <v>0</v>
      </c>
      <c r="N57" s="16"/>
      <c r="O57" s="16"/>
      <c r="P57" s="16"/>
      <c r="Q57" s="16">
        <f t="shared" si="4"/>
        <v>0</v>
      </c>
      <c r="R57" s="18"/>
      <c r="S57" s="18"/>
      <c r="T57" s="16"/>
      <c r="U57" s="16" t="e">
        <f t="shared" si="6"/>
        <v>#DIV/0!</v>
      </c>
      <c r="V57" s="16" t="e">
        <f t="shared" si="7"/>
        <v>#DIV/0!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 t="s">
        <v>47</v>
      </c>
      <c r="AH57" s="1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42</v>
      </c>
      <c r="C58" s="1">
        <v>577</v>
      </c>
      <c r="D58" s="1">
        <v>390</v>
      </c>
      <c r="E58" s="1">
        <v>411</v>
      </c>
      <c r="F58" s="1">
        <v>463</v>
      </c>
      <c r="G58" s="1">
        <f>IFERROR(VLOOKUP(A58,[1]TDSheet!$A:$B,2,0),0)</f>
        <v>0</v>
      </c>
      <c r="H58" s="1">
        <f t="shared" si="3"/>
        <v>463</v>
      </c>
      <c r="I58" s="8">
        <v>0.4</v>
      </c>
      <c r="J58" s="1">
        <v>40</v>
      </c>
      <c r="K58" s="1" t="s">
        <v>37</v>
      </c>
      <c r="L58" s="1">
        <v>417</v>
      </c>
      <c r="M58" s="1">
        <f t="shared" si="14"/>
        <v>-6</v>
      </c>
      <c r="N58" s="1"/>
      <c r="O58" s="1"/>
      <c r="P58" s="1">
        <v>122.2</v>
      </c>
      <c r="Q58" s="1">
        <f t="shared" si="4"/>
        <v>82.2</v>
      </c>
      <c r="R58" s="5">
        <f t="shared" ref="R58:R61" si="19">10*Q58-P58-H58</f>
        <v>236.79999999999995</v>
      </c>
      <c r="S58" s="5"/>
      <c r="T58" s="1"/>
      <c r="U58" s="1">
        <f t="shared" si="6"/>
        <v>10</v>
      </c>
      <c r="V58" s="1">
        <f t="shared" si="7"/>
        <v>7.1192214111922141</v>
      </c>
      <c r="W58" s="1">
        <v>84.2</v>
      </c>
      <c r="X58" s="1">
        <v>88.2</v>
      </c>
      <c r="Y58" s="1">
        <v>68.8</v>
      </c>
      <c r="Z58" s="1">
        <v>68.8</v>
      </c>
      <c r="AA58" s="1">
        <v>106.4</v>
      </c>
      <c r="AB58" s="1">
        <v>113.6</v>
      </c>
      <c r="AC58" s="1">
        <v>97.2</v>
      </c>
      <c r="AD58" s="1">
        <v>88.2</v>
      </c>
      <c r="AE58" s="1">
        <v>84.6</v>
      </c>
      <c r="AF58" s="1">
        <v>90.6</v>
      </c>
      <c r="AG58" s="1"/>
      <c r="AH58" s="1">
        <f>I58*R58</f>
        <v>94.719999999999985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42</v>
      </c>
      <c r="C59" s="1">
        <v>152</v>
      </c>
      <c r="D59" s="1">
        <v>498</v>
      </c>
      <c r="E59" s="1">
        <v>350</v>
      </c>
      <c r="F59" s="1">
        <v>272</v>
      </c>
      <c r="G59" s="1">
        <f>IFERROR(VLOOKUP(A59,[1]TDSheet!$A:$B,2,0),0)</f>
        <v>0</v>
      </c>
      <c r="H59" s="1">
        <f t="shared" si="3"/>
        <v>272</v>
      </c>
      <c r="I59" s="8">
        <v>0.4</v>
      </c>
      <c r="J59" s="1">
        <v>40</v>
      </c>
      <c r="K59" s="1" t="s">
        <v>37</v>
      </c>
      <c r="L59" s="1">
        <v>351</v>
      </c>
      <c r="M59" s="1">
        <f t="shared" si="14"/>
        <v>-1</v>
      </c>
      <c r="N59" s="1"/>
      <c r="O59" s="1"/>
      <c r="P59" s="1">
        <v>115.5</v>
      </c>
      <c r="Q59" s="1">
        <f t="shared" si="4"/>
        <v>70</v>
      </c>
      <c r="R59" s="5">
        <f t="shared" si="19"/>
        <v>312.5</v>
      </c>
      <c r="S59" s="5"/>
      <c r="T59" s="1"/>
      <c r="U59" s="1">
        <f t="shared" si="6"/>
        <v>10</v>
      </c>
      <c r="V59" s="1">
        <f t="shared" si="7"/>
        <v>5.5357142857142856</v>
      </c>
      <c r="W59" s="1">
        <v>60</v>
      </c>
      <c r="X59" s="1">
        <v>61.6</v>
      </c>
      <c r="Y59" s="1">
        <v>57</v>
      </c>
      <c r="Z59" s="1">
        <v>60.6</v>
      </c>
      <c r="AA59" s="1">
        <v>42.6</v>
      </c>
      <c r="AB59" s="1">
        <v>22.8</v>
      </c>
      <c r="AC59" s="1">
        <v>64.8</v>
      </c>
      <c r="AD59" s="1">
        <v>79.400000000000006</v>
      </c>
      <c r="AE59" s="1">
        <v>70.599999999999994</v>
      </c>
      <c r="AF59" s="1">
        <v>73.2</v>
      </c>
      <c r="AG59" s="1"/>
      <c r="AH59" s="1">
        <f>I59*R59</f>
        <v>125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36</v>
      </c>
      <c r="C60" s="1">
        <v>185.05799999999999</v>
      </c>
      <c r="D60" s="1">
        <v>97.706999999999994</v>
      </c>
      <c r="E60" s="1">
        <v>149.096</v>
      </c>
      <c r="F60" s="1">
        <v>107.4</v>
      </c>
      <c r="G60" s="1">
        <f>IFERROR(VLOOKUP(A60,[1]TDSheet!$A:$B,2,0),0)</f>
        <v>0</v>
      </c>
      <c r="H60" s="1">
        <f t="shared" si="3"/>
        <v>107.4</v>
      </c>
      <c r="I60" s="8">
        <v>1</v>
      </c>
      <c r="J60" s="1">
        <v>40</v>
      </c>
      <c r="K60" s="1" t="s">
        <v>37</v>
      </c>
      <c r="L60" s="1">
        <v>141.36000000000001</v>
      </c>
      <c r="M60" s="1">
        <f t="shared" si="14"/>
        <v>7.73599999999999</v>
      </c>
      <c r="N60" s="1"/>
      <c r="O60" s="1"/>
      <c r="P60" s="1">
        <v>86.294599999999946</v>
      </c>
      <c r="Q60" s="1">
        <f t="shared" si="4"/>
        <v>29.819200000000002</v>
      </c>
      <c r="R60" s="5">
        <f t="shared" si="19"/>
        <v>104.49740000000006</v>
      </c>
      <c r="S60" s="5"/>
      <c r="T60" s="1"/>
      <c r="U60" s="1">
        <f t="shared" si="6"/>
        <v>10</v>
      </c>
      <c r="V60" s="1">
        <f t="shared" si="7"/>
        <v>6.4956336856790236</v>
      </c>
      <c r="W60" s="1">
        <v>27.0746</v>
      </c>
      <c r="X60" s="1">
        <v>25.104399999999998</v>
      </c>
      <c r="Y60" s="1">
        <v>32.174999999999997</v>
      </c>
      <c r="Z60" s="1">
        <v>26.134399999999999</v>
      </c>
      <c r="AA60" s="1">
        <v>25.425000000000001</v>
      </c>
      <c r="AB60" s="1">
        <v>32.386600000000001</v>
      </c>
      <c r="AC60" s="1">
        <v>36.328200000000002</v>
      </c>
      <c r="AD60" s="1">
        <v>33.758800000000001</v>
      </c>
      <c r="AE60" s="1">
        <v>27.561</v>
      </c>
      <c r="AF60" s="1">
        <v>27.990400000000001</v>
      </c>
      <c r="AG60" s="1"/>
      <c r="AH60" s="1">
        <f>I60*R60</f>
        <v>104.49740000000006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36</v>
      </c>
      <c r="C61" s="1">
        <v>282.24200000000002</v>
      </c>
      <c r="D61" s="1"/>
      <c r="E61" s="1">
        <v>131.44</v>
      </c>
      <c r="F61" s="1">
        <v>120.402</v>
      </c>
      <c r="G61" s="1">
        <f>IFERROR(VLOOKUP(A61,[1]TDSheet!$A:$B,2,0),0)</f>
        <v>0</v>
      </c>
      <c r="H61" s="1">
        <f t="shared" si="3"/>
        <v>120.402</v>
      </c>
      <c r="I61" s="8">
        <v>1</v>
      </c>
      <c r="J61" s="1">
        <v>40</v>
      </c>
      <c r="K61" s="1" t="s">
        <v>37</v>
      </c>
      <c r="L61" s="1">
        <v>131.97999999999999</v>
      </c>
      <c r="M61" s="1">
        <f t="shared" si="14"/>
        <v>-0.53999999999999204</v>
      </c>
      <c r="N61" s="1"/>
      <c r="O61" s="1"/>
      <c r="P61" s="1">
        <v>75.922400000000039</v>
      </c>
      <c r="Q61" s="1">
        <f t="shared" si="4"/>
        <v>26.288</v>
      </c>
      <c r="R61" s="5">
        <f t="shared" si="19"/>
        <v>66.555599999999956</v>
      </c>
      <c r="S61" s="5"/>
      <c r="T61" s="1"/>
      <c r="U61" s="1">
        <f t="shared" si="6"/>
        <v>10</v>
      </c>
      <c r="V61" s="1">
        <f t="shared" si="7"/>
        <v>7.4682136335970792</v>
      </c>
      <c r="W61" s="1">
        <v>26.238399999999999</v>
      </c>
      <c r="X61" s="1">
        <v>22.290199999999999</v>
      </c>
      <c r="Y61" s="1">
        <v>27.90499999999999</v>
      </c>
      <c r="Z61" s="1">
        <v>32.424599999999998</v>
      </c>
      <c r="AA61" s="1">
        <v>35.490400000000001</v>
      </c>
      <c r="AB61" s="1">
        <v>32.466000000000001</v>
      </c>
      <c r="AC61" s="1">
        <v>30.425599999999999</v>
      </c>
      <c r="AD61" s="1">
        <v>28.853999999999999</v>
      </c>
      <c r="AE61" s="1">
        <v>34.020800000000001</v>
      </c>
      <c r="AF61" s="1">
        <v>36.320599999999999</v>
      </c>
      <c r="AG61" s="1"/>
      <c r="AH61" s="1">
        <f>I61*R61</f>
        <v>66.555599999999956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105</v>
      </c>
      <c r="B62" s="16" t="s">
        <v>36</v>
      </c>
      <c r="C62" s="16"/>
      <c r="D62" s="16"/>
      <c r="E62" s="16"/>
      <c r="F62" s="16"/>
      <c r="G62" s="16">
        <f>IFERROR(VLOOKUP(A62,[1]TDSheet!$A:$B,2,0),0)</f>
        <v>0</v>
      </c>
      <c r="H62" s="16">
        <f t="shared" si="3"/>
        <v>0</v>
      </c>
      <c r="I62" s="17">
        <v>0</v>
      </c>
      <c r="J62" s="16">
        <v>40</v>
      </c>
      <c r="K62" s="16" t="s">
        <v>37</v>
      </c>
      <c r="L62" s="16"/>
      <c r="M62" s="16">
        <f t="shared" si="14"/>
        <v>0</v>
      </c>
      <c r="N62" s="16"/>
      <c r="O62" s="16"/>
      <c r="P62" s="16"/>
      <c r="Q62" s="16">
        <f t="shared" si="4"/>
        <v>0</v>
      </c>
      <c r="R62" s="18"/>
      <c r="S62" s="18"/>
      <c r="T62" s="16"/>
      <c r="U62" s="16" t="e">
        <f t="shared" si="6"/>
        <v>#DIV/0!</v>
      </c>
      <c r="V62" s="16" t="e">
        <f t="shared" si="7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 t="s">
        <v>47</v>
      </c>
      <c r="AH62" s="1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36</v>
      </c>
      <c r="C63" s="1">
        <v>99.397000000000006</v>
      </c>
      <c r="D63" s="1">
        <v>49.429000000000002</v>
      </c>
      <c r="E63" s="1">
        <v>38.606999999999999</v>
      </c>
      <c r="F63" s="1">
        <v>91.873999999999995</v>
      </c>
      <c r="G63" s="1">
        <f>IFERROR(VLOOKUP(A63,[1]TDSheet!$A:$B,2,0),0)</f>
        <v>0</v>
      </c>
      <c r="H63" s="1">
        <f t="shared" si="3"/>
        <v>91.873999999999995</v>
      </c>
      <c r="I63" s="8">
        <v>1</v>
      </c>
      <c r="J63" s="1">
        <v>30</v>
      </c>
      <c r="K63" s="1" t="s">
        <v>37</v>
      </c>
      <c r="L63" s="1">
        <v>40</v>
      </c>
      <c r="M63" s="1">
        <f t="shared" si="14"/>
        <v>-1.3930000000000007</v>
      </c>
      <c r="N63" s="1"/>
      <c r="O63" s="1"/>
      <c r="P63" s="1">
        <v>30.468599999999999</v>
      </c>
      <c r="Q63" s="1">
        <f t="shared" si="4"/>
        <v>7.7214</v>
      </c>
      <c r="R63" s="5"/>
      <c r="S63" s="5"/>
      <c r="T63" s="1"/>
      <c r="U63" s="1">
        <f t="shared" si="6"/>
        <v>15.844613671095914</v>
      </c>
      <c r="V63" s="1">
        <f t="shared" si="7"/>
        <v>15.844613671095914</v>
      </c>
      <c r="W63" s="1">
        <v>13.0206</v>
      </c>
      <c r="X63" s="1">
        <v>12.630599999999999</v>
      </c>
      <c r="Y63" s="1">
        <v>8.246599999999999</v>
      </c>
      <c r="Z63" s="1">
        <v>10.232200000000001</v>
      </c>
      <c r="AA63" s="1">
        <v>13.94</v>
      </c>
      <c r="AB63" s="1">
        <v>12.2704</v>
      </c>
      <c r="AC63" s="1">
        <v>13.053599999999999</v>
      </c>
      <c r="AD63" s="1">
        <v>12.4528</v>
      </c>
      <c r="AE63" s="1">
        <v>3.0316000000000001</v>
      </c>
      <c r="AF63" s="1">
        <v>4.1151999999999997</v>
      </c>
      <c r="AG63" s="22" t="s">
        <v>145</v>
      </c>
      <c r="AH63" s="1">
        <f>I63*R63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107</v>
      </c>
      <c r="B64" s="16" t="s">
        <v>42</v>
      </c>
      <c r="C64" s="16"/>
      <c r="D64" s="16"/>
      <c r="E64" s="16"/>
      <c r="F64" s="16"/>
      <c r="G64" s="16">
        <f>IFERROR(VLOOKUP(A64,[1]TDSheet!$A:$B,2,0),0)</f>
        <v>0</v>
      </c>
      <c r="H64" s="16">
        <f t="shared" si="3"/>
        <v>0</v>
      </c>
      <c r="I64" s="17">
        <v>0</v>
      </c>
      <c r="J64" s="16">
        <v>60</v>
      </c>
      <c r="K64" s="16" t="s">
        <v>37</v>
      </c>
      <c r="L64" s="16"/>
      <c r="M64" s="16">
        <f t="shared" si="14"/>
        <v>0</v>
      </c>
      <c r="N64" s="16"/>
      <c r="O64" s="16"/>
      <c r="P64" s="16"/>
      <c r="Q64" s="16">
        <f t="shared" si="4"/>
        <v>0</v>
      </c>
      <c r="R64" s="18"/>
      <c r="S64" s="18"/>
      <c r="T64" s="16"/>
      <c r="U64" s="16" t="e">
        <f t="shared" si="6"/>
        <v>#DIV/0!</v>
      </c>
      <c r="V64" s="16" t="e">
        <f t="shared" si="7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0.2</v>
      </c>
      <c r="AF64" s="16">
        <v>0.2</v>
      </c>
      <c r="AG64" s="16" t="s">
        <v>47</v>
      </c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108</v>
      </c>
      <c r="B65" s="16" t="s">
        <v>42</v>
      </c>
      <c r="C65" s="16"/>
      <c r="D65" s="16"/>
      <c r="E65" s="16"/>
      <c r="F65" s="16"/>
      <c r="G65" s="16">
        <f>IFERROR(VLOOKUP(A65,[1]TDSheet!$A:$B,2,0),0)</f>
        <v>0</v>
      </c>
      <c r="H65" s="16">
        <f t="shared" si="3"/>
        <v>0</v>
      </c>
      <c r="I65" s="17">
        <v>0</v>
      </c>
      <c r="J65" s="16">
        <v>50</v>
      </c>
      <c r="K65" s="16" t="s">
        <v>37</v>
      </c>
      <c r="L65" s="16"/>
      <c r="M65" s="16">
        <f t="shared" si="14"/>
        <v>0</v>
      </c>
      <c r="N65" s="16"/>
      <c r="O65" s="16"/>
      <c r="P65" s="16"/>
      <c r="Q65" s="16">
        <f t="shared" si="4"/>
        <v>0</v>
      </c>
      <c r="R65" s="18"/>
      <c r="S65" s="18"/>
      <c r="T65" s="16"/>
      <c r="U65" s="16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47</v>
      </c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109</v>
      </c>
      <c r="B66" s="16" t="s">
        <v>42</v>
      </c>
      <c r="C66" s="16"/>
      <c r="D66" s="16"/>
      <c r="E66" s="16"/>
      <c r="F66" s="16"/>
      <c r="G66" s="16">
        <f>IFERROR(VLOOKUP(A66,[1]TDSheet!$A:$B,2,0),0)</f>
        <v>0</v>
      </c>
      <c r="H66" s="16">
        <f t="shared" si="3"/>
        <v>0</v>
      </c>
      <c r="I66" s="17">
        <v>0</v>
      </c>
      <c r="J66" s="16">
        <v>50</v>
      </c>
      <c r="K66" s="16" t="s">
        <v>37</v>
      </c>
      <c r="L66" s="16"/>
      <c r="M66" s="16">
        <f t="shared" si="14"/>
        <v>0</v>
      </c>
      <c r="N66" s="16"/>
      <c r="O66" s="16"/>
      <c r="P66" s="16"/>
      <c r="Q66" s="16">
        <f t="shared" si="4"/>
        <v>0</v>
      </c>
      <c r="R66" s="18"/>
      <c r="S66" s="18"/>
      <c r="T66" s="16"/>
      <c r="U66" s="16" t="e">
        <f t="shared" si="6"/>
        <v>#DIV/0!</v>
      </c>
      <c r="V66" s="16" t="e">
        <f t="shared" si="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 t="s">
        <v>47</v>
      </c>
      <c r="AH66" s="1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110</v>
      </c>
      <c r="B67" s="16" t="s">
        <v>42</v>
      </c>
      <c r="C67" s="16"/>
      <c r="D67" s="16"/>
      <c r="E67" s="16"/>
      <c r="F67" s="16"/>
      <c r="G67" s="16">
        <f>IFERROR(VLOOKUP(A67,[1]TDSheet!$A:$B,2,0),0)</f>
        <v>0</v>
      </c>
      <c r="H67" s="16">
        <f t="shared" ref="H67:H95" si="20">F67-G67</f>
        <v>0</v>
      </c>
      <c r="I67" s="17">
        <v>0</v>
      </c>
      <c r="J67" s="16">
        <v>30</v>
      </c>
      <c r="K67" s="16" t="s">
        <v>37</v>
      </c>
      <c r="L67" s="16"/>
      <c r="M67" s="16">
        <f t="shared" si="14"/>
        <v>0</v>
      </c>
      <c r="N67" s="16"/>
      <c r="O67" s="16"/>
      <c r="P67" s="16"/>
      <c r="Q67" s="16">
        <f t="shared" ref="Q67:Q95" si="21">E67/5</f>
        <v>0</v>
      </c>
      <c r="R67" s="18"/>
      <c r="S67" s="18"/>
      <c r="T67" s="16"/>
      <c r="U67" s="16" t="e">
        <f t="shared" ref="U67:U95" si="22">(H67+P67+R67)/Q67</f>
        <v>#DIV/0!</v>
      </c>
      <c r="V67" s="16" t="e">
        <f t="shared" ref="V67:V95" si="23">(H67+P67)/Q67</f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47</v>
      </c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111</v>
      </c>
      <c r="B68" s="16" t="s">
        <v>42</v>
      </c>
      <c r="C68" s="16"/>
      <c r="D68" s="16"/>
      <c r="E68" s="16"/>
      <c r="F68" s="16"/>
      <c r="G68" s="16">
        <f>IFERROR(VLOOKUP(A68,[1]TDSheet!$A:$B,2,0),0)</f>
        <v>0</v>
      </c>
      <c r="H68" s="16">
        <f t="shared" si="20"/>
        <v>0</v>
      </c>
      <c r="I68" s="17">
        <v>0</v>
      </c>
      <c r="J68" s="16">
        <v>55</v>
      </c>
      <c r="K68" s="16" t="s">
        <v>37</v>
      </c>
      <c r="L68" s="16"/>
      <c r="M68" s="16">
        <f t="shared" si="14"/>
        <v>0</v>
      </c>
      <c r="N68" s="16"/>
      <c r="O68" s="16"/>
      <c r="P68" s="16"/>
      <c r="Q68" s="16">
        <f t="shared" si="21"/>
        <v>0</v>
      </c>
      <c r="R68" s="18"/>
      <c r="S68" s="18"/>
      <c r="T68" s="16"/>
      <c r="U68" s="16" t="e">
        <f t="shared" si="22"/>
        <v>#DIV/0!</v>
      </c>
      <c r="V68" s="16" t="e">
        <f t="shared" si="23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 t="s">
        <v>47</v>
      </c>
      <c r="AH68" s="1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112</v>
      </c>
      <c r="B69" s="16" t="s">
        <v>42</v>
      </c>
      <c r="C69" s="16"/>
      <c r="D69" s="16"/>
      <c r="E69" s="16"/>
      <c r="F69" s="16"/>
      <c r="G69" s="16">
        <f>IFERROR(VLOOKUP(A69,[1]TDSheet!$A:$B,2,0),0)</f>
        <v>0</v>
      </c>
      <c r="H69" s="16">
        <f t="shared" si="20"/>
        <v>0</v>
      </c>
      <c r="I69" s="17">
        <v>0</v>
      </c>
      <c r="J69" s="16">
        <v>40</v>
      </c>
      <c r="K69" s="16" t="s">
        <v>37</v>
      </c>
      <c r="L69" s="16"/>
      <c r="M69" s="16">
        <f t="shared" si="14"/>
        <v>0</v>
      </c>
      <c r="N69" s="16"/>
      <c r="O69" s="16"/>
      <c r="P69" s="16"/>
      <c r="Q69" s="16">
        <f t="shared" si="21"/>
        <v>0</v>
      </c>
      <c r="R69" s="18"/>
      <c r="S69" s="18"/>
      <c r="T69" s="16"/>
      <c r="U69" s="16" t="e">
        <f t="shared" si="22"/>
        <v>#DIV/0!</v>
      </c>
      <c r="V69" s="16" t="e">
        <f t="shared" si="23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47</v>
      </c>
      <c r="AH69" s="1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42</v>
      </c>
      <c r="C70" s="1">
        <v>225</v>
      </c>
      <c r="D70" s="1"/>
      <c r="E70" s="1">
        <v>89</v>
      </c>
      <c r="F70" s="1">
        <v>124</v>
      </c>
      <c r="G70" s="1">
        <f>IFERROR(VLOOKUP(A70,[1]TDSheet!$A:$B,2,0),0)</f>
        <v>0</v>
      </c>
      <c r="H70" s="1">
        <f t="shared" si="20"/>
        <v>124</v>
      </c>
      <c r="I70" s="8">
        <v>0.4</v>
      </c>
      <c r="J70" s="1">
        <v>50</v>
      </c>
      <c r="K70" s="1" t="s">
        <v>37</v>
      </c>
      <c r="L70" s="1">
        <v>99</v>
      </c>
      <c r="M70" s="1">
        <f t="shared" ref="M70:M101" si="24">E70-L70</f>
        <v>-10</v>
      </c>
      <c r="N70" s="1"/>
      <c r="O70" s="1"/>
      <c r="P70" s="1"/>
      <c r="Q70" s="1">
        <f t="shared" si="21"/>
        <v>17.8</v>
      </c>
      <c r="R70" s="5">
        <f t="shared" ref="R70:R79" si="25">10*Q70-P70-H70</f>
        <v>54</v>
      </c>
      <c r="S70" s="5"/>
      <c r="T70" s="1"/>
      <c r="U70" s="1">
        <f t="shared" si="22"/>
        <v>10</v>
      </c>
      <c r="V70" s="1">
        <f t="shared" si="23"/>
        <v>6.9662921348314608</v>
      </c>
      <c r="W70" s="1">
        <v>12.4</v>
      </c>
      <c r="X70" s="1">
        <v>8</v>
      </c>
      <c r="Y70" s="1">
        <v>22.4</v>
      </c>
      <c r="Z70" s="1">
        <v>21</v>
      </c>
      <c r="AA70" s="1">
        <v>22.8</v>
      </c>
      <c r="AB70" s="1">
        <v>25</v>
      </c>
      <c r="AC70" s="1">
        <v>24.4</v>
      </c>
      <c r="AD70" s="1">
        <v>21.8</v>
      </c>
      <c r="AE70" s="1">
        <v>21.2</v>
      </c>
      <c r="AF70" s="1">
        <v>24.6</v>
      </c>
      <c r="AG70" s="1"/>
      <c r="AH70" s="1">
        <f t="shared" ref="AH70:AH81" si="26">I70*R70</f>
        <v>21.6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42</v>
      </c>
      <c r="C71" s="1">
        <v>159</v>
      </c>
      <c r="D71" s="1"/>
      <c r="E71" s="1">
        <v>61</v>
      </c>
      <c r="F71" s="1">
        <v>87</v>
      </c>
      <c r="G71" s="1">
        <f>IFERROR(VLOOKUP(A71,[1]TDSheet!$A:$B,2,0),0)</f>
        <v>0</v>
      </c>
      <c r="H71" s="1">
        <f t="shared" si="20"/>
        <v>87</v>
      </c>
      <c r="I71" s="8">
        <v>0.4</v>
      </c>
      <c r="J71" s="1">
        <v>55</v>
      </c>
      <c r="K71" s="1" t="s">
        <v>37</v>
      </c>
      <c r="L71" s="1">
        <v>72</v>
      </c>
      <c r="M71" s="1">
        <f t="shared" si="24"/>
        <v>-11</v>
      </c>
      <c r="N71" s="1"/>
      <c r="O71" s="1"/>
      <c r="P71" s="1"/>
      <c r="Q71" s="1">
        <f t="shared" si="21"/>
        <v>12.2</v>
      </c>
      <c r="R71" s="5">
        <f t="shared" si="25"/>
        <v>35</v>
      </c>
      <c r="S71" s="5"/>
      <c r="T71" s="1"/>
      <c r="U71" s="1">
        <f t="shared" si="22"/>
        <v>10</v>
      </c>
      <c r="V71" s="1">
        <f t="shared" si="23"/>
        <v>7.1311475409836067</v>
      </c>
      <c r="W71" s="1">
        <v>11.4</v>
      </c>
      <c r="X71" s="1">
        <v>14.2</v>
      </c>
      <c r="Y71" s="1">
        <v>14.6</v>
      </c>
      <c r="Z71" s="1">
        <v>12.6</v>
      </c>
      <c r="AA71" s="1">
        <v>24</v>
      </c>
      <c r="AB71" s="1">
        <v>26.4</v>
      </c>
      <c r="AC71" s="1">
        <v>20.2</v>
      </c>
      <c r="AD71" s="1">
        <v>18.2</v>
      </c>
      <c r="AE71" s="1">
        <v>19.600000000000001</v>
      </c>
      <c r="AF71" s="1">
        <v>22.6</v>
      </c>
      <c r="AG71" s="1"/>
      <c r="AH71" s="1">
        <f t="shared" si="26"/>
        <v>14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36</v>
      </c>
      <c r="C72" s="1">
        <v>58.884999999999998</v>
      </c>
      <c r="D72" s="1"/>
      <c r="E72" s="1">
        <v>23.01</v>
      </c>
      <c r="F72" s="1">
        <v>33.000999999999998</v>
      </c>
      <c r="G72" s="1">
        <f>IFERROR(VLOOKUP(A72,[1]TDSheet!$A:$B,2,0),0)</f>
        <v>0</v>
      </c>
      <c r="H72" s="1">
        <f t="shared" si="20"/>
        <v>33.000999999999998</v>
      </c>
      <c r="I72" s="8">
        <v>1</v>
      </c>
      <c r="J72" s="1">
        <v>55</v>
      </c>
      <c r="K72" s="1" t="s">
        <v>37</v>
      </c>
      <c r="L72" s="1">
        <v>22.2</v>
      </c>
      <c r="M72" s="1">
        <f t="shared" si="24"/>
        <v>0.81000000000000227</v>
      </c>
      <c r="N72" s="1"/>
      <c r="O72" s="1"/>
      <c r="P72" s="1"/>
      <c r="Q72" s="1">
        <f t="shared" si="21"/>
        <v>4.6020000000000003</v>
      </c>
      <c r="R72" s="5">
        <f t="shared" si="25"/>
        <v>13.019000000000005</v>
      </c>
      <c r="S72" s="5"/>
      <c r="T72" s="1"/>
      <c r="U72" s="1">
        <f t="shared" si="22"/>
        <v>10</v>
      </c>
      <c r="V72" s="1">
        <f t="shared" si="23"/>
        <v>7.171012603215992</v>
      </c>
      <c r="W72" s="1">
        <v>3.738</v>
      </c>
      <c r="X72" s="1">
        <v>2.302</v>
      </c>
      <c r="Y72" s="1">
        <v>0.57640000000000002</v>
      </c>
      <c r="Z72" s="1">
        <v>1.4408000000000001</v>
      </c>
      <c r="AA72" s="1">
        <v>4.8688000000000002</v>
      </c>
      <c r="AB72" s="1">
        <v>4.2923999999999998</v>
      </c>
      <c r="AC72" s="1">
        <v>2.4611999999999998</v>
      </c>
      <c r="AD72" s="1">
        <v>1.5968</v>
      </c>
      <c r="AE72" s="1">
        <v>1.4368000000000001</v>
      </c>
      <c r="AF72" s="1">
        <v>1.7216</v>
      </c>
      <c r="AG72" s="1"/>
      <c r="AH72" s="1">
        <f t="shared" si="26"/>
        <v>13.019000000000005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42</v>
      </c>
      <c r="C73" s="1">
        <v>6</v>
      </c>
      <c r="D73" s="1">
        <v>6</v>
      </c>
      <c r="E73" s="1">
        <v>4</v>
      </c>
      <c r="F73" s="1">
        <v>6</v>
      </c>
      <c r="G73" s="1">
        <f>IFERROR(VLOOKUP(A73,[1]TDSheet!$A:$B,2,0),0)</f>
        <v>0</v>
      </c>
      <c r="H73" s="1">
        <f t="shared" si="20"/>
        <v>6</v>
      </c>
      <c r="I73" s="8">
        <v>0.2</v>
      </c>
      <c r="J73" s="1">
        <v>40</v>
      </c>
      <c r="K73" s="1" t="s">
        <v>37</v>
      </c>
      <c r="L73" s="1">
        <v>6</v>
      </c>
      <c r="M73" s="1">
        <f t="shared" si="24"/>
        <v>-2</v>
      </c>
      <c r="N73" s="1"/>
      <c r="O73" s="1"/>
      <c r="P73" s="1"/>
      <c r="Q73" s="1">
        <f t="shared" si="21"/>
        <v>0.8</v>
      </c>
      <c r="R73" s="5">
        <v>6</v>
      </c>
      <c r="S73" s="5"/>
      <c r="T73" s="1"/>
      <c r="U73" s="1">
        <f t="shared" si="22"/>
        <v>15</v>
      </c>
      <c r="V73" s="1">
        <f t="shared" si="23"/>
        <v>7.5</v>
      </c>
      <c r="W73" s="1">
        <v>-0.4</v>
      </c>
      <c r="X73" s="1">
        <v>0.8</v>
      </c>
      <c r="Y73" s="1">
        <v>0.8</v>
      </c>
      <c r="Z73" s="1">
        <v>-0.4</v>
      </c>
      <c r="AA73" s="1">
        <v>-0.4</v>
      </c>
      <c r="AB73" s="1">
        <v>0</v>
      </c>
      <c r="AC73" s="1">
        <v>2.4</v>
      </c>
      <c r="AD73" s="1">
        <v>2.4</v>
      </c>
      <c r="AE73" s="1">
        <v>0</v>
      </c>
      <c r="AF73" s="1">
        <v>1.2</v>
      </c>
      <c r="AG73" s="1" t="s">
        <v>117</v>
      </c>
      <c r="AH73" s="1">
        <f t="shared" si="26"/>
        <v>1.2000000000000002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42</v>
      </c>
      <c r="C74" s="1"/>
      <c r="D74" s="1">
        <v>54</v>
      </c>
      <c r="E74" s="1">
        <v>17</v>
      </c>
      <c r="F74" s="1">
        <v>36</v>
      </c>
      <c r="G74" s="1">
        <f>IFERROR(VLOOKUP(A74,[1]TDSheet!$A:$B,2,0),0)</f>
        <v>0</v>
      </c>
      <c r="H74" s="1">
        <f t="shared" si="20"/>
        <v>36</v>
      </c>
      <c r="I74" s="8">
        <v>0.2</v>
      </c>
      <c r="J74" s="1">
        <v>35</v>
      </c>
      <c r="K74" s="1" t="s">
        <v>37</v>
      </c>
      <c r="L74" s="1">
        <v>30</v>
      </c>
      <c r="M74" s="1">
        <f t="shared" si="24"/>
        <v>-13</v>
      </c>
      <c r="N74" s="1"/>
      <c r="O74" s="1"/>
      <c r="P74" s="1"/>
      <c r="Q74" s="1">
        <f t="shared" si="21"/>
        <v>3.4</v>
      </c>
      <c r="R74" s="5"/>
      <c r="S74" s="5"/>
      <c r="T74" s="1"/>
      <c r="U74" s="1">
        <f t="shared" si="22"/>
        <v>10.588235294117647</v>
      </c>
      <c r="V74" s="1">
        <f t="shared" si="23"/>
        <v>10.588235294117647</v>
      </c>
      <c r="W74" s="1">
        <v>3.2</v>
      </c>
      <c r="X74" s="1">
        <v>6</v>
      </c>
      <c r="Y74" s="1">
        <v>3</v>
      </c>
      <c r="Z74" s="1">
        <v>0.8</v>
      </c>
      <c r="AA74" s="1">
        <v>4</v>
      </c>
      <c r="AB74" s="1">
        <v>5.6</v>
      </c>
      <c r="AC74" s="1">
        <v>7.6</v>
      </c>
      <c r="AD74" s="1">
        <v>4.8</v>
      </c>
      <c r="AE74" s="1">
        <v>6.6</v>
      </c>
      <c r="AF74" s="1">
        <v>7.8</v>
      </c>
      <c r="AG74" s="1"/>
      <c r="AH74" s="1">
        <f t="shared" si="26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36</v>
      </c>
      <c r="C75" s="1">
        <v>163.88</v>
      </c>
      <c r="D75" s="1"/>
      <c r="E75" s="1">
        <v>69.772999999999996</v>
      </c>
      <c r="F75" s="1">
        <v>75.617999999999995</v>
      </c>
      <c r="G75" s="1">
        <f>IFERROR(VLOOKUP(A75,[1]TDSheet!$A:$B,2,0),0)</f>
        <v>0</v>
      </c>
      <c r="H75" s="1">
        <f t="shared" si="20"/>
        <v>75.617999999999995</v>
      </c>
      <c r="I75" s="8">
        <v>1</v>
      </c>
      <c r="J75" s="1">
        <v>60</v>
      </c>
      <c r="K75" s="1" t="s">
        <v>37</v>
      </c>
      <c r="L75" s="1">
        <v>71.180000000000007</v>
      </c>
      <c r="M75" s="1">
        <f t="shared" si="24"/>
        <v>-1.4070000000000107</v>
      </c>
      <c r="N75" s="1"/>
      <c r="O75" s="1"/>
      <c r="P75" s="1"/>
      <c r="Q75" s="1">
        <f t="shared" si="21"/>
        <v>13.954599999999999</v>
      </c>
      <c r="R75" s="5">
        <f t="shared" si="25"/>
        <v>63.927999999999997</v>
      </c>
      <c r="S75" s="5"/>
      <c r="T75" s="1"/>
      <c r="U75" s="1">
        <f t="shared" si="22"/>
        <v>10</v>
      </c>
      <c r="V75" s="1">
        <f t="shared" si="23"/>
        <v>5.4188582976222897</v>
      </c>
      <c r="W75" s="1">
        <v>13.6814</v>
      </c>
      <c r="X75" s="1">
        <v>16.1388</v>
      </c>
      <c r="Y75" s="1">
        <v>13.3484</v>
      </c>
      <c r="Z75" s="1">
        <v>12.81</v>
      </c>
      <c r="AA75" s="1">
        <v>25.884799999999998</v>
      </c>
      <c r="AB75" s="1">
        <v>26.3948</v>
      </c>
      <c r="AC75" s="1">
        <v>19.678000000000001</v>
      </c>
      <c r="AD75" s="1">
        <v>20.38</v>
      </c>
      <c r="AE75" s="1">
        <v>22.0044</v>
      </c>
      <c r="AF75" s="1">
        <v>20.813600000000001</v>
      </c>
      <c r="AG75" s="1" t="s">
        <v>62</v>
      </c>
      <c r="AH75" s="1">
        <f t="shared" si="26"/>
        <v>63.927999999999997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36</v>
      </c>
      <c r="C76" s="1">
        <v>920.07</v>
      </c>
      <c r="D76" s="1">
        <v>77.447000000000003</v>
      </c>
      <c r="E76" s="1">
        <v>482.154</v>
      </c>
      <c r="F76" s="1">
        <v>396.78399999999999</v>
      </c>
      <c r="G76" s="1">
        <f>IFERROR(VLOOKUP(A76,[1]TDSheet!$A:$B,2,0),0)</f>
        <v>0</v>
      </c>
      <c r="H76" s="1">
        <f t="shared" si="20"/>
        <v>396.78399999999999</v>
      </c>
      <c r="I76" s="8">
        <v>1</v>
      </c>
      <c r="J76" s="1">
        <v>60</v>
      </c>
      <c r="K76" s="1" t="s">
        <v>37</v>
      </c>
      <c r="L76" s="1">
        <v>483</v>
      </c>
      <c r="M76" s="1">
        <f t="shared" si="24"/>
        <v>-0.84600000000000364</v>
      </c>
      <c r="N76" s="1"/>
      <c r="O76" s="1"/>
      <c r="P76" s="1"/>
      <c r="Q76" s="1">
        <f t="shared" si="21"/>
        <v>96.430800000000005</v>
      </c>
      <c r="R76" s="5">
        <f t="shared" si="25"/>
        <v>567.524</v>
      </c>
      <c r="S76" s="5"/>
      <c r="T76" s="1"/>
      <c r="U76" s="1">
        <f t="shared" si="22"/>
        <v>10</v>
      </c>
      <c r="V76" s="1">
        <f t="shared" si="23"/>
        <v>4.1147019417032729</v>
      </c>
      <c r="W76" s="1">
        <v>86.983999999999966</v>
      </c>
      <c r="X76" s="1">
        <v>108.2154</v>
      </c>
      <c r="Y76" s="1">
        <v>97.971799999999988</v>
      </c>
      <c r="Z76" s="1">
        <v>88.295799999999957</v>
      </c>
      <c r="AA76" s="1">
        <v>139.74799999999999</v>
      </c>
      <c r="AB76" s="1">
        <v>132.58260000000001</v>
      </c>
      <c r="AC76" s="1">
        <v>109.7308</v>
      </c>
      <c r="AD76" s="1">
        <v>130.8528</v>
      </c>
      <c r="AE76" s="1">
        <v>142.36859999999999</v>
      </c>
      <c r="AF76" s="1">
        <v>135.04740000000001</v>
      </c>
      <c r="AG76" s="1" t="s">
        <v>62</v>
      </c>
      <c r="AH76" s="1">
        <f t="shared" si="26"/>
        <v>567.524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36</v>
      </c>
      <c r="C77" s="1">
        <v>1624.865</v>
      </c>
      <c r="D77" s="1">
        <v>1012.109</v>
      </c>
      <c r="E77" s="1">
        <v>577.02700000000004</v>
      </c>
      <c r="F77" s="1">
        <v>1918.8579999999999</v>
      </c>
      <c r="G77" s="1">
        <f>IFERROR(VLOOKUP(A77,[1]TDSheet!$A:$B,2,0),0)</f>
        <v>1010.357</v>
      </c>
      <c r="H77" s="1">
        <f t="shared" si="20"/>
        <v>908.50099999999998</v>
      </c>
      <c r="I77" s="8">
        <v>1</v>
      </c>
      <c r="J77" s="1">
        <v>60</v>
      </c>
      <c r="K77" s="1" t="s">
        <v>37</v>
      </c>
      <c r="L77" s="1">
        <v>578</v>
      </c>
      <c r="M77" s="1">
        <f t="shared" si="24"/>
        <v>-0.97299999999995634</v>
      </c>
      <c r="N77" s="1"/>
      <c r="O77" s="1"/>
      <c r="P77" s="1"/>
      <c r="Q77" s="1">
        <f t="shared" si="21"/>
        <v>115.40540000000001</v>
      </c>
      <c r="R77" s="5">
        <f t="shared" si="25"/>
        <v>245.55300000000011</v>
      </c>
      <c r="S77" s="5"/>
      <c r="T77" s="1"/>
      <c r="U77" s="1">
        <f t="shared" si="22"/>
        <v>10</v>
      </c>
      <c r="V77" s="1">
        <f t="shared" si="23"/>
        <v>7.8722572773890986</v>
      </c>
      <c r="W77" s="1">
        <v>123.1216</v>
      </c>
      <c r="X77" s="1">
        <v>121.47920000000001</v>
      </c>
      <c r="Y77" s="1">
        <v>144.25280000000001</v>
      </c>
      <c r="Z77" s="1">
        <v>177.75759999999991</v>
      </c>
      <c r="AA77" s="1">
        <v>225.54920000000001</v>
      </c>
      <c r="AB77" s="1">
        <v>196.98820000000001</v>
      </c>
      <c r="AC77" s="1">
        <v>165.34299999999999</v>
      </c>
      <c r="AD77" s="1">
        <v>175.4006</v>
      </c>
      <c r="AE77" s="1">
        <v>176.75800000000001</v>
      </c>
      <c r="AF77" s="1">
        <v>152.20660000000001</v>
      </c>
      <c r="AG77" s="1" t="s">
        <v>62</v>
      </c>
      <c r="AH77" s="1">
        <f t="shared" si="26"/>
        <v>245.55300000000011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122</v>
      </c>
      <c r="B78" s="1" t="s">
        <v>36</v>
      </c>
      <c r="C78" s="1">
        <v>1728.0940000000001</v>
      </c>
      <c r="D78" s="1">
        <v>1538.22</v>
      </c>
      <c r="E78" s="1">
        <v>857.58299999999997</v>
      </c>
      <c r="F78" s="1">
        <v>2254.8069999999998</v>
      </c>
      <c r="G78" s="1">
        <f>IFERROR(VLOOKUP(A78,[1]TDSheet!$A:$B,2,0),0)</f>
        <v>1014.953</v>
      </c>
      <c r="H78" s="1">
        <f t="shared" si="20"/>
        <v>1239.8539999999998</v>
      </c>
      <c r="I78" s="8">
        <v>1</v>
      </c>
      <c r="J78" s="1">
        <v>60</v>
      </c>
      <c r="K78" s="1" t="s">
        <v>37</v>
      </c>
      <c r="L78" s="1">
        <v>870.5</v>
      </c>
      <c r="M78" s="1">
        <f t="shared" si="24"/>
        <v>-12.91700000000003</v>
      </c>
      <c r="N78" s="1"/>
      <c r="O78" s="1"/>
      <c r="P78" s="1">
        <v>508.12389999999999</v>
      </c>
      <c r="Q78" s="1">
        <f t="shared" si="21"/>
        <v>171.51659999999998</v>
      </c>
      <c r="R78" s="5"/>
      <c r="S78" s="5"/>
      <c r="T78" s="1"/>
      <c r="U78" s="1">
        <f t="shared" si="22"/>
        <v>10.191304515131479</v>
      </c>
      <c r="V78" s="1">
        <f t="shared" si="23"/>
        <v>10.191304515131479</v>
      </c>
      <c r="W78" s="1">
        <v>162.89099999999999</v>
      </c>
      <c r="X78" s="1">
        <v>175.666</v>
      </c>
      <c r="Y78" s="1">
        <v>148.84639999999999</v>
      </c>
      <c r="Z78" s="1">
        <v>157.0124000000001</v>
      </c>
      <c r="AA78" s="1">
        <v>209.07740000000001</v>
      </c>
      <c r="AB78" s="1">
        <v>179.10059999999999</v>
      </c>
      <c r="AC78" s="1">
        <v>130.999</v>
      </c>
      <c r="AD78" s="1">
        <v>138.583</v>
      </c>
      <c r="AE78" s="1">
        <v>181.70840000000001</v>
      </c>
      <c r="AF78" s="1">
        <v>218.50319999999999</v>
      </c>
      <c r="AG78" s="1" t="s">
        <v>54</v>
      </c>
      <c r="AH78" s="1">
        <f t="shared" si="26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36</v>
      </c>
      <c r="C79" s="1">
        <v>28.3</v>
      </c>
      <c r="D79" s="1"/>
      <c r="E79" s="1">
        <v>20.385000000000002</v>
      </c>
      <c r="F79" s="1">
        <v>6.5750000000000002</v>
      </c>
      <c r="G79" s="1">
        <f>IFERROR(VLOOKUP(A79,[1]TDSheet!$A:$B,2,0),0)</f>
        <v>0</v>
      </c>
      <c r="H79" s="1">
        <f t="shared" si="20"/>
        <v>6.5750000000000002</v>
      </c>
      <c r="I79" s="8">
        <v>1</v>
      </c>
      <c r="J79" s="1">
        <v>55</v>
      </c>
      <c r="K79" s="1" t="s">
        <v>37</v>
      </c>
      <c r="L79" s="1">
        <v>21.2</v>
      </c>
      <c r="M79" s="1">
        <f t="shared" si="24"/>
        <v>-0.81499999999999773</v>
      </c>
      <c r="N79" s="1"/>
      <c r="O79" s="1"/>
      <c r="P79" s="1">
        <v>11.099</v>
      </c>
      <c r="Q79" s="1">
        <f t="shared" si="21"/>
        <v>4.077</v>
      </c>
      <c r="R79" s="5">
        <f t="shared" si="25"/>
        <v>23.095999999999997</v>
      </c>
      <c r="S79" s="5"/>
      <c r="T79" s="1"/>
      <c r="U79" s="1">
        <f t="shared" si="22"/>
        <v>10</v>
      </c>
      <c r="V79" s="1">
        <f t="shared" si="23"/>
        <v>4.3350502820701493</v>
      </c>
      <c r="W79" s="1">
        <v>2.4474</v>
      </c>
      <c r="X79" s="1">
        <v>-0.2576</v>
      </c>
      <c r="Y79" s="1">
        <v>0.81679999999999997</v>
      </c>
      <c r="Z79" s="1">
        <v>1.3328</v>
      </c>
      <c r="AA79" s="1">
        <v>2.1347999999999998</v>
      </c>
      <c r="AB79" s="1">
        <v>0.8044</v>
      </c>
      <c r="AC79" s="1">
        <v>0.80800000000000005</v>
      </c>
      <c r="AD79" s="1">
        <v>0.80800000000000005</v>
      </c>
      <c r="AE79" s="1">
        <v>-9.7000000000000003E-2</v>
      </c>
      <c r="AF79" s="1">
        <v>0.97739999999999994</v>
      </c>
      <c r="AG79" s="1"/>
      <c r="AH79" s="1">
        <f t="shared" si="26"/>
        <v>23.095999999999997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36</v>
      </c>
      <c r="C80" s="1">
        <v>20.079000000000001</v>
      </c>
      <c r="D80" s="1"/>
      <c r="E80" s="1">
        <v>-1.34</v>
      </c>
      <c r="F80" s="1">
        <v>20.079000000000001</v>
      </c>
      <c r="G80" s="1">
        <f>IFERROR(VLOOKUP(A80,[1]TDSheet!$A:$B,2,0),0)</f>
        <v>0</v>
      </c>
      <c r="H80" s="1">
        <f t="shared" si="20"/>
        <v>20.079000000000001</v>
      </c>
      <c r="I80" s="8">
        <v>1</v>
      </c>
      <c r="J80" s="1">
        <v>55</v>
      </c>
      <c r="K80" s="1" t="s">
        <v>37</v>
      </c>
      <c r="L80" s="1">
        <v>4.3</v>
      </c>
      <c r="M80" s="1">
        <f t="shared" si="24"/>
        <v>-5.64</v>
      </c>
      <c r="N80" s="1"/>
      <c r="O80" s="1"/>
      <c r="P80" s="1"/>
      <c r="Q80" s="1">
        <f t="shared" si="21"/>
        <v>-0.26800000000000002</v>
      </c>
      <c r="R80" s="5"/>
      <c r="S80" s="5"/>
      <c r="T80" s="1"/>
      <c r="U80" s="1">
        <f t="shared" si="22"/>
        <v>-74.921641791044777</v>
      </c>
      <c r="V80" s="1">
        <f t="shared" si="23"/>
        <v>-74.921641791044777</v>
      </c>
      <c r="W80" s="1">
        <v>0.2888</v>
      </c>
      <c r="X80" s="1">
        <v>0.30980000000000002</v>
      </c>
      <c r="Y80" s="1">
        <v>2.1000000000000001E-2</v>
      </c>
      <c r="Z80" s="1">
        <v>0.26879999999999998</v>
      </c>
      <c r="AA80" s="1">
        <v>1.6108</v>
      </c>
      <c r="AB80" s="1">
        <v>0.53780000000000006</v>
      </c>
      <c r="AC80" s="1">
        <v>0.26939999999999997</v>
      </c>
      <c r="AD80" s="1">
        <v>0.53680000000000005</v>
      </c>
      <c r="AE80" s="1">
        <v>0.53639999999999999</v>
      </c>
      <c r="AF80" s="1">
        <v>1.6128</v>
      </c>
      <c r="AG80" s="23" t="s">
        <v>146</v>
      </c>
      <c r="AH80" s="1">
        <f t="shared" si="26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36</v>
      </c>
      <c r="C81" s="1">
        <v>9.6280000000000001</v>
      </c>
      <c r="D81" s="1"/>
      <c r="E81" s="1">
        <v>-0.40200000000000002</v>
      </c>
      <c r="F81" s="1">
        <v>9.6280000000000001</v>
      </c>
      <c r="G81" s="1">
        <f>IFERROR(VLOOKUP(A81,[1]TDSheet!$A:$B,2,0),0)</f>
        <v>0</v>
      </c>
      <c r="H81" s="1">
        <f t="shared" si="20"/>
        <v>9.6280000000000001</v>
      </c>
      <c r="I81" s="8">
        <v>1</v>
      </c>
      <c r="J81" s="1">
        <v>55</v>
      </c>
      <c r="K81" s="1" t="s">
        <v>37</v>
      </c>
      <c r="L81" s="1"/>
      <c r="M81" s="1">
        <f t="shared" si="24"/>
        <v>-0.40200000000000002</v>
      </c>
      <c r="N81" s="1"/>
      <c r="O81" s="1"/>
      <c r="P81" s="1"/>
      <c r="Q81" s="1">
        <f t="shared" si="21"/>
        <v>-8.0399999999999999E-2</v>
      </c>
      <c r="R81" s="5"/>
      <c r="S81" s="5"/>
      <c r="T81" s="1"/>
      <c r="U81" s="1">
        <f t="shared" si="22"/>
        <v>-119.75124378109453</v>
      </c>
      <c r="V81" s="1">
        <f t="shared" si="23"/>
        <v>-119.75124378109453</v>
      </c>
      <c r="W81" s="1">
        <v>0.27439999999999998</v>
      </c>
      <c r="X81" s="1">
        <v>0.27439999999999998</v>
      </c>
      <c r="Y81" s="1">
        <v>0</v>
      </c>
      <c r="Z81" s="1">
        <v>0</v>
      </c>
      <c r="AA81" s="1">
        <v>0.5444</v>
      </c>
      <c r="AB81" s="1">
        <v>0.5444</v>
      </c>
      <c r="AC81" s="1">
        <v>0.27400000000000002</v>
      </c>
      <c r="AD81" s="1">
        <v>0.27400000000000002</v>
      </c>
      <c r="AE81" s="1">
        <v>0.26479999999999998</v>
      </c>
      <c r="AF81" s="1">
        <v>0.26479999999999998</v>
      </c>
      <c r="AG81" s="23" t="s">
        <v>146</v>
      </c>
      <c r="AH81" s="1">
        <f t="shared" si="26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6" t="s">
        <v>126</v>
      </c>
      <c r="B82" s="16" t="s">
        <v>36</v>
      </c>
      <c r="C82" s="16"/>
      <c r="D82" s="16"/>
      <c r="E82" s="16"/>
      <c r="F82" s="16"/>
      <c r="G82" s="16">
        <f>IFERROR(VLOOKUP(A82,[1]TDSheet!$A:$B,2,0),0)</f>
        <v>0</v>
      </c>
      <c r="H82" s="16">
        <f t="shared" si="20"/>
        <v>0</v>
      </c>
      <c r="I82" s="17">
        <v>0</v>
      </c>
      <c r="J82" s="16">
        <v>60</v>
      </c>
      <c r="K82" s="16" t="s">
        <v>37</v>
      </c>
      <c r="L82" s="16"/>
      <c r="M82" s="16">
        <f t="shared" si="24"/>
        <v>0</v>
      </c>
      <c r="N82" s="16"/>
      <c r="O82" s="16"/>
      <c r="P82" s="16"/>
      <c r="Q82" s="16">
        <f t="shared" si="21"/>
        <v>0</v>
      </c>
      <c r="R82" s="18"/>
      <c r="S82" s="18"/>
      <c r="T82" s="16"/>
      <c r="U82" s="16" t="e">
        <f t="shared" si="22"/>
        <v>#DIV/0!</v>
      </c>
      <c r="V82" s="16" t="e">
        <f t="shared" si="23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 t="s">
        <v>47</v>
      </c>
      <c r="AH82" s="1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42</v>
      </c>
      <c r="C83" s="1">
        <v>75</v>
      </c>
      <c r="D83" s="1">
        <v>78</v>
      </c>
      <c r="E83" s="1">
        <v>39</v>
      </c>
      <c r="F83" s="1">
        <v>87</v>
      </c>
      <c r="G83" s="1">
        <f>IFERROR(VLOOKUP(A83,[1]TDSheet!$A:$B,2,0),0)</f>
        <v>0</v>
      </c>
      <c r="H83" s="1">
        <f t="shared" si="20"/>
        <v>87</v>
      </c>
      <c r="I83" s="8">
        <v>0.3</v>
      </c>
      <c r="J83" s="1">
        <v>40</v>
      </c>
      <c r="K83" s="1" t="s">
        <v>37</v>
      </c>
      <c r="L83" s="1">
        <v>71</v>
      </c>
      <c r="M83" s="1">
        <f t="shared" si="24"/>
        <v>-32</v>
      </c>
      <c r="N83" s="1"/>
      <c r="O83" s="1"/>
      <c r="P83" s="1"/>
      <c r="Q83" s="1">
        <f t="shared" si="21"/>
        <v>7.8</v>
      </c>
      <c r="R83" s="5"/>
      <c r="S83" s="5"/>
      <c r="T83" s="1"/>
      <c r="U83" s="1">
        <f t="shared" si="22"/>
        <v>11.153846153846153</v>
      </c>
      <c r="V83" s="1">
        <f t="shared" si="23"/>
        <v>11.153846153846153</v>
      </c>
      <c r="W83" s="1">
        <v>13</v>
      </c>
      <c r="X83" s="1">
        <v>15.2</v>
      </c>
      <c r="Y83" s="1">
        <v>6.2</v>
      </c>
      <c r="Z83" s="1">
        <v>4.8</v>
      </c>
      <c r="AA83" s="1">
        <v>14</v>
      </c>
      <c r="AB83" s="1">
        <v>14.4</v>
      </c>
      <c r="AC83" s="1">
        <v>12.4</v>
      </c>
      <c r="AD83" s="1">
        <v>10.199999999999999</v>
      </c>
      <c r="AE83" s="1">
        <v>13.6</v>
      </c>
      <c r="AF83" s="1">
        <v>13.4</v>
      </c>
      <c r="AG83" s="1"/>
      <c r="AH83" s="1">
        <f t="shared" ref="AH83:AH95" si="27">I83*R83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42</v>
      </c>
      <c r="C84" s="1">
        <v>102</v>
      </c>
      <c r="D84" s="1">
        <v>60</v>
      </c>
      <c r="E84" s="1">
        <v>49</v>
      </c>
      <c r="F84" s="1">
        <v>106</v>
      </c>
      <c r="G84" s="1">
        <f>IFERROR(VLOOKUP(A84,[1]TDSheet!$A:$B,2,0),0)</f>
        <v>0</v>
      </c>
      <c r="H84" s="1">
        <f t="shared" si="20"/>
        <v>106</v>
      </c>
      <c r="I84" s="8">
        <v>0.3</v>
      </c>
      <c r="J84" s="1">
        <v>40</v>
      </c>
      <c r="K84" s="1" t="s">
        <v>37</v>
      </c>
      <c r="L84" s="1">
        <v>65</v>
      </c>
      <c r="M84" s="1">
        <f t="shared" si="24"/>
        <v>-16</v>
      </c>
      <c r="N84" s="1"/>
      <c r="O84" s="1"/>
      <c r="P84" s="1"/>
      <c r="Q84" s="1">
        <f t="shared" si="21"/>
        <v>9.8000000000000007</v>
      </c>
      <c r="R84" s="5"/>
      <c r="S84" s="5"/>
      <c r="T84" s="1"/>
      <c r="U84" s="1">
        <f t="shared" si="22"/>
        <v>10.816326530612244</v>
      </c>
      <c r="V84" s="1">
        <f t="shared" si="23"/>
        <v>10.816326530612244</v>
      </c>
      <c r="W84" s="1">
        <v>1.2</v>
      </c>
      <c r="X84" s="1">
        <v>4</v>
      </c>
      <c r="Y84" s="1">
        <v>15.4</v>
      </c>
      <c r="Z84" s="1">
        <v>12.8</v>
      </c>
      <c r="AA84" s="1">
        <v>8.1999999999999993</v>
      </c>
      <c r="AB84" s="1">
        <v>7.6</v>
      </c>
      <c r="AC84" s="1">
        <v>11.8</v>
      </c>
      <c r="AD84" s="1">
        <v>13.6</v>
      </c>
      <c r="AE84" s="1">
        <v>10.199999999999999</v>
      </c>
      <c r="AF84" s="1">
        <v>9.1999999999999993</v>
      </c>
      <c r="AG84" s="1"/>
      <c r="AH84" s="1">
        <f t="shared" si="2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42</v>
      </c>
      <c r="C85" s="1">
        <v>69</v>
      </c>
      <c r="D85" s="1">
        <v>18</v>
      </c>
      <c r="E85" s="1">
        <v>48</v>
      </c>
      <c r="F85" s="1">
        <v>32</v>
      </c>
      <c r="G85" s="1">
        <f>IFERROR(VLOOKUP(A85,[1]TDSheet!$A:$B,2,0),0)</f>
        <v>0</v>
      </c>
      <c r="H85" s="1">
        <f t="shared" si="20"/>
        <v>32</v>
      </c>
      <c r="I85" s="8">
        <v>0.3</v>
      </c>
      <c r="J85" s="1">
        <v>40</v>
      </c>
      <c r="K85" s="1" t="s">
        <v>37</v>
      </c>
      <c r="L85" s="1">
        <v>52</v>
      </c>
      <c r="M85" s="1">
        <f t="shared" si="24"/>
        <v>-4</v>
      </c>
      <c r="N85" s="1"/>
      <c r="O85" s="1"/>
      <c r="P85" s="1"/>
      <c r="Q85" s="1">
        <f t="shared" si="21"/>
        <v>9.6</v>
      </c>
      <c r="R85" s="5">
        <f>9*Q85-P85-H85</f>
        <v>54.399999999999991</v>
      </c>
      <c r="S85" s="5"/>
      <c r="T85" s="1"/>
      <c r="U85" s="1">
        <f t="shared" si="22"/>
        <v>9</v>
      </c>
      <c r="V85" s="1">
        <f t="shared" si="23"/>
        <v>3.3333333333333335</v>
      </c>
      <c r="W85" s="1">
        <v>5.8</v>
      </c>
      <c r="X85" s="1">
        <v>6.8</v>
      </c>
      <c r="Y85" s="1">
        <v>9.1999999999999993</v>
      </c>
      <c r="Z85" s="1">
        <v>8.6</v>
      </c>
      <c r="AA85" s="1">
        <v>8.8000000000000007</v>
      </c>
      <c r="AB85" s="1">
        <v>10.199999999999999</v>
      </c>
      <c r="AC85" s="1">
        <v>8.4</v>
      </c>
      <c r="AD85" s="1">
        <v>6.2</v>
      </c>
      <c r="AE85" s="1">
        <v>7.4</v>
      </c>
      <c r="AF85" s="1">
        <v>8.6</v>
      </c>
      <c r="AG85" s="1"/>
      <c r="AH85" s="1">
        <f t="shared" si="27"/>
        <v>16.319999999999997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36</v>
      </c>
      <c r="C86" s="1">
        <v>25.803000000000001</v>
      </c>
      <c r="D86" s="1"/>
      <c r="E86" s="1">
        <v>5.3879999999999999</v>
      </c>
      <c r="F86" s="1">
        <v>17.658999999999999</v>
      </c>
      <c r="G86" s="1">
        <f>IFERROR(VLOOKUP(A86,[1]TDSheet!$A:$B,2,0),0)</f>
        <v>0</v>
      </c>
      <c r="H86" s="1">
        <f t="shared" si="20"/>
        <v>17.658999999999999</v>
      </c>
      <c r="I86" s="8">
        <v>1</v>
      </c>
      <c r="J86" s="1">
        <v>50</v>
      </c>
      <c r="K86" s="1" t="s">
        <v>37</v>
      </c>
      <c r="L86" s="1">
        <v>5.7</v>
      </c>
      <c r="M86" s="1">
        <f t="shared" si="24"/>
        <v>-0.31200000000000028</v>
      </c>
      <c r="N86" s="1"/>
      <c r="O86" s="1"/>
      <c r="P86" s="1">
        <v>10.936199999999999</v>
      </c>
      <c r="Q86" s="1">
        <f t="shared" si="21"/>
        <v>1.0775999999999999</v>
      </c>
      <c r="R86" s="5"/>
      <c r="S86" s="5"/>
      <c r="T86" s="1"/>
      <c r="U86" s="1">
        <f t="shared" si="22"/>
        <v>26.536005939123982</v>
      </c>
      <c r="V86" s="1">
        <f t="shared" si="23"/>
        <v>26.536005939123982</v>
      </c>
      <c r="W86" s="1">
        <v>2.7231999999999998</v>
      </c>
      <c r="X86" s="1">
        <v>1.9176</v>
      </c>
      <c r="Y86" s="1">
        <v>0.82520000000000004</v>
      </c>
      <c r="Z86" s="1">
        <v>1.38</v>
      </c>
      <c r="AA86" s="1">
        <v>3.0455999999999999</v>
      </c>
      <c r="AB86" s="1">
        <v>2.4908000000000001</v>
      </c>
      <c r="AC86" s="1">
        <v>0</v>
      </c>
      <c r="AD86" s="1">
        <v>0</v>
      </c>
      <c r="AE86" s="1">
        <v>0</v>
      </c>
      <c r="AF86" s="1">
        <v>0</v>
      </c>
      <c r="AG86" s="22" t="s">
        <v>147</v>
      </c>
      <c r="AH86" s="1">
        <f t="shared" si="2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42</v>
      </c>
      <c r="C87" s="1">
        <v>39</v>
      </c>
      <c r="D87" s="1"/>
      <c r="E87" s="1">
        <v>8</v>
      </c>
      <c r="F87" s="1">
        <v>31</v>
      </c>
      <c r="G87" s="1">
        <f>IFERROR(VLOOKUP(A87,[1]TDSheet!$A:$B,2,0),0)</f>
        <v>0</v>
      </c>
      <c r="H87" s="1">
        <f t="shared" si="20"/>
        <v>31</v>
      </c>
      <c r="I87" s="8">
        <v>0.05</v>
      </c>
      <c r="J87" s="1">
        <v>120</v>
      </c>
      <c r="K87" s="1" t="s">
        <v>37</v>
      </c>
      <c r="L87" s="1">
        <v>8</v>
      </c>
      <c r="M87" s="1">
        <f t="shared" si="24"/>
        <v>0</v>
      </c>
      <c r="N87" s="1"/>
      <c r="O87" s="1"/>
      <c r="P87" s="1"/>
      <c r="Q87" s="1">
        <f t="shared" si="21"/>
        <v>1.6</v>
      </c>
      <c r="R87" s="5"/>
      <c r="S87" s="5"/>
      <c r="T87" s="1"/>
      <c r="U87" s="1">
        <f t="shared" si="22"/>
        <v>19.375</v>
      </c>
      <c r="V87" s="1">
        <f t="shared" si="23"/>
        <v>19.375</v>
      </c>
      <c r="W87" s="1">
        <v>1.8</v>
      </c>
      <c r="X87" s="1">
        <v>1.8</v>
      </c>
      <c r="Y87" s="1">
        <v>3.6</v>
      </c>
      <c r="Z87" s="1">
        <v>4.2</v>
      </c>
      <c r="AA87" s="1">
        <v>5.8</v>
      </c>
      <c r="AB87" s="1">
        <v>5.2</v>
      </c>
      <c r="AC87" s="1">
        <v>0</v>
      </c>
      <c r="AD87" s="1">
        <v>0</v>
      </c>
      <c r="AE87" s="1">
        <v>0</v>
      </c>
      <c r="AF87" s="1">
        <v>0</v>
      </c>
      <c r="AG87" s="22" t="s">
        <v>147</v>
      </c>
      <c r="AH87" s="1">
        <f t="shared" si="2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36</v>
      </c>
      <c r="C88" s="1">
        <v>849.48599999999999</v>
      </c>
      <c r="D88" s="1">
        <v>211.06700000000001</v>
      </c>
      <c r="E88" s="1">
        <v>515.88499999999999</v>
      </c>
      <c r="F88" s="1">
        <v>491.96199999999999</v>
      </c>
      <c r="G88" s="1">
        <f>IFERROR(VLOOKUP(A88,[1]TDSheet!$A:$B,2,0),0)</f>
        <v>0</v>
      </c>
      <c r="H88" s="1">
        <f t="shared" si="20"/>
        <v>491.96199999999999</v>
      </c>
      <c r="I88" s="8">
        <v>1</v>
      </c>
      <c r="J88" s="1">
        <v>40</v>
      </c>
      <c r="K88" s="1" t="s">
        <v>37</v>
      </c>
      <c r="L88" s="1">
        <v>484.6</v>
      </c>
      <c r="M88" s="1">
        <f t="shared" si="24"/>
        <v>31.284999999999968</v>
      </c>
      <c r="N88" s="1"/>
      <c r="O88" s="1"/>
      <c r="P88" s="1">
        <v>386.74907999999999</v>
      </c>
      <c r="Q88" s="1">
        <f t="shared" si="21"/>
        <v>103.17699999999999</v>
      </c>
      <c r="R88" s="5">
        <f t="shared" ref="R88:R93" si="28">10*Q88-P88-H88</f>
        <v>153.05891999999994</v>
      </c>
      <c r="S88" s="5"/>
      <c r="T88" s="1"/>
      <c r="U88" s="1">
        <f t="shared" si="22"/>
        <v>10</v>
      </c>
      <c r="V88" s="1">
        <f t="shared" si="23"/>
        <v>8.5165403142173162</v>
      </c>
      <c r="W88" s="1">
        <v>83.909199999999998</v>
      </c>
      <c r="X88" s="1">
        <v>74.331800000000015</v>
      </c>
      <c r="Y88" s="1">
        <v>79.244200000000006</v>
      </c>
      <c r="Z88" s="1">
        <v>80.2286</v>
      </c>
      <c r="AA88" s="1">
        <v>111.3188</v>
      </c>
      <c r="AB88" s="1">
        <v>108.1478</v>
      </c>
      <c r="AC88" s="1">
        <v>97.566800000000001</v>
      </c>
      <c r="AD88" s="1">
        <v>98.78</v>
      </c>
      <c r="AE88" s="1">
        <v>98.010599999999997</v>
      </c>
      <c r="AF88" s="1">
        <v>95.502199999999988</v>
      </c>
      <c r="AG88" s="1" t="s">
        <v>60</v>
      </c>
      <c r="AH88" s="1">
        <f t="shared" si="27"/>
        <v>153.05891999999994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42</v>
      </c>
      <c r="C89" s="1">
        <v>88</v>
      </c>
      <c r="D89" s="1">
        <v>36</v>
      </c>
      <c r="E89" s="1">
        <v>105</v>
      </c>
      <c r="F89" s="1"/>
      <c r="G89" s="1">
        <f>IFERROR(VLOOKUP(A89,[1]TDSheet!$A:$B,2,0),0)</f>
        <v>0</v>
      </c>
      <c r="H89" s="1">
        <f t="shared" si="20"/>
        <v>0</v>
      </c>
      <c r="I89" s="8">
        <v>0.3</v>
      </c>
      <c r="J89" s="1">
        <v>40</v>
      </c>
      <c r="K89" s="1" t="s">
        <v>37</v>
      </c>
      <c r="L89" s="1">
        <v>133</v>
      </c>
      <c r="M89" s="1">
        <f t="shared" si="24"/>
        <v>-28</v>
      </c>
      <c r="N89" s="1"/>
      <c r="O89" s="1"/>
      <c r="P89" s="1">
        <v>30</v>
      </c>
      <c r="Q89" s="1">
        <f t="shared" si="21"/>
        <v>21</v>
      </c>
      <c r="R89" s="5">
        <f>7*Q89-P89-H89</f>
        <v>117</v>
      </c>
      <c r="S89" s="5"/>
      <c r="T89" s="1"/>
      <c r="U89" s="1">
        <f t="shared" si="22"/>
        <v>7</v>
      </c>
      <c r="V89" s="1">
        <f t="shared" si="23"/>
        <v>1.4285714285714286</v>
      </c>
      <c r="W89" s="1">
        <v>10</v>
      </c>
      <c r="X89" s="1">
        <v>7</v>
      </c>
      <c r="Y89" s="1">
        <v>12.8</v>
      </c>
      <c r="Z89" s="1">
        <v>5.8</v>
      </c>
      <c r="AA89" s="1">
        <v>12</v>
      </c>
      <c r="AB89" s="1">
        <v>16.2</v>
      </c>
      <c r="AC89" s="1">
        <v>11.4</v>
      </c>
      <c r="AD89" s="1">
        <v>5.6</v>
      </c>
      <c r="AE89" s="1">
        <v>10</v>
      </c>
      <c r="AF89" s="1">
        <v>15</v>
      </c>
      <c r="AG89" s="1"/>
      <c r="AH89" s="1">
        <f t="shared" si="27"/>
        <v>35.1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42</v>
      </c>
      <c r="C90" s="1">
        <v>78</v>
      </c>
      <c r="D90" s="1">
        <v>42</v>
      </c>
      <c r="E90" s="1">
        <v>63</v>
      </c>
      <c r="F90" s="1">
        <v>46</v>
      </c>
      <c r="G90" s="1">
        <f>IFERROR(VLOOKUP(A90,[1]TDSheet!$A:$B,2,0),0)</f>
        <v>0</v>
      </c>
      <c r="H90" s="1">
        <f t="shared" si="20"/>
        <v>46</v>
      </c>
      <c r="I90" s="8">
        <v>0.3</v>
      </c>
      <c r="J90" s="1">
        <v>40</v>
      </c>
      <c r="K90" s="1" t="s">
        <v>37</v>
      </c>
      <c r="L90" s="1">
        <v>67</v>
      </c>
      <c r="M90" s="1">
        <f t="shared" si="24"/>
        <v>-4</v>
      </c>
      <c r="N90" s="1"/>
      <c r="O90" s="1"/>
      <c r="P90" s="1"/>
      <c r="Q90" s="1">
        <f t="shared" si="21"/>
        <v>12.6</v>
      </c>
      <c r="R90" s="5">
        <f t="shared" si="28"/>
        <v>80</v>
      </c>
      <c r="S90" s="5"/>
      <c r="T90" s="1"/>
      <c r="U90" s="1">
        <f t="shared" si="22"/>
        <v>10</v>
      </c>
      <c r="V90" s="1">
        <f t="shared" si="23"/>
        <v>3.6507936507936507</v>
      </c>
      <c r="W90" s="1">
        <v>7.4</v>
      </c>
      <c r="X90" s="1">
        <v>8.6</v>
      </c>
      <c r="Y90" s="1">
        <v>12.4</v>
      </c>
      <c r="Z90" s="1">
        <v>10.4</v>
      </c>
      <c r="AA90" s="1">
        <v>8.6</v>
      </c>
      <c r="AB90" s="1">
        <v>9.8000000000000007</v>
      </c>
      <c r="AC90" s="1">
        <v>9.1999999999999993</v>
      </c>
      <c r="AD90" s="1">
        <v>7.2</v>
      </c>
      <c r="AE90" s="1">
        <v>7.6</v>
      </c>
      <c r="AF90" s="1">
        <v>7.2</v>
      </c>
      <c r="AG90" s="1" t="s">
        <v>136</v>
      </c>
      <c r="AH90" s="1">
        <f t="shared" si="27"/>
        <v>24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36</v>
      </c>
      <c r="C91" s="1">
        <v>18.803000000000001</v>
      </c>
      <c r="D91" s="1">
        <v>16.271000000000001</v>
      </c>
      <c r="E91" s="1">
        <v>15.42</v>
      </c>
      <c r="F91" s="1">
        <v>18.634</v>
      </c>
      <c r="G91" s="1">
        <f>IFERROR(VLOOKUP(A91,[1]TDSheet!$A:$B,2,0),0)</f>
        <v>0</v>
      </c>
      <c r="H91" s="1">
        <f t="shared" si="20"/>
        <v>18.634</v>
      </c>
      <c r="I91" s="8">
        <v>1</v>
      </c>
      <c r="J91" s="1">
        <v>45</v>
      </c>
      <c r="K91" s="1" t="s">
        <v>37</v>
      </c>
      <c r="L91" s="1">
        <v>15.3</v>
      </c>
      <c r="M91" s="1">
        <f t="shared" si="24"/>
        <v>0.11999999999999922</v>
      </c>
      <c r="N91" s="1"/>
      <c r="O91" s="1"/>
      <c r="P91" s="1">
        <v>13.8658</v>
      </c>
      <c r="Q91" s="1">
        <f t="shared" si="21"/>
        <v>3.0840000000000001</v>
      </c>
      <c r="R91" s="5"/>
      <c r="S91" s="5"/>
      <c r="T91" s="1"/>
      <c r="U91" s="1">
        <f t="shared" si="22"/>
        <v>10.538197146562906</v>
      </c>
      <c r="V91" s="1">
        <f t="shared" si="23"/>
        <v>10.538197146562906</v>
      </c>
      <c r="W91" s="1">
        <v>3.3927999999999998</v>
      </c>
      <c r="X91" s="1">
        <v>3.4872000000000001</v>
      </c>
      <c r="Y91" s="1">
        <v>3.3348</v>
      </c>
      <c r="Z91" s="1">
        <v>3.0884</v>
      </c>
      <c r="AA91" s="1">
        <v>3.8288000000000002</v>
      </c>
      <c r="AB91" s="1">
        <v>3.8256000000000001</v>
      </c>
      <c r="AC91" s="1">
        <v>3.7951999999999999</v>
      </c>
      <c r="AD91" s="1">
        <v>2.9716</v>
      </c>
      <c r="AE91" s="1">
        <v>0.82200000000000006</v>
      </c>
      <c r="AF91" s="1">
        <v>1.3588</v>
      </c>
      <c r="AG91" s="1"/>
      <c r="AH91" s="1">
        <f t="shared" si="2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42</v>
      </c>
      <c r="C92" s="1">
        <v>52</v>
      </c>
      <c r="D92" s="1">
        <v>12</v>
      </c>
      <c r="E92" s="1">
        <v>25</v>
      </c>
      <c r="F92" s="1">
        <v>36</v>
      </c>
      <c r="G92" s="1">
        <f>IFERROR(VLOOKUP(A92,[1]TDSheet!$A:$B,2,0),0)</f>
        <v>0</v>
      </c>
      <c r="H92" s="1">
        <f t="shared" si="20"/>
        <v>36</v>
      </c>
      <c r="I92" s="8">
        <v>0.33</v>
      </c>
      <c r="J92" s="1">
        <v>40</v>
      </c>
      <c r="K92" s="1" t="s">
        <v>37</v>
      </c>
      <c r="L92" s="1">
        <v>29</v>
      </c>
      <c r="M92" s="1">
        <f t="shared" si="24"/>
        <v>-4</v>
      </c>
      <c r="N92" s="1"/>
      <c r="O92" s="1"/>
      <c r="P92" s="1"/>
      <c r="Q92" s="1">
        <f t="shared" si="21"/>
        <v>5</v>
      </c>
      <c r="R92" s="5">
        <f t="shared" si="28"/>
        <v>14</v>
      </c>
      <c r="S92" s="5"/>
      <c r="T92" s="1"/>
      <c r="U92" s="1">
        <f t="shared" si="22"/>
        <v>10</v>
      </c>
      <c r="V92" s="1">
        <f t="shared" si="23"/>
        <v>7.2</v>
      </c>
      <c r="W92" s="1">
        <v>3.8</v>
      </c>
      <c r="X92" s="1">
        <v>5.4</v>
      </c>
      <c r="Y92" s="1">
        <v>5.8</v>
      </c>
      <c r="Z92" s="1">
        <v>1.6</v>
      </c>
      <c r="AA92" s="1">
        <v>6.2</v>
      </c>
      <c r="AB92" s="1">
        <v>10.199999999999999</v>
      </c>
      <c r="AC92" s="1">
        <v>5.6</v>
      </c>
      <c r="AD92" s="1">
        <v>4</v>
      </c>
      <c r="AE92" s="1">
        <v>5</v>
      </c>
      <c r="AF92" s="1">
        <v>4.5999999999999996</v>
      </c>
      <c r="AG92" s="1"/>
      <c r="AH92" s="1">
        <f t="shared" si="27"/>
        <v>4.62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139</v>
      </c>
      <c r="B93" s="1" t="s">
        <v>42</v>
      </c>
      <c r="C93" s="1">
        <v>37</v>
      </c>
      <c r="D93" s="1">
        <v>18</v>
      </c>
      <c r="E93" s="1">
        <v>26</v>
      </c>
      <c r="F93" s="1">
        <v>25</v>
      </c>
      <c r="G93" s="1">
        <f>IFERROR(VLOOKUP(A93,[1]TDSheet!$A:$B,2,0),0)</f>
        <v>0</v>
      </c>
      <c r="H93" s="1">
        <f t="shared" si="20"/>
        <v>25</v>
      </c>
      <c r="I93" s="8">
        <v>0.3</v>
      </c>
      <c r="J93" s="1">
        <v>40</v>
      </c>
      <c r="K93" s="1" t="s">
        <v>37</v>
      </c>
      <c r="L93" s="1">
        <v>29</v>
      </c>
      <c r="M93" s="1">
        <f t="shared" si="24"/>
        <v>-3</v>
      </c>
      <c r="N93" s="1"/>
      <c r="O93" s="1"/>
      <c r="P93" s="1">
        <v>6</v>
      </c>
      <c r="Q93" s="1">
        <f t="shared" si="21"/>
        <v>5.2</v>
      </c>
      <c r="R93" s="5">
        <f t="shared" si="28"/>
        <v>21</v>
      </c>
      <c r="S93" s="5"/>
      <c r="T93" s="1"/>
      <c r="U93" s="1">
        <f t="shared" si="22"/>
        <v>10</v>
      </c>
      <c r="V93" s="1">
        <f t="shared" si="23"/>
        <v>5.9615384615384617</v>
      </c>
      <c r="W93" s="1">
        <v>4.2</v>
      </c>
      <c r="X93" s="1">
        <v>4.8</v>
      </c>
      <c r="Y93" s="1">
        <v>4.8</v>
      </c>
      <c r="Z93" s="1">
        <v>3.6</v>
      </c>
      <c r="AA93" s="1">
        <v>4.5999999999999996</v>
      </c>
      <c r="AB93" s="1">
        <v>6.8</v>
      </c>
      <c r="AC93" s="1">
        <v>5</v>
      </c>
      <c r="AD93" s="1">
        <v>3.2</v>
      </c>
      <c r="AE93" s="1">
        <v>3.2</v>
      </c>
      <c r="AF93" s="1">
        <v>4.5999999999999996</v>
      </c>
      <c r="AG93" s="1"/>
      <c r="AH93" s="1">
        <f t="shared" si="27"/>
        <v>6.3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140</v>
      </c>
      <c r="B94" s="1" t="s">
        <v>42</v>
      </c>
      <c r="C94" s="1">
        <v>36</v>
      </c>
      <c r="D94" s="1"/>
      <c r="E94" s="1">
        <v>19</v>
      </c>
      <c r="F94" s="1">
        <v>17</v>
      </c>
      <c r="G94" s="1">
        <f>IFERROR(VLOOKUP(A94,[1]TDSheet!$A:$B,2,0),0)</f>
        <v>0</v>
      </c>
      <c r="H94" s="1">
        <f t="shared" si="20"/>
        <v>17</v>
      </c>
      <c r="I94" s="8">
        <v>0.12</v>
      </c>
      <c r="J94" s="1">
        <v>45</v>
      </c>
      <c r="K94" s="1" t="s">
        <v>37</v>
      </c>
      <c r="L94" s="1">
        <v>19</v>
      </c>
      <c r="M94" s="1">
        <f t="shared" si="24"/>
        <v>0</v>
      </c>
      <c r="N94" s="1"/>
      <c r="O94" s="1"/>
      <c r="P94" s="1">
        <v>18.8</v>
      </c>
      <c r="Q94" s="1">
        <f t="shared" si="21"/>
        <v>3.8</v>
      </c>
      <c r="R94" s="5">
        <v>6</v>
      </c>
      <c r="S94" s="5"/>
      <c r="T94" s="1"/>
      <c r="U94" s="1">
        <f t="shared" si="22"/>
        <v>11</v>
      </c>
      <c r="V94" s="1">
        <f t="shared" si="23"/>
        <v>9.4210526315789469</v>
      </c>
      <c r="W94" s="1">
        <v>3.8</v>
      </c>
      <c r="X94" s="1">
        <v>2</v>
      </c>
      <c r="Y94" s="1">
        <v>2.4</v>
      </c>
      <c r="Z94" s="1">
        <v>1.6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131</v>
      </c>
      <c r="AH94" s="1">
        <f t="shared" si="27"/>
        <v>0.72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141</v>
      </c>
      <c r="B95" s="12" t="s">
        <v>36</v>
      </c>
      <c r="C95" s="12"/>
      <c r="D95" s="12">
        <v>12.015000000000001</v>
      </c>
      <c r="E95" s="12"/>
      <c r="F95" s="12">
        <v>12.015000000000001</v>
      </c>
      <c r="G95" s="1">
        <f>IFERROR(VLOOKUP(A95,[1]TDSheet!$A:$B,2,0),0)</f>
        <v>0</v>
      </c>
      <c r="H95" s="1">
        <f t="shared" si="20"/>
        <v>12.015000000000001</v>
      </c>
      <c r="I95" s="8">
        <v>1</v>
      </c>
      <c r="J95" s="1">
        <v>180</v>
      </c>
      <c r="K95" s="1" t="s">
        <v>37</v>
      </c>
      <c r="L95" s="1"/>
      <c r="M95" s="1">
        <f t="shared" si="24"/>
        <v>0</v>
      </c>
      <c r="N95" s="1"/>
      <c r="O95" s="1"/>
      <c r="P95" s="1"/>
      <c r="Q95" s="1">
        <f t="shared" si="21"/>
        <v>0</v>
      </c>
      <c r="R95" s="5"/>
      <c r="S95" s="5"/>
      <c r="T95" s="1"/>
      <c r="U95" s="1" t="e">
        <f t="shared" si="22"/>
        <v>#DIV/0!</v>
      </c>
      <c r="V95" s="1" t="e">
        <f t="shared" si="23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131</v>
      </c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H95" xr:uid="{023A68D0-E137-440C-BD1D-712ACF3110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2025-05-07T09:34:19Z</dcterms:created>
  <dcterms:modified xsi:type="dcterms:W3CDTF">2025-05-07T10:11:37Z</dcterms:modified>
</cp:coreProperties>
</file>