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Ресурс Юг\2025\01,25\10,01,25 Ресурс Юг\"/>
    </mc:Choice>
  </mc:AlternateContent>
  <xr:revisionPtr revIDLastSave="0" documentId="13_ncr:1_{01E8A8D0-5412-427C-BF7D-D40EB943EC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F9" i="1"/>
  <c r="E7" i="1" l="1"/>
  <c r="E6" i="1"/>
  <c r="E4" i="1"/>
  <c r="H6" i="1" l="1"/>
  <c r="H7" i="1"/>
  <c r="H8" i="1"/>
  <c r="H5" i="1"/>
  <c r="H4" i="1" l="1"/>
  <c r="I5" i="1" l="1"/>
  <c r="J5" i="1" s="1"/>
  <c r="I6" i="1"/>
  <c r="J6" i="1" s="1"/>
  <c r="I7" i="1"/>
  <c r="J7" i="1" s="1"/>
  <c r="I8" i="1"/>
  <c r="J8" i="1" s="1"/>
  <c r="F8" i="1" s="1"/>
  <c r="I4" i="1"/>
  <c r="J4" i="1" s="1"/>
  <c r="F7" i="1" l="1"/>
  <c r="F6" i="1"/>
  <c r="F4" i="1"/>
  <c r="F5" i="1"/>
  <c r="J9" i="1"/>
  <c r="I9" i="1"/>
</calcChain>
</file>

<file path=xl/sharedStrings.xml><?xml version="1.0" encoding="utf-8"?>
<sst xmlns="http://schemas.openxmlformats.org/spreadsheetml/2006/main" count="32" uniqueCount="28">
  <si>
    <t>КОД</t>
  </si>
  <si>
    <t>Наименование</t>
  </si>
  <si>
    <t>Цена</t>
  </si>
  <si>
    <t>Вес</t>
  </si>
  <si>
    <t>м995</t>
  </si>
  <si>
    <t>Бедро с хребтом ЦБ зам. Вес. 12 кг (М)</t>
  </si>
  <si>
    <t>м1004</t>
  </si>
  <si>
    <t>Окорочок с хребтом ЦБ зам. Вес. 15 кг (Ф)</t>
  </si>
  <si>
    <t>м916</t>
  </si>
  <si>
    <t>Тушка ЦБ Благояр зам. пакет 1 сорт</t>
  </si>
  <si>
    <t>м998</t>
  </si>
  <si>
    <t>Грудка ЦБ зам. Вес. 12 кг (М)</t>
  </si>
  <si>
    <t>м1005</t>
  </si>
  <si>
    <t>Окорочок с хребтом ЦБ зам. Вес. 12 кг (М)</t>
  </si>
  <si>
    <t>ВЕС паллета</t>
  </si>
  <si>
    <t>Бердянск</t>
  </si>
  <si>
    <t>Мелитополь</t>
  </si>
  <si>
    <t>Общий</t>
  </si>
  <si>
    <t>новая</t>
  </si>
  <si>
    <t>Общий (крат. палл.)</t>
  </si>
  <si>
    <t>расчет</t>
  </si>
  <si>
    <t>кратно пал.</t>
  </si>
  <si>
    <t>ЗАКАЗЫ (кг)</t>
  </si>
  <si>
    <t>старая</t>
  </si>
  <si>
    <t>Комментарии</t>
  </si>
  <si>
    <t>Со склада в г.Аксай</t>
  </si>
  <si>
    <t>нет на складе в Аксае</t>
  </si>
  <si>
    <t>нет вовсе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</si>
</sst>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164" fontId="3" fillId="2" borderId="1" xfId="0" applyNumberFormat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0" applyFont="1" applyFill="1" applyBorder="1"/>
    <xf numFmtId="164" fontId="1" fillId="0" borderId="2" xfId="0" applyNumberFormat="1" applyFont="1" applyBorder="1"/>
    <xf numFmtId="164" fontId="3" fillId="0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164" fontId="3" fillId="7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1" fillId="0" borderId="0" xfId="0" applyNumberFormat="1" applyFont="1"/>
    <xf numFmtId="164" fontId="3" fillId="6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Border="1"/>
    <xf numFmtId="164" fontId="0" fillId="0" borderId="0" xfId="0" applyNumberFormat="1"/>
    <xf numFmtId="0" fontId="0" fillId="2" borderId="0" xfId="0" applyFill="1"/>
    <xf numFmtId="0" fontId="3" fillId="5" borderId="1" xfId="0" applyFont="1" applyFill="1" applyBorder="1"/>
    <xf numFmtId="164" fontId="3" fillId="5" borderId="1" xfId="0" applyNumberFormat="1" applyFont="1" applyFill="1" applyBorder="1" applyAlignment="1">
      <alignment horizontal="center" wrapText="1"/>
    </xf>
    <xf numFmtId="0" fontId="3" fillId="5" borderId="1" xfId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D5C4031C-5D1F-4C8D-BC85-4B1CC00C34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85" zoomScaleNormal="85" workbookViewId="0">
      <selection activeCell="H9" sqref="H9"/>
    </sheetView>
  </sheetViews>
  <sheetFormatPr defaultRowHeight="15" x14ac:dyDescent="0.25"/>
  <cols>
    <col min="2" max="2" width="78.140625" customWidth="1"/>
    <col min="3" max="4" width="9.140625" customWidth="1"/>
    <col min="5" max="8" width="14" customWidth="1"/>
    <col min="9" max="9" width="9.140625" customWidth="1"/>
    <col min="10" max="10" width="9.140625" style="9"/>
    <col min="11" max="11" width="17.42578125" style="9" customWidth="1"/>
    <col min="12" max="13" width="9.140625" customWidth="1"/>
    <col min="14" max="15" width="15.28515625" style="16" customWidth="1"/>
    <col min="16" max="16" width="11.7109375" customWidth="1"/>
  </cols>
  <sheetData>
    <row r="1" spans="1:19" ht="36" customHeight="1" x14ac:dyDescent="0.25">
      <c r="A1" s="23" t="s">
        <v>25</v>
      </c>
      <c r="B1" s="24"/>
      <c r="C1" s="1"/>
      <c r="D1" s="1"/>
      <c r="E1" s="30" t="s">
        <v>15</v>
      </c>
      <c r="F1" s="31"/>
      <c r="G1" s="30" t="s">
        <v>16</v>
      </c>
      <c r="H1" s="31"/>
      <c r="I1" s="28" t="s">
        <v>17</v>
      </c>
      <c r="J1" s="29" t="s">
        <v>19</v>
      </c>
      <c r="K1" s="33" t="s">
        <v>24</v>
      </c>
      <c r="L1" s="27" t="s">
        <v>14</v>
      </c>
      <c r="M1" s="27"/>
      <c r="S1" s="19">
        <v>1</v>
      </c>
    </row>
    <row r="2" spans="1:19" ht="20.25" customHeight="1" x14ac:dyDescent="0.25">
      <c r="A2" s="25"/>
      <c r="B2" s="26"/>
      <c r="C2" s="15" t="s">
        <v>23</v>
      </c>
      <c r="D2" s="10" t="s">
        <v>18</v>
      </c>
      <c r="E2" s="30" t="s">
        <v>22</v>
      </c>
      <c r="F2" s="32"/>
      <c r="G2" s="32"/>
      <c r="H2" s="31"/>
      <c r="I2" s="28"/>
      <c r="J2" s="29"/>
      <c r="K2" s="34"/>
      <c r="L2" s="27"/>
      <c r="M2" s="27"/>
    </row>
    <row r="3" spans="1:19" x14ac:dyDescent="0.25">
      <c r="A3" s="11" t="s">
        <v>0</v>
      </c>
      <c r="B3" s="12" t="s">
        <v>1</v>
      </c>
      <c r="C3" s="1" t="s">
        <v>2</v>
      </c>
      <c r="D3" s="1" t="s">
        <v>2</v>
      </c>
      <c r="E3" s="6" t="s">
        <v>20</v>
      </c>
      <c r="F3" s="14" t="s">
        <v>21</v>
      </c>
      <c r="G3" s="14" t="s">
        <v>20</v>
      </c>
      <c r="H3" s="14" t="s">
        <v>21</v>
      </c>
      <c r="I3" s="1" t="s">
        <v>3</v>
      </c>
      <c r="J3" s="7" t="s">
        <v>3</v>
      </c>
      <c r="K3" s="35"/>
      <c r="L3" s="27"/>
      <c r="M3" s="27"/>
    </row>
    <row r="4" spans="1:19" x14ac:dyDescent="0.25">
      <c r="A4" s="2" t="s">
        <v>4</v>
      </c>
      <c r="B4" s="3" t="s">
        <v>5</v>
      </c>
      <c r="C4" s="5">
        <v>132</v>
      </c>
      <c r="D4" s="5">
        <v>129</v>
      </c>
      <c r="E4" s="5">
        <f>2500*S1</f>
        <v>2500</v>
      </c>
      <c r="F4" s="5">
        <f>J4-H4</f>
        <v>2304</v>
      </c>
      <c r="G4" s="5">
        <v>2850</v>
      </c>
      <c r="H4" s="5">
        <f>MROUND(G4,M4)</f>
        <v>2880</v>
      </c>
      <c r="I4" s="5">
        <f>E4+G4</f>
        <v>5350</v>
      </c>
      <c r="J4" s="8">
        <f>MROUND(I4,M4)</f>
        <v>5184</v>
      </c>
      <c r="K4" s="8"/>
      <c r="L4">
        <v>576</v>
      </c>
      <c r="M4">
        <v>576</v>
      </c>
    </row>
    <row r="5" spans="1:19" ht="26.25" x14ac:dyDescent="0.25">
      <c r="A5" s="22" t="s">
        <v>6</v>
      </c>
      <c r="B5" s="20" t="s">
        <v>7</v>
      </c>
      <c r="C5" s="15">
        <v>149</v>
      </c>
      <c r="D5" s="15">
        <v>167</v>
      </c>
      <c r="E5" s="15"/>
      <c r="F5" s="15">
        <f>J5-H5</f>
        <v>0</v>
      </c>
      <c r="G5" s="15"/>
      <c r="H5" s="15">
        <f>MROUND(G5,M5)</f>
        <v>0</v>
      </c>
      <c r="I5" s="15">
        <f t="shared" ref="I5:I8" si="0">E5+G5</f>
        <v>0</v>
      </c>
      <c r="J5" s="21">
        <f>MROUND(I5,M5)</f>
        <v>0</v>
      </c>
      <c r="K5" s="21" t="s">
        <v>26</v>
      </c>
      <c r="M5">
        <v>600</v>
      </c>
    </row>
    <row r="6" spans="1:19" ht="18" customHeight="1" x14ac:dyDescent="0.25">
      <c r="A6" s="2" t="s">
        <v>12</v>
      </c>
      <c r="B6" s="3" t="s">
        <v>13</v>
      </c>
      <c r="C6" s="5">
        <v>155</v>
      </c>
      <c r="D6" s="5">
        <v>165</v>
      </c>
      <c r="E6" s="5">
        <f>2000*S1</f>
        <v>2000</v>
      </c>
      <c r="F6" s="5">
        <f t="shared" ref="F6:F8" si="1">J6-H6</f>
        <v>2304</v>
      </c>
      <c r="G6" s="5">
        <v>2000</v>
      </c>
      <c r="H6" s="5">
        <f t="shared" ref="H6:H8" si="2">MROUND(G6,M6)</f>
        <v>1728</v>
      </c>
      <c r="I6" s="5">
        <f t="shared" si="0"/>
        <v>4000</v>
      </c>
      <c r="J6" s="8">
        <f t="shared" ref="J6:J8" si="3">MROUND(I6,M6)</f>
        <v>4032</v>
      </c>
      <c r="K6" s="8"/>
      <c r="L6">
        <v>576</v>
      </c>
      <c r="M6">
        <v>576</v>
      </c>
    </row>
    <row r="7" spans="1:19" x14ac:dyDescent="0.25">
      <c r="A7" s="2" t="s">
        <v>8</v>
      </c>
      <c r="B7" s="3" t="s">
        <v>9</v>
      </c>
      <c r="C7" s="5">
        <v>146</v>
      </c>
      <c r="D7" s="5">
        <v>175</v>
      </c>
      <c r="E7" s="5">
        <f>2300*S1</f>
        <v>2300</v>
      </c>
      <c r="F7" s="5">
        <f t="shared" si="1"/>
        <v>2688</v>
      </c>
      <c r="G7" s="5">
        <v>7000</v>
      </c>
      <c r="H7" s="5">
        <f t="shared" si="2"/>
        <v>6720</v>
      </c>
      <c r="I7" s="5">
        <f t="shared" si="0"/>
        <v>9300</v>
      </c>
      <c r="J7" s="8">
        <f t="shared" si="3"/>
        <v>9408</v>
      </c>
      <c r="K7" s="8"/>
      <c r="L7">
        <v>672</v>
      </c>
      <c r="M7">
        <v>672</v>
      </c>
    </row>
    <row r="8" spans="1:19" ht="15.75" thickBot="1" x14ac:dyDescent="0.3">
      <c r="A8" s="2" t="s">
        <v>10</v>
      </c>
      <c r="B8" s="20" t="s">
        <v>11</v>
      </c>
      <c r="C8" s="15">
        <v>196</v>
      </c>
      <c r="D8" s="15"/>
      <c r="E8" s="15">
        <v>0</v>
      </c>
      <c r="F8" s="15">
        <f t="shared" si="1"/>
        <v>0</v>
      </c>
      <c r="G8" s="15">
        <v>0</v>
      </c>
      <c r="H8" s="15">
        <f t="shared" si="2"/>
        <v>0</v>
      </c>
      <c r="I8" s="15">
        <f t="shared" si="0"/>
        <v>0</v>
      </c>
      <c r="J8" s="21">
        <f t="shared" si="3"/>
        <v>0</v>
      </c>
      <c r="K8" s="21" t="s">
        <v>27</v>
      </c>
      <c r="L8">
        <v>576</v>
      </c>
      <c r="M8">
        <v>576</v>
      </c>
    </row>
    <row r="9" spans="1:19" ht="15.75" thickBot="1" x14ac:dyDescent="0.3">
      <c r="F9" s="18">
        <f>SUM(F4:F8)</f>
        <v>7296</v>
      </c>
      <c r="H9" s="18">
        <f>SUM(H4:H8)</f>
        <v>11328</v>
      </c>
      <c r="I9" s="4">
        <f>SUM(I4:I8)</f>
        <v>18650</v>
      </c>
      <c r="J9" s="4">
        <f>SUM(J4:J8)</f>
        <v>18624</v>
      </c>
      <c r="K9" s="17"/>
      <c r="S9" s="13"/>
    </row>
    <row r="10" spans="1:19" x14ac:dyDescent="0.25">
      <c r="E10" s="18"/>
    </row>
  </sheetData>
  <mergeCells count="8">
    <mergeCell ref="A1:B2"/>
    <mergeCell ref="L1:M3"/>
    <mergeCell ref="I1:I2"/>
    <mergeCell ref="J1:J2"/>
    <mergeCell ref="E1:F1"/>
    <mergeCell ref="G1:H1"/>
    <mergeCell ref="E2:H2"/>
    <mergeCell ref="K1:K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2025-01-20T13:20:06Z</dcterms:modified>
</cp:coreProperties>
</file>