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7,25 ПОКОМ Поляков\"/>
    </mc:Choice>
  </mc:AlternateContent>
  <xr:revisionPtr revIDLastSave="0" documentId="13_ncr:1_{11F2B64C-246B-4455-8BD5-5D07E35010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Заказ!$C$1:$F$399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3" i="102" l="1"/>
  <c r="G398" i="102"/>
  <c r="G397" i="102"/>
  <c r="G396" i="102"/>
  <c r="G395" i="102"/>
  <c r="G394" i="102"/>
  <c r="G393" i="102" l="1"/>
  <c r="G5" i="102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399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392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399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<sst xmlns="http://schemas.openxmlformats.org/spreadsheetml/2006/main" count="692" uniqueCount="684">
  <si>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</si>
  <si>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</si>
  <si>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</si>
  <si>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</si>
  <si>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</si>
  <si>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</si>
  <si>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</si>
  <si>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</si>
  <si>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</si>
  <si>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</si>
  <si>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</si>
  <si>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</si>
  <si>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</si>
  <si>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</si>
  <si>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</si>
  <si>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</si>
  <si>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</si>
  <si>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</si>
  <si>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</si>
  <si>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</si>
  <si>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</si>
  <si>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</si>
  <si>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</si>
  <si>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</si>
  <si>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</si>
  <si>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</si>
  <si>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</si>
  <si>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</si>
  <si>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</si>
  <si>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</si>
  <si>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</si>
  <si>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</si>
  <si>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</si>
  <si>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</si>
  <si>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</si>
  <si>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</si>
  <si>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</si>
  <si>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</si>
  <si>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</si>
  <si>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</si>
  <si>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</si>
  <si>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</si>
  <si>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</si>
  <si>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</si>
  <si>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</si>
  <si>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</si>
  <si>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</si>
  <si>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</si>
  <si>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</si>
  <si>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</si>
  <si>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</si>
  <si>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</si>
  <si>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</si>
  <si>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</si>
  <si>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</si>
  <si>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</si>
  <si>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</si>
  <si>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</si>
  <si>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</si>
  <si>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</si>
  <si>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</si>
  <si>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</si>
  <si>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</si>
  <si>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</si>
  <si>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</si>
  <si>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</si>
  <si>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</si>
  <si>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</si>
  <si>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</si>
  <si>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</si>
  <si>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</si>
  <si>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</si>
  <si>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</si>
  <si>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</si>
  <si>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</si>
  <si>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</si>
  <si>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</si>
  <si>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</si>
  <si>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</si>
  <si>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</si>
  <si>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</si>
  <si>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</si>
  <si>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</si>
  <si>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</si>
  <si>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</si>
  <si>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</si>
  <si>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</si>
  <si>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</si>
  <si>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</si>
  <si>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</si>
  <si>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</si>
  <si>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</si>
  <si>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</si>
  <si>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</si>
  <si>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</si>
  <si>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</si>
  <si>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</si>
  <si>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</si>
  <si>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</si>
  <si>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</si>
  <si>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</si>
  <si>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</si>
  <si>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</si>
  <si>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</si>
  <si>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</si>
  <si>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</si>
  <si>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</si>
  <si>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</si>
  <si>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</si>
  <si>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</si>
  <si>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</si>
  <si>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</si>
  <si>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</si>
  <si>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</si>
  <si>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</si>
  <si>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</si>
  <si>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</si>
  <si>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</si>
  <si>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</si>
  <si>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</si>
  <si>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</si>
  <si>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</si>
  <si>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</si>
  <si>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</si>
  <si>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</si>
  <si>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</si>
  <si>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</si>
  <si>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</si>
  <si>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</si>
  <si>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</si>
  <si>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</si>
  <si>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</si>
  <si>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</si>
  <si>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</si>
  <si>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</si>
  <si>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</si>
  <si>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</si>
  <si>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</si>
  <si>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</si>
  <si>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</si>
  <si>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</si>
  <si>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</si>
  <si>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</si>
  <si>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</si>
  <si>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</si>
  <si>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</si>
  <si>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</si>
  <si>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</si>
  <si>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</si>
  <si>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</si>
  <si>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</si>
  <si>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</si>
  <si>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</si>
  <si>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</si>
  <si>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</si>
  <si>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</si>
  <si>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</si>
  <si>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</si>
  <si>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</si>
  <si>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</si>
  <si>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</si>
  <si>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</si>
  <si>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</si>
  <si>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</si>
  <si>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</si>
  <si>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</si>
  <si>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</si>
  <si>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</si>
  <si>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</si>
  <si>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</si>
  <si>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</si>
  <si>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</si>
  <si>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</si>
  <si>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</si>
  <si>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</si>
  <si>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</si>
  <si>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</si>
  <si>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</si>
  <si>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</si>
  <si>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</si>
  <si>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</si>
  <si>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</si>
  <si>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</si>
  <si>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</si>
  <si>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</si>
  <si>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</si>
  <si>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</si>
  <si>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</si>
  <si>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</si>
  <si>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</si>
  <si>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</si>
  <si>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</si>
  <si>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</si>
  <si>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</si>
  <si>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</si>
  <si>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</si>
  <si>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</si>
  <si>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</si>
  <si>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</si>
  <si>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</si>
  <si>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</si>
  <si>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</si>
  <si>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</si>
  <si>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</si>
  <si>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</si>
  <si>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</si>
  <si>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</si>
  <si>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</si>
  <si>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</si>
  <si>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</si>
  <si>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</si>
  <si>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</si>
  <si>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</si>
  <si>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</si>
  <si>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</si>
  <si>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</si>
  <si>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</si>
  <si>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</si>
  <si>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</si>
  <si>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</si>
  <si>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</si>
  <si>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</si>
  <si>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</si>
  <si>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</si>
  <si>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</si>
  <si>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</si>
  <si>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</si>
  <si>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</si>
  <si>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</si>
  <si>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</si>
  <si>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</si>
  <si>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</si>
  <si>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</si>
  <si>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</si>
  <si>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</si>
  <si>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</si>
  <si>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</si>
  <si>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</si>
  <si>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</si>
  <si>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</si>
  <si>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</si>
  <si>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</si>
  <si>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</si>
  <si>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</si>
  <si>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</si>
  <si>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</si>
  <si>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</si>
  <si>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</si>
  <si>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</si>
  <si>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</si>
  <si>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</si>
  <si>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</si>
  <si>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</si>
  <si>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</si>
  <si>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</si>
  <si>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</si>
  <si>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</si>
  <si>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</si>
  <si>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</si>
  <si>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</si>
  <si>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</si>
  <si>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</si>
  <si>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</si>
  <si>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</si>
  <si>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</si>
  <si>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</si>
  <si>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</si>
  <si>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</si>
  <si>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</si>
  <si>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</si>
  <si>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</si>
  <si>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</si>
  <si>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</si>
  <si>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</si>
  <si>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</si>
  <si>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</si>
  <si>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</si>
  <si>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</si>
  <si>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</si>
  <si>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</si>
  <si>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</si>
  <si>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</si>
  <si>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</si>
  <si>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</si>
  <si>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</si>
  <si>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</si>
  <si>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</si>
  <si>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</si>
  <si>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</si>
  <si>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</si>
  <si>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</si>
  <si>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</si>
  <si>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</si>
  <si>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</si>
  <si>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</si>
  <si>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</si>
  <si>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</si>
  <si>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</si>
  <si>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</si>
  <si>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</si>
  <si>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</si>
  <si>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</si>
  <si>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</si>
  <si>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</si>
  <si>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</si>
  <si>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</si>
  <si>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</si>
  <si>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</si>
  <si>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</si>
  <si>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</si>
  <si>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</si>
  <si>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</si>
  <si>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</si>
  <si>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</si>
  <si>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</si>
  <si>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</si>
  <si>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</si>
  <si>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</si>
  <si>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</si>
  <si>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</si>
  <si>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</si>
  <si>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</si>
  <si>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</si>
  <si>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</si>
  <si>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</si>
  <si>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</si>
  <si>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</si>
  <si>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</si>
  <si>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</si>
  <si>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</si>
  <si>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</si>
  <si>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</si>
  <si>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</si>
  <si>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</si>
  <si>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</si>
  <si>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</si>
  <si>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</si>
  <si>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</si>
  <si>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</si>
  <si>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</si>
  <si>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</si>
  <si>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</si>
  <si>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</si>
  <si>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</si>
  <si>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</si>
  <si>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</si>
  <si>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</si>
  <si>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</si>
  <si>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</si>
  <si>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</si>
  <si>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</si>
  <si>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</si>
  <si>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</si>
  <si>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</si>
  <si>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</si>
  <si>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</si>
  <si>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</si>
  <si>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</si>
  <si>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</si>
  <si>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</si>
  <si>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</si>
  <si>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</si>
  <si>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</si>
  <si>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</si>
  <si>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</si>
  <si>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</si>
  <si>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</si>
  <si>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</si>
  <si>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</si>
  <si>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</si>
  <si>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</si>
  <si>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</si>
  <si>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</si>
  <si>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</si>
  <si>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</si>
  <si>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</si>
  <si>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</si>
  <si>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</si>
  <si>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</si>
  <si>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</si>
  <si>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</si>
  <si>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</si>
  <si>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</si>
  <si>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</si>
  <si>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</si>
  <si>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</si>
  <si>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</si>
  <si>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</si>
  <si>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</si>
  <si>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</si>
  <si>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</si>
  <si>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</si>
  <si>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</si>
  <si>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</si>
  <si>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</si>
  <si>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</si>
  <si>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</si>
  <si>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</si>
  <si>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</si>
  <si>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</si>
  <si>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</si>
  <si>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</si>
  <si>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</si>
  <si>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</si>
  <si>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</si>
  <si>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</si>
  <si>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</si>
  <si>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</si>
  <si>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</si>
  <si>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</si>
  <si>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</si>
  <si>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</si>
  <si>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</si>
  <si>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</si>
  <si>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</si>
  <si>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</si>
  <si>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</si>
  <si>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</si>
  <si>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</si>
  <si>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</si>
  <si>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</si>
  <si>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</si>
  <si>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</si>
  <si>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</si>
  <si>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</si>
  <si>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</si>
  <si>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</si>
  <si>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</si>
  <si>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</si>
  <si>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</si>
  <si>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</si>
  <si>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</si>
  <si>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</si>
  <si>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</si>
  <si>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</si>
  <si>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</si>
  <si>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</si>
  <si>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</si>
  <si>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</si>
  <si>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</si>
  <si>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</si>
  <si>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</si>
  <si>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</si>
  <si>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</si>
  <si>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</si>
  <si>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</si>
  <si>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</si>
  <si>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</si>
  <si>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</si>
  <si>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</si>
  <si>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</si>
  <si>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</si>
  <si>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</si>
  <si>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</si>
  <si>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</si>
  <si>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</si>
  <si>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</si>
  <si>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</si>
  <si>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</si>
  <si>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</si>
  <si>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</si>
  <si>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</si>
  <si>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</si>
  <si>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</si>
  <si>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</si>
  <si>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</si>
  <si>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</si>
  <si>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</si>
  <si>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</si>
  <si>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</si>
  <si>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</si>
  <si>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</si>
  <si>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</si>
  <si>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</si>
  <si>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</si>
  <si>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</si>
  <si>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</si>
  <si>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</si>
  <si>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</si>
  <si>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</si>
  <si>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</si>
  <si>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</si>
  <si>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</si>
  <si>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</si>
  <si>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</si>
  <si>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</si>
  <si>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</si>
  <si>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</si>
  <si>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</si>
  <si>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</si>
  <si>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</si>
  <si>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</si>
  <si>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</si>
  <si>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</si>
  <si>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</si>
  <si>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</si>
  <si>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</si>
  <si>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</si>
  <si>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</si>
  <si>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</si>
  <si>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</si>
  <si>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</si>
  <si>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</si>
  <si>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</si>
  <si>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</si>
  <si>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</si>
  <si>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</si>
  <si>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</si>
  <si>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</si>
  <si>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</si>
  <si>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</si>
  <si>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</si>
  <si>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</si>
  <si>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</si>
  <si>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</si>
  <si>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</si>
  <si>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</si>
  <si>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</si>
  <si>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</si>
  <si>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</si>
  <si>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</si>
  <si>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</si>
  <si>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</si>
  <si>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</si>
  <si>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</si>
  <si>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</si>
  <si>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</si>
  <si>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</si>
  <si>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</si>
  <si>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</si>
  <si>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</si>
  <si>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</si>
  <si>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</si>
  <si>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</si>
  <si>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</si>
  <si>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</si>
  <si>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</si>
  <si>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</si>
  <si>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</si>
  <si>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</si>
  <si>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</si>
  <si>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</si>
  <si>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</si>
  <si>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</si>
  <si>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</si>
  <si>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</si>
  <si>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</si>
  <si>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</si>
  <si>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</si>
  <si>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</si>
  <si>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</si>
  <si>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</si>
  <si>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</si>
  <si>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</si>
  <si>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</si>
  <si>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</si>
  <si>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</si>
  <si>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</si>
  <si>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</si>
  <si>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</si>
  <si>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</si>
  <si>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</si>
  <si>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</si>
  <si>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</si>
  <si>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</si>
  <si>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</si>
  <si>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</si>
  <si>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</si>
  <si>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</si>
  <si>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</si>
  <si>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</si>
  <si>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</si>
  <si>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</si>
  <si>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</si>
  <si>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</si>
  <si>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</si>
  <si>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</si>
  <si>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</si>
  <si>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</si>
  <si>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</si>
  <si>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</si>
  <si>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</si>
  <si>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</si>
  <si>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</si>
  <si>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</si>
  <si>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</si>
  <si>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</si>
  <si>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</si>
  <si>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</si>
  <si>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</si>
  <si>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</si>
  <si>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</si>
  <si>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</si>
  <si>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</si>
  <si>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</si>
  <si>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</si>
  <si>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</si>
  <si>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</si>
  <si>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</si>
  <si>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</si>
  <si>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</si>
  <si>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</si>
  <si>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</si>
  <si>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</si>
  <si>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</si>
  <si>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</si>
  <si>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</si>
  <si>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</si>
  <si>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</si>
  <si>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</si>
  <si>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</si>
  <si>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</si>
  <si>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</si>
  <si>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</si>
  <si>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</si>
  <si>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</si>
  <si>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</si>
  <si>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</si>
  <si>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</si>
  <si>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</si>
  <si>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</si>
  <si>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</si>
  <si>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</si>
  <si>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</si>
  <si>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</si>
  <si>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</si>
  <si>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</si>
  <si>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</si>
  <si>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</si>
  <si>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</si>
  <si>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</si>
  <si>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</si>
  <si>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</si>
  <si>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</si>
  <si>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</si>
  <si>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</si>
  <si>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</si>
  <si>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</si>
  <si>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</si>
  <si>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</si>
  <si>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</si>
  <si>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</si>
  <si>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</si>
  <si>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</si>
  <si>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</si>
  <si>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</si>
  <si>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</si>
  <si>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</si>
  <si>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</si>
  <si>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</si>
  <si>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</si>
  <si>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</si>
  <si>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</si>
  <si>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</si>
  <si>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</si>
  <si>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</si>
  <si>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</si>
  <si>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</si>
  <si>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</si>
  <si>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</si>
  <si>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</si>
  <si>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</si>
  <si>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</si>
  <si>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</si>
  <si>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</si>
  <si>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</si>
  <si>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</si>
  <si>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</si>
  <si>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</si>
  <si>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</si>
  <si>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</si>
  <si>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</si>
  <si>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</si>
  <si>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</si>
  <si>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</si>
  <si>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</si>
  <si>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</si>
  <si>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</si>
  <si>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</si>
  <si>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</si>
  <si>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</si>
  <si>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</si>
  <si>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</si>
  <si>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Заказ Полякова 29.07.25.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</si>
</sst>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399"/>
  <sheetViews>
    <sheetView tabSelected="1" zoomScale="80" zoomScaleNormal="80" workbookViewId="0">
      <selection activeCell="K84" sqref="K84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79.5703125" style="2" customWidth="1"/>
    <col min="4" max="4" width="9.1406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683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10940</v>
      </c>
      <c r="G3" s="27">
        <f>SUM(G4:G180)</f>
        <v>10852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5" t="s">
        <v>631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>
        <v>160</v>
      </c>
      <c r="G7" s="22">
        <f t="shared" si="0"/>
        <v>160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>
        <v>1500</v>
      </c>
      <c r="G12" s="22">
        <f t="shared" si="1"/>
        <v>1500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>
        <v>1500</v>
      </c>
      <c r="G13" s="22">
        <f t="shared" ref="G13:G23" si="2">F13*E13</f>
        <v>1500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1500</v>
      </c>
      <c r="G14" s="22">
        <f t="shared" si="2"/>
        <v>1500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40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40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40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40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40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40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40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40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40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40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40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40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40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40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40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40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40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40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40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40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40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40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40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40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40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40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40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40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40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40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40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40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40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40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40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40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40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40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40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40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40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40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40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40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40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40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40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40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40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40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40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40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40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40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40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40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40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40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40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40">
        <v>600</v>
      </c>
      <c r="G84" s="22">
        <f t="shared" si="3"/>
        <v>600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40">
        <v>3000</v>
      </c>
      <c r="G85" s="22">
        <f t="shared" si="3"/>
        <v>3000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40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40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40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40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40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40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40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40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40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40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40">
        <v>600</v>
      </c>
      <c r="G96" s="22">
        <f t="shared" si="6"/>
        <v>600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40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40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40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40">
        <v>150</v>
      </c>
      <c r="G100" s="22">
        <f t="shared" si="6"/>
        <v>150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40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40">
        <v>170</v>
      </c>
      <c r="G102" s="22">
        <f t="shared" si="6"/>
        <v>170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40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40">
        <v>250</v>
      </c>
      <c r="G104" s="22">
        <f t="shared" si="6"/>
        <v>250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40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40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40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40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40">
        <v>350</v>
      </c>
      <c r="G109" s="22">
        <f t="shared" si="6"/>
        <v>350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40">
        <v>400</v>
      </c>
      <c r="G110" s="22">
        <f t="shared" si="6"/>
        <v>400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hidden="1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40"/>
      <c r="G111" s="22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40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40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40"/>
      <c r="G114" s="22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hidden="1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40"/>
      <c r="G115" s="22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40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40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40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40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40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hidden="1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40"/>
      <c r="G121" s="22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hidden="1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40"/>
      <c r="G122" s="22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40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40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40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40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40">
        <v>150</v>
      </c>
      <c r="G127" s="22">
        <f t="shared" si="6"/>
        <v>150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40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hidden="1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40"/>
      <c r="G129" s="22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40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hidden="1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40"/>
      <c r="G131" s="22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40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40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hidden="1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40"/>
      <c r="G134" s="22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40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40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40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40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hidden="1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40"/>
      <c r="G139" s="22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40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40"/>
      <c r="G141" s="22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40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40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40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hidden="1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40"/>
      <c r="G145" s="22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hidden="1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40"/>
      <c r="G146" s="22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40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40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hidden="1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40"/>
      <c r="G149" s="22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40">
        <v>250</v>
      </c>
      <c r="G150" s="22">
        <f t="shared" si="6"/>
        <v>250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40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40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40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40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40">
        <v>160</v>
      </c>
      <c r="G155" s="22">
        <f t="shared" si="9"/>
        <v>72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40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40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40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40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40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40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40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hidden="1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40"/>
      <c r="G163" s="22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40"/>
      <c r="G164" s="22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40">
        <v>200</v>
      </c>
      <c r="G165" s="22">
        <f t="shared" si="9"/>
        <v>200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40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40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40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40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680</v>
      </c>
      <c r="C170" s="35" t="s">
        <v>612</v>
      </c>
      <c r="D170" s="65"/>
      <c r="E170" s="40">
        <v>1</v>
      </c>
      <c r="F170" s="40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hidden="1" customHeight="1" outlineLevel="1" x14ac:dyDescent="0.25">
      <c r="B171" s="71" t="s">
        <v>635</v>
      </c>
      <c r="C171" s="58" t="s">
        <v>636</v>
      </c>
      <c r="D171" s="65">
        <v>2844</v>
      </c>
      <c r="E171" s="40">
        <v>0.4</v>
      </c>
      <c r="F171" s="40"/>
      <c r="G171" s="22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40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hidden="1" customHeight="1" outlineLevel="1" x14ac:dyDescent="0.25">
      <c r="B173" s="71" t="s">
        <v>637</v>
      </c>
      <c r="C173" s="58" t="s">
        <v>638</v>
      </c>
      <c r="D173" s="65">
        <v>2842</v>
      </c>
      <c r="E173" s="40">
        <v>0.4</v>
      </c>
      <c r="F173" s="40"/>
      <c r="G173" s="22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681</v>
      </c>
      <c r="C174" s="35" t="s">
        <v>613</v>
      </c>
      <c r="D174" s="65">
        <v>665</v>
      </c>
      <c r="E174" s="40">
        <v>0.35</v>
      </c>
      <c r="F174" s="40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614</v>
      </c>
      <c r="D175" s="65">
        <v>2848</v>
      </c>
      <c r="E175" s="40">
        <v>0.35</v>
      </c>
      <c r="F175" s="40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25">
      <c r="B176" s="71" t="s">
        <v>682</v>
      </c>
      <c r="C176" s="35" t="s">
        <v>615</v>
      </c>
      <c r="D176" s="65">
        <v>2603</v>
      </c>
      <c r="E176" s="40">
        <v>0.35</v>
      </c>
      <c r="F176" s="40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hidden="1" customHeight="1" outlineLevel="1" x14ac:dyDescent="0.25">
      <c r="B177" s="71" t="s">
        <v>428</v>
      </c>
      <c r="C177" s="62" t="s">
        <v>634</v>
      </c>
      <c r="D177" s="65">
        <v>2941</v>
      </c>
      <c r="E177" s="40">
        <v>1</v>
      </c>
      <c r="F177" s="40"/>
      <c r="G177" s="22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hidden="1" customHeight="1" outlineLevel="1" x14ac:dyDescent="0.25">
      <c r="B178" s="71" t="s">
        <v>633</v>
      </c>
      <c r="C178" s="35" t="s">
        <v>632</v>
      </c>
      <c r="D178" s="65">
        <v>2943</v>
      </c>
      <c r="E178" s="40">
        <v>1</v>
      </c>
      <c r="F178" s="40"/>
      <c r="G178" s="22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hidden="1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40"/>
      <c r="G179" s="22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hidden="1" customHeight="1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40"/>
      <c r="G180" s="29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150</v>
      </c>
      <c r="G181" s="47">
        <f>SUM(G182:G265)</f>
        <v>150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5"/>
      <c r="E235" s="45">
        <v>0.6</v>
      </c>
      <c r="F235" s="49"/>
      <c r="G235" s="22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5"/>
      <c r="E236" s="45">
        <v>0.6</v>
      </c>
      <c r="F236" s="49"/>
      <c r="G236" s="22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thickBot="1" x14ac:dyDescent="0.3">
      <c r="C237" s="35" t="s">
        <v>188</v>
      </c>
      <c r="D237" s="105"/>
      <c r="E237" s="45">
        <v>1</v>
      </c>
      <c r="F237" s="49">
        <v>150</v>
      </c>
      <c r="G237" s="22">
        <f t="shared" si="14"/>
        <v>150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25">
      <c r="C238" s="35" t="s">
        <v>184</v>
      </c>
      <c r="D238" s="105"/>
      <c r="E238" s="45">
        <v>1</v>
      </c>
      <c r="F238" s="49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25">
      <c r="B239" s="71" t="s">
        <v>569</v>
      </c>
      <c r="C239" s="35" t="s">
        <v>336</v>
      </c>
      <c r="D239" s="105"/>
      <c r="E239" s="45">
        <v>0.8</v>
      </c>
      <c r="F239" s="49"/>
      <c r="G239" s="22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x14ac:dyDescent="0.25">
      <c r="B240" s="71" t="s">
        <v>570</v>
      </c>
      <c r="C240" s="35" t="s">
        <v>337</v>
      </c>
      <c r="D240" s="105"/>
      <c r="E240" s="45">
        <v>0.8</v>
      </c>
      <c r="F240" s="49"/>
      <c r="G240" s="22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25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25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25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25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25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25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25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25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25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25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25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25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25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25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25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25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25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25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25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25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25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25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25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25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25">
      <c r="B267" s="71" t="s">
        <v>571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25">
      <c r="B268" s="71" t="s">
        <v>572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25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25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25">
      <c r="B271" s="71" t="s">
        <v>573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25">
      <c r="B272" s="71" t="s">
        <v>574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25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25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25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25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25">
      <c r="B277" s="71" t="s">
        <v>575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25">
      <c r="B278" s="71" t="s">
        <v>576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25">
      <c r="B279" s="71" t="s">
        <v>577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25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25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25">
      <c r="B282" s="71" t="s">
        <v>578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25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25">
      <c r="B284" s="71" t="s">
        <v>579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25">
      <c r="B285" s="71" t="s">
        <v>580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25">
      <c r="B286" s="71" t="s">
        <v>581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25">
      <c r="B287" s="71" t="s">
        <v>582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25">
      <c r="B288" s="71" t="s">
        <v>583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25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25">
      <c r="B290" s="71" t="s">
        <v>584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25">
      <c r="B291" s="71" t="s">
        <v>585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25">
      <c r="B292" s="71" t="s">
        <v>586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25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25">
      <c r="B294" s="71" t="s">
        <v>587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25">
      <c r="B295" s="71" t="s">
        <v>588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25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25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25">
      <c r="B298" s="71" t="s">
        <v>589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25">
      <c r="B299" s="71" t="s">
        <v>590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25">
      <c r="B300" s="71" t="s">
        <v>591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25">
      <c r="B301" s="71" t="s">
        <v>592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25">
      <c r="B302" s="71" t="s">
        <v>593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25">
      <c r="B303" s="71" t="s">
        <v>594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25">
      <c r="B304" s="71" t="s">
        <v>595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25">
      <c r="B305" s="71" t="s">
        <v>596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25">
      <c r="B306" s="71" t="s">
        <v>597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25">
      <c r="B307" s="71" t="s">
        <v>598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25">
      <c r="B308" s="71" t="s">
        <v>599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25">
      <c r="B309" s="71" t="s">
        <v>600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25">
      <c r="B310" s="71" t="s">
        <v>601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25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25">
      <c r="B312" s="71" t="s">
        <v>602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25">
      <c r="B313" s="71" t="s">
        <v>603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25">
      <c r="B314" s="71" t="s">
        <v>604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25">
      <c r="B315" s="71" t="s">
        <v>605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25">
      <c r="B316" s="71" t="s">
        <v>606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25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25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25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25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25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25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25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25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25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25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25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25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25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25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25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25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25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25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25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25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25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25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25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25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25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25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25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25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25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25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25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25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0</v>
      </c>
      <c r="G356" s="47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C357" s="31" t="s">
        <v>156</v>
      </c>
      <c r="D357" s="65"/>
      <c r="E357" s="11">
        <v>0.38</v>
      </c>
      <c r="F357" s="54"/>
      <c r="G357" s="28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x14ac:dyDescent="0.25">
      <c r="C358" s="30" t="s">
        <v>157</v>
      </c>
      <c r="D358" s="65"/>
      <c r="E358" s="11">
        <v>1</v>
      </c>
      <c r="F358" s="11"/>
      <c r="G358" s="22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SUM(F361:F392)</f>
        <v>0</v>
      </c>
      <c r="G360" s="47">
        <f>SUM(G361:G392)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SUM(AC361:AC392)</f>
        <v>15.371749999999999</v>
      </c>
      <c r="AD360" s="21"/>
      <c r="AE360" s="19" t="e">
        <f>SUM(AE361:AE392)</f>
        <v>#REF!</v>
      </c>
    </row>
    <row r="361" spans="2:31" ht="16.5" hidden="1" customHeight="1" outlineLevel="1" x14ac:dyDescent="0.25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25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25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2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25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25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25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25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25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25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25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25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25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25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25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25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25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25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25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25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25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25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25">
      <c r="C382" s="78" t="s">
        <v>663</v>
      </c>
      <c r="D382" s="83">
        <v>8599</v>
      </c>
      <c r="E382" s="80">
        <v>0.25</v>
      </c>
      <c r="F382" s="14"/>
      <c r="G382" s="22">
        <f t="shared" ref="G382:G392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25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25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25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25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25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25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25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25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25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thickBot="1" x14ac:dyDescent="0.3">
      <c r="C392" s="79" t="s">
        <v>673</v>
      </c>
      <c r="D392" s="84">
        <v>4956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>
        <v>1</v>
      </c>
      <c r="AB392" s="9"/>
      <c r="AC392" s="15">
        <f t="shared" si="22"/>
        <v>1</v>
      </c>
      <c r="AD392" s="9"/>
      <c r="AE392" s="15" t="e">
        <f>AA392*#REF!</f>
        <v>#REF!</v>
      </c>
    </row>
    <row r="393" spans="2:31" s="4" customFormat="1" ht="19.5" hidden="1" collapsed="1" thickBot="1" x14ac:dyDescent="0.3">
      <c r="B393" s="72"/>
      <c r="C393" s="23" t="s">
        <v>674</v>
      </c>
      <c r="D393" s="23"/>
      <c r="E393" s="23"/>
      <c r="F393" s="23">
        <f>SUM(F394:F398)</f>
        <v>516</v>
      </c>
      <c r="G393" s="27">
        <f>SUM(G394:G398)</f>
        <v>141</v>
      </c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3"/>
      <c r="Y393" s="103"/>
      <c r="Z393" s="102"/>
      <c r="AA393" s="102"/>
      <c r="AB393" s="102"/>
      <c r="AC393" s="102"/>
      <c r="AD393" s="102"/>
      <c r="AE393" s="102"/>
    </row>
    <row r="394" spans="2:31" ht="16.5" hidden="1" customHeight="1" outlineLevel="1" x14ac:dyDescent="0.25">
      <c r="C394" s="85" t="s">
        <v>675</v>
      </c>
      <c r="D394" s="88"/>
      <c r="E394" s="97">
        <v>0.25</v>
      </c>
      <c r="F394" s="93">
        <v>72</v>
      </c>
      <c r="G394" s="100">
        <f>F394*E394</f>
        <v>18</v>
      </c>
    </row>
    <row r="395" spans="2:31" ht="16.5" hidden="1" customHeight="1" outlineLevel="1" x14ac:dyDescent="0.25">
      <c r="C395" s="86" t="s">
        <v>676</v>
      </c>
      <c r="D395" s="89"/>
      <c r="E395" s="98">
        <v>0.3</v>
      </c>
      <c r="F395" s="94">
        <v>240</v>
      </c>
      <c r="G395" s="22">
        <f t="shared" ref="G395:G398" si="24">F395*E395</f>
        <v>72</v>
      </c>
    </row>
    <row r="396" spans="2:31" ht="16.5" hidden="1" customHeight="1" outlineLevel="1" x14ac:dyDescent="0.25">
      <c r="C396" s="86" t="s">
        <v>677</v>
      </c>
      <c r="D396" s="89"/>
      <c r="E396" s="98">
        <v>0.25</v>
      </c>
      <c r="F396" s="94">
        <v>24</v>
      </c>
      <c r="G396" s="22">
        <f t="shared" si="24"/>
        <v>6</v>
      </c>
    </row>
    <row r="397" spans="2:31" ht="16.5" hidden="1" customHeight="1" outlineLevel="1" x14ac:dyDescent="0.25">
      <c r="C397" s="86" t="s">
        <v>678</v>
      </c>
      <c r="D397" s="89"/>
      <c r="E397" s="98">
        <v>0.25</v>
      </c>
      <c r="F397" s="94">
        <v>120</v>
      </c>
      <c r="G397" s="22">
        <f t="shared" si="24"/>
        <v>30</v>
      </c>
    </row>
    <row r="398" spans="2:31" ht="16.5" hidden="1" customHeight="1" outlineLevel="1" thickBot="1" x14ac:dyDescent="0.3">
      <c r="C398" s="87" t="s">
        <v>679</v>
      </c>
      <c r="D398" s="90"/>
      <c r="E398" s="99">
        <v>0.25</v>
      </c>
      <c r="F398" s="95">
        <v>60</v>
      </c>
      <c r="G398" s="101">
        <f t="shared" si="24"/>
        <v>15</v>
      </c>
    </row>
    <row r="399" spans="2:31" ht="19.5" hidden="1" thickBot="1" x14ac:dyDescent="0.3">
      <c r="C399" s="96"/>
      <c r="D399" s="81"/>
      <c r="E399" s="91"/>
      <c r="F399" s="92">
        <f>F393+F360+F356+F350+F343+F321+F266+F181+F3</f>
        <v>11606</v>
      </c>
      <c r="G399" s="91">
        <f>G393+G360+G356+G350+G343+G321+G266+G181+G3</f>
        <v>11143</v>
      </c>
      <c r="AA399" s="24"/>
      <c r="AB399" s="24"/>
      <c r="AC399" s="24"/>
      <c r="AD399" s="24"/>
      <c r="AE399" s="24"/>
    </row>
  </sheetData>
  <autoFilter ref="C1:F399" xr:uid="{5854C100-E6B0-425C-B2C0-CA5792C6CE57}">
    <filterColumn colId="3">
      <filters>
        <filter val="10940"/>
        <filter val="11606"/>
        <filter val="120"/>
        <filter val="150"/>
        <filter val="1500"/>
        <filter val="160"/>
        <filter val="170"/>
        <filter val="200"/>
        <filter val="24"/>
        <filter val="240"/>
        <filter val="250"/>
        <filter val="3000"/>
        <filter val="350"/>
        <filter val="400"/>
        <filter val="516"/>
        <filter val="60"/>
        <filter val="600"/>
        <filter val="72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2025-08-01T06:49:05Z</dcterms:modified>
</cp:coreProperties>
</file>