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ПРС ЛП(Сочи) на погрузку с филиалом на 04,08,25\"/>
    </mc:Choice>
  </mc:AlternateContent>
  <xr:revisionPtr revIDLastSave="0" documentId="13_ncr:1_{E2165D1E-7F71-4547-94B9-1927C32C704C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" i="1"/>
  <c r="F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</calcChain>
</file>

<file path=xl/sharedStrings.xml><?xml version="1.0" encoding="utf-8"?>
<sst xmlns="http://schemas.openxmlformats.org/spreadsheetml/2006/main" count="37" uniqueCount="37">
  <si>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</si>
  <si>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</si>
  <si>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</si>
  <si>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</si>
  <si>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</si>
  <si>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</si>
  <si>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</si>
  <si>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</si>
  <si>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</si>
  <si>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</si>
  <si>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</si>
  <si>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</si>
  <si>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</si>
  <si>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</si>
  <si>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</si>
  <si>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</si>
  <si>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</si>
  <si>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</si>
  <si>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</si>
  <si>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</si>
  <si>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</si>
  <si>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</si>
  <si>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</si>
  <si>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</si>
  <si>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</si>
  <si>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</si>
  <si>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</si>
  <si>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</si>
  <si>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</si>
  <si>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</si>
  <si>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</si>
  <si>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</si>
  <si>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>285 Паштет печеночный со сливочным маслом ТМ Стародворье ламистер 0,1 кг. Консервы мясные паштетные стерилизованные. ГОСТ Р55336-2012 ЗАО "Лыткаринский МПЗ"</t>
  </si>
  <si>
    <t>043  Ветчина Нежная ТМ Особый рецепт в оболочке полиамид 0,4 кг. Мясной продукт. Вареный продукт из мяса ТУ ЗАО "Стародворские колбасы"</t>
  </si>
  <si>
    <t>заказ, шт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</si>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</sst>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7,25/22,07,25%20&#1055;&#1054;&#1050;&#1054;&#1052;%20&#1050;&#1048;%20&#1055;&#1056;&#1057;%20&#1051;&#1055;%20&#1085;&#1072;%20&#1087;&#1086;&#1075;&#1088;&#1091;&#1079;&#1082;&#1091;%20&#1089;%20&#1092;&#1080;&#1083;&#1080;&#1072;&#1083;&#1086;&#1084;%20&#1085;&#1072;%2026,07,25/&#1047;&#1072;&#1082;&#1072;&#1079;%20&#1055;&#1056;&#1057;%2022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3">
          <cell r="D3" t="str">
            <v>заказ, шт</v>
          </cell>
          <cell r="E3" t="str">
            <v>кооф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350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250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200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350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150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250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200</v>
          </cell>
          <cell r="E10">
            <v>0.4</v>
          </cell>
        </row>
        <row r="11">
          <cell r="C11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1">
            <v>350</v>
          </cell>
          <cell r="E11">
            <v>0.3</v>
          </cell>
        </row>
        <row r="12">
          <cell r="C12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2">
            <v>380</v>
          </cell>
          <cell r="E12">
            <v>0.33</v>
          </cell>
        </row>
        <row r="13">
          <cell r="C13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3">
            <v>400</v>
          </cell>
          <cell r="E13">
            <v>0.4</v>
          </cell>
        </row>
        <row r="14">
          <cell r="C14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4">
            <v>370</v>
          </cell>
          <cell r="E14">
            <v>0.4</v>
          </cell>
        </row>
        <row r="15">
          <cell r="C15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5">
            <v>350</v>
          </cell>
          <cell r="E15">
            <v>0.4</v>
          </cell>
        </row>
        <row r="16">
          <cell r="C16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6">
            <v>190</v>
          </cell>
          <cell r="E16">
            <v>0.4</v>
          </cell>
        </row>
        <row r="17">
          <cell r="C17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7">
            <v>400</v>
          </cell>
          <cell r="E17">
            <v>0.4</v>
          </cell>
        </row>
        <row r="18">
          <cell r="C18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8">
            <v>350</v>
          </cell>
          <cell r="E18">
            <v>0.4</v>
          </cell>
        </row>
        <row r="19">
          <cell r="C19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350</v>
          </cell>
          <cell r="E19">
            <v>0.4</v>
          </cell>
        </row>
        <row r="20">
          <cell r="C20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0">
            <v>280</v>
          </cell>
          <cell r="E20">
            <v>0.6</v>
          </cell>
        </row>
        <row r="21">
          <cell r="C21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1">
            <v>150</v>
          </cell>
          <cell r="E21">
            <v>0.4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180</v>
          </cell>
          <cell r="E22">
            <v>0.35</v>
          </cell>
        </row>
        <row r="23">
          <cell r="C23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3">
            <v>200</v>
          </cell>
          <cell r="E23">
            <v>0.3</v>
          </cell>
        </row>
        <row r="24">
          <cell r="C24" t="str">
            <v>285 Паштет печеночный со сливочным маслом ТМ Стародворье ламистер 0,1 кг. Консервы мясные паштетные стерилизованные. ГОСТ Р55336-2012 ЗАО "Лыткаринский МПЗ"</v>
          </cell>
          <cell r="D24">
            <v>380</v>
          </cell>
          <cell r="E24">
            <v>0.1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280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350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E27">
            <v>0.5</v>
          </cell>
        </row>
        <row r="28">
          <cell r="C28" t="str">
            <v>043  Ветчина Нежная ТМ Особый рецепт в оболочке полиамид 0,4 кг. Мясной продукт. Вареный продукт из мяса ТУ ЗАО "Стародворские колбасы"</v>
          </cell>
          <cell r="D28">
            <v>100</v>
          </cell>
          <cell r="E28">
            <v>0.4</v>
          </cell>
        </row>
        <row r="29">
          <cell r="C29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9">
            <v>140</v>
          </cell>
          <cell r="E29">
            <v>0.35</v>
          </cell>
        </row>
        <row r="30">
          <cell r="C30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30">
            <v>200</v>
          </cell>
          <cell r="E30">
            <v>0.35</v>
          </cell>
        </row>
        <row r="31">
          <cell r="C31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1">
            <v>180</v>
          </cell>
          <cell r="E31">
            <v>0.35</v>
          </cell>
        </row>
        <row r="32">
          <cell r="C32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2">
            <v>140</v>
          </cell>
          <cell r="E32">
            <v>0.35</v>
          </cell>
        </row>
        <row r="33">
          <cell r="C33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3">
            <v>130</v>
          </cell>
          <cell r="E33">
            <v>0.6</v>
          </cell>
        </row>
        <row r="34">
          <cell r="C34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4">
            <v>200</v>
          </cell>
          <cell r="E34">
            <v>0.33</v>
          </cell>
        </row>
        <row r="35">
          <cell r="C35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5">
            <v>350</v>
          </cell>
          <cell r="E35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L10" sqref="L10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4" max="4" width="12.1640625" customWidth="1"/>
  </cols>
  <sheetData>
    <row r="1" spans="1:12" ht="129.75" customHeight="1" x14ac:dyDescent="0.2">
      <c r="A1" s="2"/>
      <c r="B1" s="9" t="s">
        <v>0</v>
      </c>
      <c r="C1" s="3" t="s">
        <v>1</v>
      </c>
    </row>
    <row r="2" spans="1:12" ht="14.25" customHeight="1" x14ac:dyDescent="0.2">
      <c r="A2" s="2"/>
      <c r="B2" s="9"/>
      <c r="C2" s="3"/>
      <c r="F2">
        <f>SUM(F4:F102)</f>
        <v>4565.3999999999996</v>
      </c>
    </row>
    <row r="3" spans="1:12" ht="12.95" customHeight="1" x14ac:dyDescent="0.2">
      <c r="A3" s="2"/>
      <c r="B3" s="3"/>
      <c r="C3" s="3"/>
      <c r="D3" t="s">
        <v>34</v>
      </c>
      <c r="E3" t="s">
        <v>35</v>
      </c>
      <c r="F3" t="s">
        <v>36</v>
      </c>
    </row>
    <row r="4" spans="1:12" ht="11.45" customHeight="1" x14ac:dyDescent="0.2">
      <c r="C4" s="4" t="s">
        <v>2</v>
      </c>
      <c r="D4" s="7">
        <v>500</v>
      </c>
      <c r="E4" s="5">
        <f>VLOOKUP(C4,[1]TDSheet!$C:$E,3,0)</f>
        <v>0.3</v>
      </c>
      <c r="F4" s="5">
        <f>E4*D4</f>
        <v>150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7">
        <v>400</v>
      </c>
      <c r="E5" s="5">
        <f>VLOOKUP(C5,[1]TDSheet!$C:$E,3,0)</f>
        <v>0.4</v>
      </c>
      <c r="F5" s="5">
        <f t="shared" ref="F5:F35" si="0">E5*D5</f>
        <v>160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7">
        <v>350</v>
      </c>
      <c r="E6" s="5">
        <f>VLOOKUP(C6,[1]TDSheet!$C:$E,3,0)</f>
        <v>0.3</v>
      </c>
      <c r="F6" s="5">
        <f t="shared" si="0"/>
        <v>105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350</v>
      </c>
      <c r="E7" s="5">
        <f>VLOOKUP(C7,[1]TDSheet!$C:$E,3,0)</f>
        <v>0.45</v>
      </c>
      <c r="F7" s="5">
        <f t="shared" si="0"/>
        <v>157.5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350</v>
      </c>
      <c r="E8" s="5">
        <f>VLOOKUP(C8,[1]TDSheet!$C:$E,3,0)</f>
        <v>0.3</v>
      </c>
      <c r="F8" s="5">
        <f t="shared" si="0"/>
        <v>105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400</v>
      </c>
      <c r="E9" s="5">
        <f>VLOOKUP(C9,[1]TDSheet!$C:$E,3,0)</f>
        <v>0.3</v>
      </c>
      <c r="F9" s="5">
        <f t="shared" si="0"/>
        <v>120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400</v>
      </c>
      <c r="E10" s="5">
        <f>VLOOKUP(C10,[1]TDSheet!$C:$E,3,0)</f>
        <v>0.4</v>
      </c>
      <c r="F10" s="5">
        <f t="shared" si="0"/>
        <v>160</v>
      </c>
      <c r="G10" s="5"/>
      <c r="H10" s="5"/>
      <c r="I10" s="5"/>
      <c r="J10" s="5"/>
      <c r="K10" s="5"/>
      <c r="L10" s="5"/>
    </row>
    <row r="11" spans="1:12" ht="11.45" customHeight="1" x14ac:dyDescent="0.2">
      <c r="C11" s="4" t="s">
        <v>9</v>
      </c>
      <c r="D11" s="5">
        <v>350</v>
      </c>
      <c r="E11" s="5">
        <f>VLOOKUP(C11,[1]TDSheet!$C:$E,3,0)</f>
        <v>0.3</v>
      </c>
      <c r="F11" s="5">
        <f t="shared" si="0"/>
        <v>105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380</v>
      </c>
      <c r="E12" s="5">
        <f>VLOOKUP(C12,[1]TDSheet!$C:$E,3,0)</f>
        <v>0.33</v>
      </c>
      <c r="F12" s="5">
        <f t="shared" si="0"/>
        <v>125.4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400</v>
      </c>
      <c r="E13" s="5">
        <f>VLOOKUP(C13,[1]TDSheet!$C:$E,3,0)</f>
        <v>0.4</v>
      </c>
      <c r="F13" s="5">
        <f t="shared" si="0"/>
        <v>160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500</v>
      </c>
      <c r="E14" s="5">
        <f>VLOOKUP(C14,[1]TDSheet!$C:$E,3,0)</f>
        <v>0.4</v>
      </c>
      <c r="F14" s="5">
        <f t="shared" si="0"/>
        <v>200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500</v>
      </c>
      <c r="E15" s="5">
        <f>VLOOKUP(C15,[1]TDSheet!$C:$E,3,0)</f>
        <v>0.4</v>
      </c>
      <c r="F15" s="5">
        <f t="shared" si="0"/>
        <v>200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450</v>
      </c>
      <c r="E16" s="5">
        <f>VLOOKUP(C16,[1]TDSheet!$C:$E,3,0)</f>
        <v>0.4</v>
      </c>
      <c r="F16" s="5">
        <f t="shared" si="0"/>
        <v>180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400</v>
      </c>
      <c r="E17" s="5">
        <f>VLOOKUP(C17,[1]TDSheet!$C:$E,3,0)</f>
        <v>0.4</v>
      </c>
      <c r="F17" s="5">
        <f t="shared" si="0"/>
        <v>160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350</v>
      </c>
      <c r="E18" s="5">
        <f>VLOOKUP(C18,[1]TDSheet!$C:$E,3,0)</f>
        <v>0.4</v>
      </c>
      <c r="F18" s="5">
        <f t="shared" si="0"/>
        <v>140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350</v>
      </c>
      <c r="E19" s="5">
        <f>VLOOKUP(C19,[1]TDSheet!$C:$E,3,0)</f>
        <v>0.4</v>
      </c>
      <c r="F19" s="5">
        <f t="shared" si="0"/>
        <v>140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280</v>
      </c>
      <c r="E20" s="5">
        <f>VLOOKUP(C20,[1]TDSheet!$C:$E,3,0)</f>
        <v>0.6</v>
      </c>
      <c r="F20" s="5">
        <f t="shared" si="0"/>
        <v>168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20</v>
      </c>
      <c r="D21" s="5">
        <v>450</v>
      </c>
      <c r="E21" s="5">
        <f>VLOOKUP(C21,[1]TDSheet!$C:$E,3,0)</f>
        <v>0.4</v>
      </c>
      <c r="F21" s="5">
        <f t="shared" si="0"/>
        <v>180</v>
      </c>
    </row>
    <row r="22" spans="3:12" ht="11.45" customHeight="1" x14ac:dyDescent="0.2">
      <c r="C22" s="4" t="s">
        <v>19</v>
      </c>
      <c r="D22" s="5">
        <v>400</v>
      </c>
      <c r="E22" s="5">
        <f>VLOOKUP(C22,[1]TDSheet!$C:$E,3,0)</f>
        <v>0.35</v>
      </c>
      <c r="F22" s="5">
        <f t="shared" si="0"/>
        <v>140</v>
      </c>
    </row>
    <row r="23" spans="3:12" ht="11.45" customHeight="1" x14ac:dyDescent="0.2">
      <c r="C23" s="4" t="s">
        <v>21</v>
      </c>
      <c r="D23" s="5">
        <v>200</v>
      </c>
      <c r="E23" s="5">
        <f>VLOOKUP(C23,[1]TDSheet!$C:$E,3,0)</f>
        <v>0.3</v>
      </c>
      <c r="F23" s="5">
        <f t="shared" si="0"/>
        <v>60</v>
      </c>
    </row>
    <row r="24" spans="3:12" ht="11.45" customHeight="1" x14ac:dyDescent="0.2">
      <c r="C24" s="4" t="s">
        <v>32</v>
      </c>
      <c r="D24" s="5">
        <v>380</v>
      </c>
      <c r="E24" s="5">
        <f>VLOOKUP(C24,[1]TDSheet!$C:$E,3,0)</f>
        <v>0.1</v>
      </c>
      <c r="F24" s="5">
        <f t="shared" si="0"/>
        <v>38</v>
      </c>
    </row>
    <row r="25" spans="3:12" ht="11.45" customHeight="1" x14ac:dyDescent="0.2">
      <c r="C25" s="4" t="s">
        <v>22</v>
      </c>
      <c r="D25" s="5">
        <v>450</v>
      </c>
      <c r="E25" s="5">
        <f>VLOOKUP(C25,[1]TDSheet!$C:$E,3,0)</f>
        <v>0.35</v>
      </c>
      <c r="F25" s="5">
        <f t="shared" si="0"/>
        <v>157.5</v>
      </c>
    </row>
    <row r="26" spans="3:12" ht="11.45" customHeight="1" x14ac:dyDescent="0.2">
      <c r="C26" s="4" t="s">
        <v>23</v>
      </c>
      <c r="D26" s="5">
        <v>350</v>
      </c>
      <c r="E26" s="5">
        <f>VLOOKUP(C26,[1]TDSheet!$C:$E,3,0)</f>
        <v>0.35</v>
      </c>
      <c r="F26" s="5">
        <f t="shared" si="0"/>
        <v>122.49999999999999</v>
      </c>
    </row>
    <row r="27" spans="3:12" ht="11.45" customHeight="1" x14ac:dyDescent="0.2">
      <c r="C27" s="4" t="s">
        <v>24</v>
      </c>
      <c r="D27" s="5">
        <v>400</v>
      </c>
      <c r="E27" s="5">
        <f>VLOOKUP(C27,[1]TDSheet!$C:$E,3,0)</f>
        <v>0.5</v>
      </c>
      <c r="F27" s="5">
        <f t="shared" si="0"/>
        <v>200</v>
      </c>
    </row>
    <row r="28" spans="3:12" ht="11.45" customHeight="1" x14ac:dyDescent="0.2">
      <c r="C28" s="4" t="s">
        <v>33</v>
      </c>
      <c r="D28" s="5">
        <v>500</v>
      </c>
      <c r="E28" s="5">
        <f>VLOOKUP(C28,[1]TDSheet!$C:$E,3,0)</f>
        <v>0.4</v>
      </c>
      <c r="F28" s="5">
        <f t="shared" si="0"/>
        <v>200</v>
      </c>
    </row>
    <row r="29" spans="3:12" ht="11.45" customHeight="1" x14ac:dyDescent="0.2">
      <c r="C29" s="4" t="s">
        <v>25</v>
      </c>
      <c r="D29" s="5">
        <v>450</v>
      </c>
      <c r="E29" s="5">
        <f>VLOOKUP(C29,[1]TDSheet!$C:$E,3,0)</f>
        <v>0.35</v>
      </c>
      <c r="F29" s="5">
        <f t="shared" si="0"/>
        <v>157.5</v>
      </c>
    </row>
    <row r="30" spans="3:12" ht="11.45" customHeight="1" x14ac:dyDescent="0.2">
      <c r="C30" s="4" t="s">
        <v>26</v>
      </c>
      <c r="D30" s="5">
        <v>300</v>
      </c>
      <c r="E30" s="5">
        <f>VLOOKUP(C30,[1]TDSheet!$C:$E,3,0)</f>
        <v>0.35</v>
      </c>
      <c r="F30" s="5">
        <f t="shared" si="0"/>
        <v>105</v>
      </c>
    </row>
    <row r="31" spans="3:12" ht="11.45" customHeight="1" x14ac:dyDescent="0.2">
      <c r="C31" s="4" t="s">
        <v>27</v>
      </c>
      <c r="D31" s="5">
        <v>300</v>
      </c>
      <c r="E31" s="5">
        <f>VLOOKUP(C31,[1]TDSheet!$C:$E,3,0)</f>
        <v>0.35</v>
      </c>
      <c r="F31" s="5">
        <f t="shared" si="0"/>
        <v>105</v>
      </c>
    </row>
    <row r="32" spans="3:12" ht="11.45" customHeight="1" x14ac:dyDescent="0.2">
      <c r="C32" s="4" t="s">
        <v>28</v>
      </c>
      <c r="D32" s="5">
        <v>300</v>
      </c>
      <c r="E32" s="5">
        <f>VLOOKUP(C32,[1]TDSheet!$C:$E,3,0)</f>
        <v>0.35</v>
      </c>
      <c r="F32" s="5">
        <f t="shared" si="0"/>
        <v>105</v>
      </c>
    </row>
    <row r="33" spans="3:6" ht="11.45" customHeight="1" x14ac:dyDescent="0.2">
      <c r="C33" s="4" t="s">
        <v>29</v>
      </c>
      <c r="D33" s="5">
        <v>300</v>
      </c>
      <c r="E33" s="5">
        <f>VLOOKUP(C33,[1]TDSheet!$C:$E,3,0)</f>
        <v>0.6</v>
      </c>
      <c r="F33" s="5">
        <f t="shared" si="0"/>
        <v>180</v>
      </c>
    </row>
    <row r="34" spans="3:6" ht="11.45" customHeight="1" x14ac:dyDescent="0.2">
      <c r="C34" s="4" t="s">
        <v>30</v>
      </c>
      <c r="D34" s="5">
        <v>300</v>
      </c>
      <c r="E34" s="5">
        <f>VLOOKUP(C34,[1]TDSheet!$C:$E,3,0)</f>
        <v>0.33</v>
      </c>
      <c r="F34" s="5">
        <f t="shared" si="0"/>
        <v>99</v>
      </c>
    </row>
    <row r="35" spans="3:6" ht="11.45" customHeight="1" x14ac:dyDescent="0.2">
      <c r="C35" s="6" t="s">
        <v>31</v>
      </c>
      <c r="D35" s="5">
        <v>300</v>
      </c>
      <c r="E35" s="5">
        <f>VLOOKUP(C35,[1]TDSheet!$C:$E,3,0)</f>
        <v>0.6</v>
      </c>
      <c r="F35" s="5">
        <f t="shared" si="0"/>
        <v>180</v>
      </c>
    </row>
    <row r="36" spans="3:6" ht="11.45" customHeight="1" x14ac:dyDescent="0.2">
      <c r="C36" s="4"/>
      <c r="D36" s="8"/>
    </row>
    <row r="37" spans="3:6" ht="11.45" customHeight="1" x14ac:dyDescent="0.2">
      <c r="C37" s="4"/>
    </row>
    <row r="38" spans="3:6" ht="11.45" customHeight="1" x14ac:dyDescent="0.2">
      <c r="C38" s="4"/>
    </row>
    <row r="39" spans="3:6" ht="11.45" customHeight="1" x14ac:dyDescent="0.2">
      <c r="C39" s="4"/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2025-08-01T06:54:39Z</dcterms:modified>
</cp:coreProperties>
</file>