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Останкино КИ\ostankino_ki\SIMF\чистый бланк\"/>
    </mc:Choice>
  </mc:AlternateContent>
  <xr:revisionPtr revIDLastSave="0" documentId="13_ncr:1_{018FDD30-D578-4D8E-A8D0-506C88B282D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Дист 1" sheetId="1" r:id="rId1"/>
    <sheet name="кск формула" sheetId="2" r:id="rId2"/>
  </sheets>
  <definedNames>
    <definedName name="_xlnm._FilterDatabase" localSheetId="0" hidden="1">'Дист 1'!$A$9:$J$179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87" i="2" l="1"/>
  <c r="H179" i="1"/>
  <c r="F179" i="1"/>
  <c r="E179" i="1"/>
  <c r="G178" i="1"/>
  <c r="A178" i="1"/>
  <c r="G177" i="1"/>
  <c r="A177" i="1"/>
  <c r="G176" i="1"/>
  <c r="A176" i="1"/>
  <c r="A175" i="1"/>
  <c r="A174" i="1"/>
  <c r="G173" i="1"/>
  <c r="A173" i="1"/>
  <c r="G172" i="1"/>
  <c r="A172" i="1"/>
  <c r="G171" i="1"/>
  <c r="A171" i="1"/>
  <c r="A170" i="1"/>
  <c r="G169" i="1"/>
  <c r="A169" i="1"/>
  <c r="A168" i="1"/>
  <c r="G167" i="1"/>
  <c r="A167" i="1"/>
  <c r="G166" i="1"/>
  <c r="A166" i="1"/>
  <c r="G165" i="1"/>
  <c r="A165" i="1"/>
  <c r="G164" i="1"/>
  <c r="A164" i="1"/>
  <c r="A163" i="1"/>
  <c r="A162" i="1"/>
  <c r="G161" i="1"/>
  <c r="A161" i="1"/>
  <c r="G160" i="1"/>
  <c r="A160" i="1"/>
  <c r="G159" i="1"/>
  <c r="A159" i="1"/>
  <c r="G158" i="1"/>
  <c r="A158" i="1"/>
  <c r="G157" i="1"/>
  <c r="A157" i="1"/>
  <c r="G156" i="1"/>
  <c r="A156" i="1"/>
  <c r="G155" i="1"/>
  <c r="A155" i="1"/>
  <c r="G154" i="1"/>
  <c r="A154" i="1"/>
  <c r="G153" i="1"/>
  <c r="A153" i="1"/>
  <c r="G152" i="1"/>
  <c r="A152" i="1"/>
  <c r="G151" i="1"/>
  <c r="A151" i="1"/>
  <c r="G150" i="1"/>
  <c r="A150" i="1"/>
  <c r="G149" i="1"/>
  <c r="A149" i="1"/>
  <c r="A148" i="1"/>
  <c r="G147" i="1"/>
  <c r="A147" i="1"/>
  <c r="G146" i="1"/>
  <c r="A146" i="1"/>
  <c r="G145" i="1"/>
  <c r="A145" i="1"/>
  <c r="G144" i="1"/>
  <c r="A144" i="1"/>
  <c r="G143" i="1"/>
  <c r="A143" i="1"/>
  <c r="G142" i="1"/>
  <c r="A142" i="1"/>
  <c r="G141" i="1"/>
  <c r="A141" i="1"/>
  <c r="A140" i="1"/>
  <c r="G139" i="1"/>
  <c r="A139" i="1"/>
  <c r="G138" i="1"/>
  <c r="A138" i="1"/>
  <c r="G137" i="1"/>
  <c r="A137" i="1"/>
  <c r="G136" i="1"/>
  <c r="A136" i="1"/>
  <c r="G135" i="1"/>
  <c r="A135" i="1"/>
  <c r="G134" i="1"/>
  <c r="A134" i="1"/>
  <c r="G133" i="1"/>
  <c r="A133" i="1"/>
  <c r="G132" i="1"/>
  <c r="A132" i="1"/>
  <c r="G131" i="1"/>
  <c r="A131" i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A113" i="1"/>
  <c r="G112" i="1"/>
  <c r="A112" i="1"/>
  <c r="G111" i="1"/>
  <c r="A111" i="1"/>
  <c r="G110" i="1"/>
  <c r="A110" i="1"/>
  <c r="G109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A11" i="1"/>
  <c r="G179" i="1" l="1"/>
</calcChain>
</file>

<file path=xl/sharedStrings.xml><?xml version="1.0" encoding="utf-8"?>
<sst xmlns="http://schemas.openxmlformats.org/spreadsheetml/2006/main" count="435" uniqueCount="256">
  <si>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</si>
  <si>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</si>
  <si>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</si>
  <si>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</si>
  <si>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</si>
  <si>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</si>
  <si>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</si>
  <si>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</si>
  <si>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</si>
  <si>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</si>
  <si>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</si>
  <si>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</si>
  <si>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</si>
  <si>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</si>
  <si>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</si>
  <si>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</si>
  <si>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</si>
  <si>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</si>
  <si>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</si>
  <si>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</si>
  <si>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</si>
  <si>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</si>
  <si>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</si>
  <si>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</si>
  <si>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ДОКТОРСКАЯ ГОСТ вар п/о</t>
  </si>
  <si>
    <t>ВРЕМЯ ОКРОШКИ Папа может вар п/о 0.4кг</t>
  </si>
  <si>
    <t>ШТ</t>
  </si>
  <si>
    <t>ГОВЯЖЬЯ Папа может вар п/о 0.4кг 8шт</t>
  </si>
  <si>
    <t>МОЛОЧНАЯ Останкино вар п/о 0.4кг 8шт.</t>
  </si>
  <si>
    <t>ДОМАШНЯЯ Папа может вар п/о 0,4кг 8шт.</t>
  </si>
  <si>
    <t>ДОКТОРСКАЯ ПРЕМИУМ вар п/о 0.4кг 8шт.</t>
  </si>
  <si>
    <t>ДОКТОРСКАЯ ГОСТ вар п/о 0.4кг 8шт.</t>
  </si>
  <si>
    <t>ДОКТОРСКАЯ ГОСТ вар б/о срез 0.4кг 8шт.</t>
  </si>
  <si>
    <t>КЛАССИЧЕСКАЯ ПМ вар п/о 0.3кг 8шт_209к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</si>
  <si>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</si>
  <si>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</si>
  <si>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</si>
  <si>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</si>
  <si>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ДОМАШНИЙ РЕЦЕПТ СО ШПИК.Коровино вар п/о</t>
  </si>
  <si>
    <t>ДОМАШНИЙ РЕЦЕПТ СО ШПИКОМ Коровино 0.5кг</t>
  </si>
  <si>
    <t>РУССКАЯ ПРЕМИУМ вар б/о мгс_30с</t>
  </si>
  <si>
    <t>ФИЛЕЙНАЯ Папа может вар п/о</t>
  </si>
  <si>
    <t>ФИЛЕЙНАЯ Папа может вар п/о 0.4кг 8шт.</t>
  </si>
  <si>
    <t>ОСТАНКИНСКАЯ вар п/о 0.4кг 8шт.</t>
  </si>
  <si>
    <t>ОСТАНКИНСКАЯ вар п/о</t>
  </si>
  <si>
    <t>В ОБВЯЗКЕ вар п/о</t>
  </si>
  <si>
    <t>С ГРУДИНКОЙ вар б/о в/у срез 0.4кг 8шт.</t>
  </si>
  <si>
    <t>ЭКСТРА Папа может вар п/о.</t>
  </si>
  <si>
    <t>ВРЕМЯ ОЛИВЬЕ Папа может вар п/о</t>
  </si>
  <si>
    <t>ВРЕМЯ ОЛИВЬЕ Папа может вар п/о 0.4кг</t>
  </si>
  <si>
    <t>ДОМАШНИЙ РЕЦЕПТ Коровино 0.5кг 8шт.</t>
  </si>
  <si>
    <t>ЭКСТРА Папа может вар п/о 0.4кг 8шт.</t>
  </si>
  <si>
    <t>Сосиски</t>
  </si>
  <si>
    <t>С ГОВЯДИНОЙ СН сос п/о мгс 1*6</t>
  </si>
  <si>
    <t>С ГОВЯДИНОЙ ПМ сос п/о мгс 1.5*4</t>
  </si>
  <si>
    <t>С ИНДЕЙКОЙ ПМ сос ц/о в/у 1/270 8шт.</t>
  </si>
  <si>
    <t>МОЛОЧ.ПРЕМИУМ ПМ сос п/о мгс 1.5*4_О_50с</t>
  </si>
  <si>
    <t>СОЧНЫЕ ПМ сос п/о мгс 1.5*4_А_50с</t>
  </si>
  <si>
    <t>МОЛОЧНЫЕ Коровино сос п/о мгс 1.5*6</t>
  </si>
  <si>
    <t xml:space="preserve">БАВАРСКИЕ ПМ сос ц/о мгс 0,35кг 8шт.  </t>
  </si>
  <si>
    <t>С СЫРОМ сос ц/о мгс 0.41кг 6шт.</t>
  </si>
  <si>
    <t>ИСПАНСКИЕ сос ц/о мгс 0.41кг 6шт.</t>
  </si>
  <si>
    <t>МОЛОЧНЫЕ КЛАССИЧЕСКИЕ сос п/о мгс 2*4</t>
  </si>
  <si>
    <t>МОЛОЧ.ПРЕМИУМ ПМ сос п/о мгс 0.6кг_50с</t>
  </si>
  <si>
    <t>МОЛОЧ.ПРЕМИУМ ПМ сос п/о в/у 1/350_50с</t>
  </si>
  <si>
    <t>МОЛОЧНЫЕ ГОСТ сос ц/о мгс 0.4кг 7шт.</t>
  </si>
  <si>
    <t>МОЛОЧНЫЕ ПМ сос п/о мгс 0.41кг 10шт.</t>
  </si>
  <si>
    <t>МОЛОЧНЫЕ КЛАССИЧЕСКИЕ сос п/о в/у 0.3кг</t>
  </si>
  <si>
    <t>СЛИВОЧНЫЕ ПМ сос п/о мгс 0.3кг 7шт.</t>
  </si>
  <si>
    <t>МЯСНИКС ПМ сос б/о мгс 1/160 14шт.</t>
  </si>
  <si>
    <t>МЯСНИКС ПМ сос б/о мгс 1/160 10шт.</t>
  </si>
  <si>
    <t>МЯСНЫЕ Папа может сос п/о мгс 1.5*3</t>
  </si>
  <si>
    <t>МЯСНЫЕ С ГОВЯД.ПМ сос п/о мгс 0.4кг_50с</t>
  </si>
  <si>
    <t>СЛИВОЧНЫЕ ПМ сос п/о мгс 0.41кг 10шт_50с</t>
  </si>
  <si>
    <t>СЛИВОЧНЫЕ сос ц/о мгс 0.41кг 8шт.</t>
  </si>
  <si>
    <t>СЛИВОЧНЫЕ Папа может сос п/о мгс 2*2_45с</t>
  </si>
  <si>
    <t>СЛИВОЧНЫЕ ПМ сос п/о мгс 1.5*4_50с</t>
  </si>
  <si>
    <t>СЛИВОЧНЫЕ сос ц/о мгс 1*4</t>
  </si>
  <si>
    <t>МОЛОЧНЫЕ ГОСТ сос ц/о мгс 1*4</t>
  </si>
  <si>
    <t>РУБЛЕНЫЕ сос ц/о мгс 1*4</t>
  </si>
  <si>
    <t>РУБЛЕНЫЕ сос ц/о мгс 0.36кг 6шт.</t>
  </si>
  <si>
    <t>ДЛЯ ДЕТЕЙ сос п/о мгс 0.33кг 8шт.</t>
  </si>
  <si>
    <t>ДЛЯ ДЕТЕЙ сос п/о мгс 0.33кг 6шт.</t>
  </si>
  <si>
    <t>ТОМ ЯМ Папа Может сос п/о мгс 0.33кг 8шт</t>
  </si>
  <si>
    <t>СУПЕР СЫТНЫЕ ПМ сос п/о мгс 0.6кг 8шт.</t>
  </si>
  <si>
    <t>СОЧНЫЕ ПМ сос п/о мгс 0.41кг 10шт_50с</t>
  </si>
  <si>
    <t>ФИЛЕЙНЫЕ Папа Может сос ц/о мгс 0.4кг</t>
  </si>
  <si>
    <t>МЯСНЫЕ С ГОВЯДИНОЙ ПМ сос п/о мгс 1.5*4</t>
  </si>
  <si>
    <t>ФИЛЕЙНЫЕ Папа может сос ц/о мгс 0.72*4</t>
  </si>
  <si>
    <t>СОЧНЫЙ ГРИЛЬ ПМ сос п/о мгс 1.5*4_Маяк</t>
  </si>
  <si>
    <t>СОЧНЫЙ ГРИЛЬ ПМ сос п/о мгс 0,41кг 8шт.</t>
  </si>
  <si>
    <t>Сардельки</t>
  </si>
  <si>
    <t>СЫТНЫЕ Папа может сар б/о мгс 1*3_Маяк</t>
  </si>
  <si>
    <t>ШПИКАЧКИ СОЧНЫЕ ПМ сар б/о мгс 0.4кг_45с</t>
  </si>
  <si>
    <t>ШПИКАЧКИ СОЧНЫЕ С БЕК. п/о мгс 0.3кг_60с</t>
  </si>
  <si>
    <t>С ГОВЯДИНОЙ ПМ сар б/о мгс 0.4кг_45с</t>
  </si>
  <si>
    <t>КЛАССИЧЕСКИЕ Папа может сар б/о мгс 1*3</t>
  </si>
  <si>
    <t>ШПИКАЧКИ СОЧНЫЕ ПМ САР Б/О МГС 1*3 45с</t>
  </si>
  <si>
    <t>Полукопченые колбасы</t>
  </si>
  <si>
    <t>БОЯNСКАЯ ПМ п/к в/у 0.28кг 8шт_209к</t>
  </si>
  <si>
    <t>БОЯРСКАЯ ПМ п/к в/у 0.28кг_СНГ</t>
  </si>
  <si>
    <t>ВЕНСКАЯ САЛЯМИ п/к в/у 0.33кг 8шт.</t>
  </si>
  <si>
    <t>БАЛЫКОВАЯ Коровино п/к в/у 0.84кг_50с</t>
  </si>
  <si>
    <t>ВЕНСКАЯ САЛЯМИ п/к в/у</t>
  </si>
  <si>
    <t>КРАКОВСКАЯ п/к н/о мгс_30с</t>
  </si>
  <si>
    <t>БАЛЫКОВАЯ в/к в/у 0.84кг</t>
  </si>
  <si>
    <t>САЛЯМИ Папа может п/к в/у 0.28кг_209к</t>
  </si>
  <si>
    <t>Варенокопченые колбасы</t>
  </si>
  <si>
    <t>СЕРВЕЛАТ ЗЕРНИСТЫЙ ПМ в/к в/у 0.35кг_50с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</si>
  <si>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</si>
  <si>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</si>
  <si>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</si>
  <si>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в/к в/у 0,28кг_209к</t>
  </si>
  <si>
    <t>СЕРВЕЛАТ КРЕМЛЕВСКИЙ в/к в/у 0.33кг 8шт.</t>
  </si>
  <si>
    <t>СЕРВЕЛАТ КРЕМЛЕВСКИЙ в/к в/у</t>
  </si>
  <si>
    <t>СЕРВЕЛАТ ЗЕРНИСТЫЙ ПМ в/к в/у_50с</t>
  </si>
  <si>
    <t>СЕРВЕЛАТ ЕВРОПЕЙСКИЙ в/к в/у</t>
  </si>
  <si>
    <t>СЕРВЕЛАТ ОХОТНИЧИЙ ПМ в/к в/у 0.35кг_50с</t>
  </si>
  <si>
    <t>СЕРВЕЛАТ ПРЕМИУМ в/к в/у 0.33кг 8шт.</t>
  </si>
  <si>
    <t>СЕРВЕЛАТ ОХОТНИЧИЙ ПМ в/к в/у_50с</t>
  </si>
  <si>
    <t>СЕРВЕЛАТ ШВЕЙЦАРСК. в/к с/н в/у 1/100*10</t>
  </si>
  <si>
    <t>МРАМОРНАЯ И БАЛЫКОВАЯ в/к с/н мгс 1/90</t>
  </si>
  <si>
    <t>МЯСНОЕ АССОРТИ к/з с/н мгс 1/90 10шт.</t>
  </si>
  <si>
    <t>ШПИК С ЧЕСНОК.И ПЕРЦЕМ к/в в/у 0.3кг_50c</t>
  </si>
  <si>
    <t>СЕРВЕЛАТ ФИНСКИЙ в/к в/у_45с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</si>
  <si>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</si>
  <si>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</si>
  <si>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</si>
  <si>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</si>
  <si>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</si>
  <si>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>ОХОТНИЧЬЯ Папа может с/к в/у 1/220 8шт.</t>
  </si>
  <si>
    <t>ПОСОЛЬСКАЯ Папа может с/к в/у</t>
  </si>
  <si>
    <t>АРОМАТНАЯ с/к в/у</t>
  </si>
  <si>
    <t>САЛЬЧИЧОН Папа может с/к в/у</t>
  </si>
  <si>
    <t>ПОСОЛЬСКАЯ ПМ с/к с/н в/у 1/100 10шт</t>
  </si>
  <si>
    <t>СВИНИНА МАДЕРА с/к с/н в/у 1/100</t>
  </si>
  <si>
    <t>НЕАПОЛИТАНСКИЙ ДУЭТ с/к с/н мгс 1/90</t>
  </si>
  <si>
    <t>САЛЯМИ ИТАЛЬЯНСКАЯ с/к в/у 1/150_60с</t>
  </si>
  <si>
    <t>САЛЯМИ ИТАЛЬЯНСКАЯ с/к в/у 1/250*8_120c</t>
  </si>
  <si>
    <t>МИЛАНО с/к с/н мгс 1/90 12шт.</t>
  </si>
  <si>
    <t>ТОСКАНО с/к с/н мгс 1/90 12шт.</t>
  </si>
  <si>
    <t>САН-РЕМО с/в с/н мгс 1/90 12шт.</t>
  </si>
  <si>
    <t>САЛЬЧИЧОН Останкино с/к в/у 1/220 8шт.</t>
  </si>
  <si>
    <t>САЛЬЧИЧОН Останкино с/к в/у 1/180</t>
  </si>
  <si>
    <t>ТОСКАНО ПРЕМИУМ Останкино с/к в/у 1/180</t>
  </si>
  <si>
    <t>САЛЯМИ ФИНСКАЯ Папа может с/к в/у 1/180</t>
  </si>
  <si>
    <t>ЧОРИЗО ПРЕМИУМ Останкино с/к в/у 1/180</t>
  </si>
  <si>
    <t>ПРЕСИЖН с/к в/у 1/250 8шт.</t>
  </si>
  <si>
    <t>САЛЯМИ МЕЛКОЗЕРНЕНАЯ с/к в/у 1/120_60с</t>
  </si>
  <si>
    <t>ЭКСТРА Папа может с/к в/у_Л</t>
  </si>
  <si>
    <t>ПРЕСИЖН с/к дек.спец.мгс</t>
  </si>
  <si>
    <t>ЭКСТРА Папа может с/к в/у 1/250 8шт.</t>
  </si>
  <si>
    <t>ЭКСТРА Папа может с/к с/н в/у 1/100_60с</t>
  </si>
  <si>
    <t>Ветчины</t>
  </si>
  <si>
    <t xml:space="preserve">ВЕТЧ.МРАМОРНАЯ в/у_45с </t>
  </si>
  <si>
    <t>ВЕТЧ.МРАМОРНАЯ в/у срез 0.3кг 6шт_45с</t>
  </si>
  <si>
    <t>ВЕТЧ.КЛАССИЧЕСКАЯ ПМ п/о 0.35кг 8шт_209к</t>
  </si>
  <si>
    <t>ВЕТЧ.РУБЛЕНАЯ ПМ в/у срез 0.3кг 6шт.</t>
  </si>
  <si>
    <t>ВЕТЧ.НЕЖНАЯ Коровино п/о_Маяк</t>
  </si>
  <si>
    <t>ВЕТЧ.МЯСНАЯ Папа может п/о 0.4кг 8шт.</t>
  </si>
  <si>
    <t>ВЕТЧ.ФИЛЕЙНАЯ ПМ п/о 0,4кг 8шт.</t>
  </si>
  <si>
    <t>Копчености варенокопченые</t>
  </si>
  <si>
    <t>СВИНИНА ПО-ДОМ. к/в мл/к в/у 0.3кг_50с</t>
  </si>
  <si>
    <t>ШЕЙКА КОПЧЕНАЯ к/в мл/к в/у 300*6</t>
  </si>
  <si>
    <t>ГРУДИНКА ПРЕМИУМ к/в мл/к в/у 0,3кг_50с</t>
  </si>
  <si>
    <t>ГРУДИНКА ПРЕМИУМ к/в с/н в/у 1/150 8шт.</t>
  </si>
  <si>
    <t>ДЫМОВИЦА ИЗ ОКОРОКА к/в мл/к в/у 0.3кг</t>
  </si>
  <si>
    <t>ШПИК С ЧЕСНОК.И ПЕРЦЕМ к/в в/у 0.3кг_45c</t>
  </si>
  <si>
    <t>КОРЕЙКА ПО-ОСТ.к/в в/с с/н в/у 1/150_45с</t>
  </si>
  <si>
    <t>КОЛБ.СНЭКИ Папа может в/к мгс 1/70_5</t>
  </si>
  <si>
    <t>ПЕППЕРОНИ с/к с/н мгс 1*2_HRC</t>
  </si>
  <si>
    <t>БЕКОН ДЛЯ КУЛИНАРИИ с/к с/н мгс 1*2_HRC</t>
  </si>
  <si>
    <t>БЕКОН Папа может с/к с/н в/у 1/140_50с</t>
  </si>
  <si>
    <t>БЕКОН Останкино с/к с/н в/у 1/180_50с</t>
  </si>
  <si>
    <t>БЕКОН с/к с/н в/у 1/180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</si>
  <si>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</si>
  <si>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</si>
  <si>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</si>
  <si>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</si>
  <si>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</si>
  <si>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</si>
  <si>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</si>
  <si>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</si>
  <si>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</si>
  <si>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</si>
  <si>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</si>
  <si>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</si>
  <si>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</si>
  <si>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</si>
  <si>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</si>
  <si>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</si>
  <si>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</si>
  <si>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</si>
  <si>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</si>
  <si>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</si>
  <si>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</si>
  <si>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</si>
  <si>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СОЧНЫЕ сос п/о мгс 2*2</t>
  </si>
  <si>
    <t>СОЧНЫЕ сос п/о мгс 1*6</t>
  </si>
  <si>
    <t>САЛЯМИ ФИНСКАЯ п/к в/у</t>
  </si>
  <si>
    <t>ВЕТЧ.ЛЮБИТЕЛЬСКАЯ п/о 0.4кг</t>
  </si>
  <si>
    <t>ВЕТЧ.ЛЮБИТЕЛЬСКАЯ п/о</t>
  </si>
  <si>
    <t>МЯСНОЙ пашт п/о 1/150 16шт.</t>
  </si>
  <si>
    <t>ПЕЧЕНОЧНЫЙ пашт п/о 1/150 16шт.</t>
  </si>
  <si>
    <t>ОСОБАЯ вар п/о</t>
  </si>
  <si>
    <t>ОСОБАЯ СО ШПИКОМ вар п/о</t>
  </si>
  <si>
    <t>СЕРВЕЛАТ ОХОТНИЧИЙ в/к в/у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</si>
  <si>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</si>
  <si>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</si>
  <si>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</si>
  <si>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>СЛИВОЧНЫЕ ПМ сос п/о мгс 0,41кг 10шт.</t>
  </si>
  <si>
    <t xml:space="preserve"> ОХОТНИЧЬЯ Папа может с/к в/у 1/220 8шт.</t>
  </si>
  <si>
    <t>ВРЕМЯ ОКРОШКИ Папа может вар п/о 0,4кг</t>
  </si>
  <si>
    <t>ОСОБАЯ Коровино вар п/о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</si>
  <si>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</si>
  <si>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</si>
  <si>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</si>
  <si>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СВИНИНА ДЕЛИКАТЕСНАЯ к/в мл/к в/у 0.3кг</t>
  </si>
  <si>
    <t>ФИЛЕЙНЫЕ сос ц/о в/у 1/270 12шт_45с</t>
  </si>
  <si>
    <t>СЕРВЕЛАТ КАРЕЛЬСКИЙ ПМ в/к в/у 0.28кг</t>
  </si>
  <si>
    <t>СЕРВЕЛАТ ОХОТНИЧИЙ в/к в/у срез 0.35кг</t>
  </si>
  <si>
    <t>СЕРВЕЛАТ ПРИМА в/к в/у 0.28кг 8шт.</t>
  </si>
  <si>
    <t>БОЯNСКАЯ Папа может п/к в/у 0.28кг 8шт.</t>
  </si>
  <si>
    <t>ВЕНСКАЯ САЛЯМИ п/к в/у 0.28кг 8шт.</t>
  </si>
  <si>
    <t>БАЛЫКОВАЯ Коровино п/к в/у 0.84кг 6шт.</t>
  </si>
  <si>
    <t>КЛАССИЧЕСКАЯ ПМ вар п/о 0.35кг 8шт.</t>
  </si>
  <si>
    <t>БОГАТЫРСКИЕ Папа Может сос п/о в/у 0.3кг</t>
  </si>
  <si>
    <t>ХОТ-ДОГ Папа может сос п/о мгс 0,38кг</t>
  </si>
  <si>
    <t>БЕКОН с/к с/н в/у 1/100 10шт.</t>
  </si>
  <si>
    <t>СОЧНЫЙ ГРИЛЬ ПМ сос п/о мгс 1*6</t>
  </si>
  <si>
    <t>С СЫРОМ Папа может сос ц/о мгс 0.4кг 6шт</t>
  </si>
  <si>
    <t>КАРБОНАД к/в с/н в/у 1/150 8шт.</t>
  </si>
  <si>
    <t>СЕРВЕЛАТ ЗЕРНИСТЫЙ ПМ в/к в/у срез 1/350</t>
  </si>
  <si>
    <t>БОГАТЫРСКИЕ Папа Может сос п/о 1*6</t>
  </si>
  <si>
    <t>МОЛОЧНЫЕ ГОСТ СН сос п/о мгс 0.41кг 10шт</t>
  </si>
  <si>
    <t>СЛИВОЧНЫЕ СН сос п/о мгс 0.41кг 10шт.</t>
  </si>
  <si>
    <t>ДОКТОРСКАЯ СН вар п/о</t>
  </si>
  <si>
    <t>ДОКТОРСКАЯ СН вар п/о 0.45кг 8шт</t>
  </si>
  <si>
    <t>МОЛОЧНАЯ СН вар п/о</t>
  </si>
  <si>
    <t>МОЛОЧНАЯ СН вар п/о 0.45кг 8шт.</t>
  </si>
  <si>
    <t>РУССКАЯ СН вар п/о 0.45кг 8шт.</t>
  </si>
  <si>
    <t>СЕРВЕЛАТ ФИНСКИЙ СН в/к п/о 0.35кг 8шт</t>
  </si>
  <si>
    <t>СЕРВЕЛАТ ОРЕХОВЫЙ СН в/к п/о 0,35кг 8шт</t>
  </si>
  <si>
    <t>СЕРВЕЛАТ КАРЕЛЬСКИЙ СН в/к в/у 0.28к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</si>
  <si>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</si>
  <si>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</si>
  <si>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</si>
  <si>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СЛИВОЧНЫЕ СН сос п/о мгс 1*6</t>
  </si>
  <si>
    <t>ГОВЯЖЬИ СН сос п/о мгс 1*6</t>
  </si>
  <si>
    <t>БАЛЫКОВАЯ СН в/к п/о 0.35кг 8шт</t>
  </si>
  <si>
    <t>СОСИСКА.РУ сос ц/о в/у 1/300 8шт.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</si>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</sst>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9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rgb="FF1A1A1A"/>
      <name val="Arial"/>
      <family val="2"/>
      <charset val="204"/>
    </font>
    <font>
      <sz val="11"/>
      <color rgb="FF2C2D2E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0" fontId="11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1" fontId="11" fillId="8" borderId="7" xfId="0" applyNumberFormat="1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9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9" xfId="0" applyFont="1" applyFill="1" applyBorder="1"/>
    <xf numFmtId="0" fontId="21" fillId="11" borderId="9" xfId="0" applyFont="1" applyFill="1" applyBorder="1"/>
    <xf numFmtId="0" fontId="21" fillId="10" borderId="9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0" xfId="0" applyNumberFormat="1" applyBorder="1" applyAlignment="1">
      <alignment vertical="top"/>
    </xf>
    <xf numFmtId="49" fontId="0" fillId="0" borderId="11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4" xfId="0" applyFont="1" applyFill="1" applyBorder="1" applyAlignment="1">
      <alignment horizontal="right"/>
    </xf>
    <xf numFmtId="0" fontId="9" fillId="6" borderId="15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vertical="center"/>
    </xf>
    <xf numFmtId="0" fontId="9" fillId="6" borderId="16" xfId="0" applyFont="1" applyFill="1" applyBorder="1" applyAlignment="1">
      <alignment vertical="center"/>
    </xf>
    <xf numFmtId="2" fontId="13" fillId="4" borderId="17" xfId="0" applyNumberFormat="1" applyFont="1" applyFill="1" applyBorder="1" applyAlignment="1">
      <alignment horizontal="center" vertical="center" wrapText="1"/>
    </xf>
    <xf numFmtId="2" fontId="7" fillId="4" borderId="17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9" xfId="0" applyFont="1" applyFill="1" applyBorder="1"/>
    <xf numFmtId="1" fontId="0" fillId="0" borderId="0" xfId="0" applyNumberFormat="1"/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0" fontId="6" fillId="13" borderId="14" xfId="0" applyFont="1" applyFill="1" applyBorder="1" applyAlignment="1">
      <alignment horizontal="right"/>
    </xf>
    <xf numFmtId="0" fontId="6" fillId="0" borderId="18" xfId="0" applyFont="1" applyBorder="1" applyAlignment="1">
      <alignment horizontal="right"/>
    </xf>
    <xf numFmtId="2" fontId="0" fillId="5" borderId="9" xfId="0" applyNumberFormat="1" applyFill="1" applyBorder="1"/>
    <xf numFmtId="2" fontId="0" fillId="0" borderId="0" xfId="0" applyNumberFormat="1"/>
    <xf numFmtId="0" fontId="27" fillId="0" borderId="0" xfId="0" applyFont="1"/>
    <xf numFmtId="0" fontId="28" fillId="0" borderId="0" xfId="0" applyFon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0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1703"/>
  <sheetViews>
    <sheetView tabSelected="1" zoomScale="87" zoomScaleNormal="87" workbookViewId="0">
      <pane ySplit="9" topLeftCell="A173" activePane="bottomLeft" state="frozen"/>
      <selection pane="bottomLeft" activeCell="E194" sqref="E194"/>
    </sheetView>
  </sheetViews>
  <sheetFormatPr defaultRowHeight="15" x14ac:dyDescent="0.25"/>
  <cols>
    <col min="2" max="2" width="47" style="54" customWidth="1"/>
    <col min="3" max="3" width="4.7109375" style="2" customWidth="1"/>
    <col min="4" max="4" width="15.7109375" style="41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2" customWidth="1"/>
    <col min="12" max="12" width="23.85546875" customWidth="1"/>
    <col min="13" max="13" width="18.5703125" customWidth="1"/>
  </cols>
  <sheetData>
    <row r="1" spans="1:12" ht="27" customHeight="1" thickTop="1" thickBot="1" x14ac:dyDescent="0.3">
      <c r="C1" s="1" t="s">
        <v>0</v>
      </c>
      <c r="D1" s="59">
        <v>130425448</v>
      </c>
      <c r="E1" s="98" t="s">
        <v>1</v>
      </c>
      <c r="F1" s="99"/>
      <c r="G1" s="99"/>
      <c r="H1" s="99"/>
      <c r="I1" s="99"/>
      <c r="J1" s="100"/>
    </row>
    <row r="2" spans="1:12" ht="16.5" customHeight="1" thickTop="1" thickBot="1" x14ac:dyDescent="0.3"/>
    <row r="3" spans="1:12" ht="19.5" customHeight="1" thickTop="1" thickBot="1" x14ac:dyDescent="0.3">
      <c r="B3" s="41"/>
      <c r="C3" s="7" t="s">
        <v>2</v>
      </c>
      <c r="D3" s="97">
        <v>45934</v>
      </c>
      <c r="E3" s="7" t="s">
        <v>3</v>
      </c>
      <c r="F3" s="97"/>
      <c r="G3" s="101">
        <v>45937</v>
      </c>
      <c r="H3" s="99"/>
      <c r="I3" s="99"/>
      <c r="J3" s="100"/>
    </row>
    <row r="4" spans="1:12" ht="15.75" customHeight="1" thickTop="1" x14ac:dyDescent="0.25"/>
    <row r="5" spans="1:12" x14ac:dyDescent="0.25">
      <c r="C5" s="7" t="s">
        <v>4</v>
      </c>
      <c r="D5" s="49"/>
      <c r="E5" s="8"/>
      <c r="F5" s="8"/>
      <c r="G5" s="8"/>
      <c r="H5" s="22"/>
      <c r="I5" s="22"/>
    </row>
    <row r="6" spans="1:12" ht="15.75" customHeight="1" thickBot="1" x14ac:dyDescent="0.3">
      <c r="D6" s="50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2" t="s">
        <v>8</v>
      </c>
      <c r="D7" s="49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6" t="s">
        <v>11</v>
      </c>
      <c r="B9" s="76" t="s">
        <v>12</v>
      </c>
      <c r="C9" s="12" t="s">
        <v>13</v>
      </c>
      <c r="D9" s="43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0" t="s">
        <v>20</v>
      </c>
      <c r="K9" s="38"/>
    </row>
    <row r="10" spans="1:12" ht="16.5" customHeight="1" thickTop="1" thickBot="1" x14ac:dyDescent="0.3">
      <c r="A10" s="74"/>
      <c r="B10" s="74" t="s">
        <v>21</v>
      </c>
      <c r="C10" s="74"/>
      <c r="D10" s="74"/>
      <c r="E10" s="74"/>
      <c r="F10" s="73"/>
      <c r="G10" s="74"/>
      <c r="H10" s="74"/>
      <c r="I10" s="74"/>
      <c r="J10" s="75"/>
    </row>
    <row r="11" spans="1:12" ht="16.5" customHeight="1" thickTop="1" x14ac:dyDescent="0.25">
      <c r="A11" s="93" t="str">
        <f>RIGHT(D11:D178,4)</f>
        <v>5246</v>
      </c>
      <c r="B11" s="27" t="s">
        <v>22</v>
      </c>
      <c r="C11" s="30" t="s">
        <v>23</v>
      </c>
      <c r="D11" s="28">
        <v>1001010105246</v>
      </c>
      <c r="E11" s="24"/>
      <c r="F11" s="23">
        <v>1.48</v>
      </c>
      <c r="G11" s="23">
        <f>E11*1</f>
        <v>0</v>
      </c>
      <c r="H11" s="14">
        <v>2.96</v>
      </c>
      <c r="I11" s="14">
        <v>30</v>
      </c>
      <c r="J11" s="39"/>
      <c r="L11" s="94"/>
    </row>
    <row r="12" spans="1:12" ht="16.5" customHeight="1" x14ac:dyDescent="0.25">
      <c r="A12" s="93" t="str">
        <f>RIGHT(D12:D179,4)</f>
        <v>4555</v>
      </c>
      <c r="B12" s="27" t="s">
        <v>24</v>
      </c>
      <c r="C12" s="30" t="s">
        <v>23</v>
      </c>
      <c r="D12" s="28">
        <v>1001010014555</v>
      </c>
      <c r="E12" s="24"/>
      <c r="F12" s="23"/>
      <c r="G12" s="23">
        <f>E12</f>
        <v>0</v>
      </c>
      <c r="H12" s="14"/>
      <c r="I12" s="14"/>
      <c r="J12" s="39"/>
      <c r="L12" s="94"/>
    </row>
    <row r="13" spans="1:12" ht="16.5" customHeight="1" x14ac:dyDescent="0.25">
      <c r="A13" s="93" t="str">
        <f>RIGHT(D13:D179,4)</f>
        <v>5992</v>
      </c>
      <c r="B13" s="27" t="s">
        <v>25</v>
      </c>
      <c r="C13" s="33" t="s">
        <v>26</v>
      </c>
      <c r="D13" s="28">
        <v>1001014765992</v>
      </c>
      <c r="E13" s="24"/>
      <c r="F13" s="23"/>
      <c r="G13" s="23">
        <f>E13*0.4</f>
        <v>0</v>
      </c>
      <c r="H13" s="14"/>
      <c r="I13" s="14"/>
      <c r="J13" s="39"/>
    </row>
    <row r="14" spans="1:12" ht="16.5" customHeight="1" x14ac:dyDescent="0.25">
      <c r="A14" s="93" t="str">
        <f>RIGHT(D14:D180,4)</f>
        <v>6268</v>
      </c>
      <c r="B14" s="27" t="s">
        <v>27</v>
      </c>
      <c r="C14" s="33" t="s">
        <v>26</v>
      </c>
      <c r="D14" s="28">
        <v>1001012426268</v>
      </c>
      <c r="E14" s="24"/>
      <c r="F14" s="23"/>
      <c r="G14" s="23">
        <f>E14*0.4</f>
        <v>0</v>
      </c>
      <c r="H14" s="14"/>
      <c r="I14" s="14"/>
      <c r="J14" s="39"/>
    </row>
    <row r="15" spans="1:12" ht="16.5" customHeight="1" x14ac:dyDescent="0.25">
      <c r="A15" s="93" t="str">
        <f>RIGHT(D15:D181,4)</f>
        <v>7126</v>
      </c>
      <c r="B15" s="27" t="s">
        <v>28</v>
      </c>
      <c r="C15" s="33" t="s">
        <v>26</v>
      </c>
      <c r="D15" s="28">
        <v>1001010027126</v>
      </c>
      <c r="E15" s="24"/>
      <c r="F15" s="23">
        <v>0.4</v>
      </c>
      <c r="G15" s="23">
        <f>F15*E15</f>
        <v>0</v>
      </c>
      <c r="H15" s="14"/>
      <c r="I15" s="14"/>
      <c r="J15" s="39"/>
    </row>
    <row r="16" spans="1:12" ht="16.5" customHeight="1" x14ac:dyDescent="0.25">
      <c r="A16" s="93" t="str">
        <f>RIGHT(D16:D181,4)</f>
        <v>6247</v>
      </c>
      <c r="B16" s="27" t="s">
        <v>29</v>
      </c>
      <c r="C16" s="33" t="s">
        <v>26</v>
      </c>
      <c r="D16" s="28">
        <v>1001011086247</v>
      </c>
      <c r="E16" s="24"/>
      <c r="F16" s="23"/>
      <c r="G16" s="23">
        <f>E16*0.4</f>
        <v>0</v>
      </c>
      <c r="H16" s="14"/>
      <c r="I16" s="14"/>
      <c r="J16" s="39"/>
    </row>
    <row r="17" spans="1:10" ht="16.5" customHeight="1" x14ac:dyDescent="0.25">
      <c r="A17" s="93" t="str">
        <f t="shared" ref="A17:A24" si="0">RIGHT(D17:D181,4)</f>
        <v>6325</v>
      </c>
      <c r="B17" s="27" t="s">
        <v>30</v>
      </c>
      <c r="C17" s="33" t="s">
        <v>26</v>
      </c>
      <c r="D17" s="28">
        <v>1001010106325</v>
      </c>
      <c r="E17" s="24"/>
      <c r="F17" s="23">
        <v>0.4</v>
      </c>
      <c r="G17" s="23">
        <f>E17*0.4</f>
        <v>0</v>
      </c>
      <c r="H17" s="14">
        <v>3.2</v>
      </c>
      <c r="I17" s="14">
        <v>60</v>
      </c>
      <c r="J17" s="39"/>
    </row>
    <row r="18" spans="1:10" ht="16.5" customHeight="1" x14ac:dyDescent="0.25">
      <c r="A18" s="93" t="str">
        <f t="shared" si="0"/>
        <v>6324</v>
      </c>
      <c r="B18" s="27" t="s">
        <v>31</v>
      </c>
      <c r="C18" s="33" t="s">
        <v>26</v>
      </c>
      <c r="D18" s="28">
        <v>1001010016324</v>
      </c>
      <c r="E18" s="24"/>
      <c r="F18" s="23">
        <v>0.4</v>
      </c>
      <c r="G18" s="23">
        <f>F18*E18</f>
        <v>0</v>
      </c>
      <c r="H18" s="14"/>
      <c r="I18" s="14"/>
      <c r="J18" s="39"/>
    </row>
    <row r="19" spans="1:10" ht="16.5" customHeight="1" x14ac:dyDescent="0.25">
      <c r="A19" s="93" t="str">
        <f t="shared" si="0"/>
        <v>6839</v>
      </c>
      <c r="B19" s="27" t="s">
        <v>32</v>
      </c>
      <c r="C19" s="33" t="s">
        <v>26</v>
      </c>
      <c r="D19" s="28">
        <v>1001010016839</v>
      </c>
      <c r="E19" s="24"/>
      <c r="F19" s="23">
        <v>0.4</v>
      </c>
      <c r="G19" s="23">
        <f>F19*E19</f>
        <v>0</v>
      </c>
      <c r="H19" s="14"/>
      <c r="I19" s="14"/>
      <c r="J19" s="39"/>
    </row>
    <row r="20" spans="1:10" ht="16.5" customHeight="1" x14ac:dyDescent="0.25">
      <c r="A20" s="93" t="str">
        <f t="shared" si="0"/>
        <v>7231</v>
      </c>
      <c r="B20" s="27" t="s">
        <v>33</v>
      </c>
      <c r="C20" s="33" t="s">
        <v>26</v>
      </c>
      <c r="D20" s="28">
        <v>1001013957231</v>
      </c>
      <c r="E20" s="24"/>
      <c r="F20" s="23"/>
      <c r="G20" s="23">
        <f>E20*0.3</f>
        <v>0</v>
      </c>
      <c r="H20" s="14"/>
      <c r="I20" s="14"/>
      <c r="J20" s="39"/>
    </row>
    <row r="21" spans="1:10" ht="16.5" customHeight="1" x14ac:dyDescent="0.25">
      <c r="A21" s="93" t="str">
        <f t="shared" si="0"/>
        <v>4063</v>
      </c>
      <c r="B21" s="27" t="s">
        <v>34</v>
      </c>
      <c r="C21" s="31" t="s">
        <v>23</v>
      </c>
      <c r="D21" s="28">
        <v>1001012484063</v>
      </c>
      <c r="E21" s="24"/>
      <c r="F21" s="23">
        <v>1.366666666666666</v>
      </c>
      <c r="G21" s="23">
        <f>E21*1</f>
        <v>0</v>
      </c>
      <c r="H21" s="14">
        <v>4.0999999999999996</v>
      </c>
      <c r="I21" s="14">
        <v>60</v>
      </c>
      <c r="J21" s="39"/>
    </row>
    <row r="22" spans="1:10" ht="16.5" customHeight="1" x14ac:dyDescent="0.25">
      <c r="A22" s="93" t="str">
        <f t="shared" si="0"/>
        <v>6333</v>
      </c>
      <c r="B22" s="27" t="s">
        <v>35</v>
      </c>
      <c r="C22" s="34" t="s">
        <v>26</v>
      </c>
      <c r="D22" s="28">
        <v>1001012486333</v>
      </c>
      <c r="E22" s="24"/>
      <c r="F22" s="23">
        <v>0.4</v>
      </c>
      <c r="G22" s="23">
        <f>E22*0.4</f>
        <v>0</v>
      </c>
      <c r="H22" s="14">
        <v>3.2</v>
      </c>
      <c r="I22" s="14">
        <v>60</v>
      </c>
      <c r="J22" s="39"/>
    </row>
    <row r="23" spans="1:10" ht="16.5" customHeight="1" x14ac:dyDescent="0.25">
      <c r="A23" s="93" t="str">
        <f t="shared" si="0"/>
        <v>4574</v>
      </c>
      <c r="B23" s="27" t="s">
        <v>36</v>
      </c>
      <c r="C23" s="31" t="s">
        <v>23</v>
      </c>
      <c r="D23" s="28">
        <v>1001012634574</v>
      </c>
      <c r="E23" s="24"/>
      <c r="F23" s="23">
        <v>1.366666666666666</v>
      </c>
      <c r="G23" s="23">
        <f>E23*1</f>
        <v>0</v>
      </c>
      <c r="H23" s="14">
        <v>4.0999999999999996</v>
      </c>
      <c r="I23" s="14">
        <v>60</v>
      </c>
      <c r="J23" s="39"/>
    </row>
    <row r="24" spans="1:10" ht="16.5" customHeight="1" x14ac:dyDescent="0.25">
      <c r="A24" s="93" t="str">
        <f t="shared" si="0"/>
        <v>6861</v>
      </c>
      <c r="B24" s="27" t="s">
        <v>37</v>
      </c>
      <c r="C24" s="31" t="s">
        <v>23</v>
      </c>
      <c r="D24" s="28">
        <v>1001015646861</v>
      </c>
      <c r="E24" s="24"/>
      <c r="F24" s="23">
        <v>2</v>
      </c>
      <c r="G24" s="23">
        <f>E24*1</f>
        <v>0</v>
      </c>
      <c r="H24" s="14">
        <v>4</v>
      </c>
      <c r="I24" s="14">
        <v>60</v>
      </c>
      <c r="J24" s="39"/>
    </row>
    <row r="25" spans="1:10" ht="16.5" customHeight="1" x14ac:dyDescent="0.25">
      <c r="A25" s="93" t="str">
        <f>RIGHT(D25:D192,4)</f>
        <v>6862</v>
      </c>
      <c r="B25" s="27" t="s">
        <v>38</v>
      </c>
      <c r="C25" s="31" t="s">
        <v>23</v>
      </c>
      <c r="D25" s="28">
        <v>1001015706862</v>
      </c>
      <c r="E25" s="24"/>
      <c r="F25" s="23"/>
      <c r="G25" s="23">
        <f>E25*1</f>
        <v>0</v>
      </c>
      <c r="H25" s="14"/>
      <c r="I25" s="14"/>
      <c r="J25" s="39"/>
    </row>
    <row r="26" spans="1:10" ht="16.5" customHeight="1" x14ac:dyDescent="0.25">
      <c r="A26" s="93" t="str">
        <f>RIGHT(D26:D192,4)</f>
        <v>6341</v>
      </c>
      <c r="B26" s="27" t="s">
        <v>39</v>
      </c>
      <c r="C26" s="33" t="s">
        <v>26</v>
      </c>
      <c r="D26" s="28">
        <v>1001012816341</v>
      </c>
      <c r="E26" s="24"/>
      <c r="F26" s="23"/>
      <c r="G26" s="23">
        <f>E26*0.5</f>
        <v>0</v>
      </c>
      <c r="H26" s="14"/>
      <c r="I26" s="14"/>
      <c r="J26" s="39"/>
    </row>
    <row r="27" spans="1:10" ht="16.5" customHeight="1" x14ac:dyDescent="0.25">
      <c r="A27" s="93" t="str">
        <f>RIGHT(D27:D193,4)</f>
        <v>5247</v>
      </c>
      <c r="B27" s="27" t="s">
        <v>40</v>
      </c>
      <c r="C27" s="30" t="s">
        <v>23</v>
      </c>
      <c r="D27" s="28">
        <v>1001010855247</v>
      </c>
      <c r="E27" s="24"/>
      <c r="F27" s="23">
        <v>1.48</v>
      </c>
      <c r="G27" s="23">
        <f>E27*1</f>
        <v>0</v>
      </c>
      <c r="H27" s="14">
        <v>2.96</v>
      </c>
      <c r="I27" s="14">
        <v>45</v>
      </c>
      <c r="J27" s="39"/>
    </row>
    <row r="28" spans="1:10" ht="16.5" customHeight="1" x14ac:dyDescent="0.25">
      <c r="A28" s="93" t="str">
        <f t="shared" ref="A28:A33" si="1">RIGHT(D28:D196,4)</f>
        <v>4813</v>
      </c>
      <c r="B28" s="27" t="s">
        <v>41</v>
      </c>
      <c r="C28" s="30" t="s">
        <v>23</v>
      </c>
      <c r="D28" s="28">
        <v>1001012564813</v>
      </c>
      <c r="E28" s="24"/>
      <c r="F28" s="23">
        <v>1.366666666666666</v>
      </c>
      <c r="G28" s="23">
        <f>E28*1</f>
        <v>0</v>
      </c>
      <c r="H28" s="14">
        <v>4.0999999999999996</v>
      </c>
      <c r="I28" s="14">
        <v>60</v>
      </c>
      <c r="J28" s="39"/>
    </row>
    <row r="29" spans="1:10" ht="16.5" customHeight="1" x14ac:dyDescent="0.25">
      <c r="A29" s="93" t="str">
        <f t="shared" si="1"/>
        <v>6392</v>
      </c>
      <c r="B29" s="27" t="s">
        <v>42</v>
      </c>
      <c r="C29" s="33" t="s">
        <v>26</v>
      </c>
      <c r="D29" s="28">
        <v>1001012566392</v>
      </c>
      <c r="E29" s="24"/>
      <c r="F29" s="23">
        <v>0.4</v>
      </c>
      <c r="G29" s="23">
        <f>E29*0.4</f>
        <v>0</v>
      </c>
      <c r="H29" s="14">
        <v>3.2</v>
      </c>
      <c r="I29" s="14">
        <v>60</v>
      </c>
      <c r="J29" s="39"/>
    </row>
    <row r="30" spans="1:10" ht="16.5" customHeight="1" x14ac:dyDescent="0.25">
      <c r="A30" s="93" t="str">
        <f t="shared" si="1"/>
        <v>6801</v>
      </c>
      <c r="B30" s="27" t="s">
        <v>43</v>
      </c>
      <c r="C30" s="33" t="s">
        <v>26</v>
      </c>
      <c r="D30" s="28">
        <v>1001012596801</v>
      </c>
      <c r="E30" s="24"/>
      <c r="F30" s="23">
        <v>0.4</v>
      </c>
      <c r="G30" s="23">
        <f>F30*E30</f>
        <v>0</v>
      </c>
      <c r="H30" s="14"/>
      <c r="I30" s="14"/>
      <c r="J30" s="39"/>
    </row>
    <row r="31" spans="1:10" ht="16.5" customHeight="1" x14ac:dyDescent="0.25">
      <c r="A31" s="93" t="str">
        <f t="shared" si="1"/>
        <v>6802</v>
      </c>
      <c r="B31" s="27" t="s">
        <v>44</v>
      </c>
      <c r="C31" s="30" t="s">
        <v>23</v>
      </c>
      <c r="D31" s="28">
        <v>1001012596802</v>
      </c>
      <c r="E31" s="24"/>
      <c r="F31" s="23"/>
      <c r="G31" s="23">
        <f>E31</f>
        <v>0</v>
      </c>
      <c r="H31" s="14"/>
      <c r="I31" s="14"/>
      <c r="J31" s="39"/>
    </row>
    <row r="32" spans="1:10" ht="16.5" customHeight="1" x14ac:dyDescent="0.25">
      <c r="A32" s="93" t="str">
        <f t="shared" si="1"/>
        <v>6877</v>
      </c>
      <c r="B32" s="27" t="s">
        <v>45</v>
      </c>
      <c r="C32" s="30" t="s">
        <v>23</v>
      </c>
      <c r="D32" s="28">
        <v>1001015676877</v>
      </c>
      <c r="E32" s="24"/>
      <c r="F32" s="23"/>
      <c r="G32" s="23">
        <f>E32</f>
        <v>0</v>
      </c>
      <c r="H32" s="14"/>
      <c r="I32" s="14"/>
      <c r="J32" s="39"/>
    </row>
    <row r="33" spans="1:11" ht="16.5" customHeight="1" x14ac:dyDescent="0.25">
      <c r="A33" s="93" t="str">
        <f t="shared" si="1"/>
        <v>6888</v>
      </c>
      <c r="B33" s="27" t="s">
        <v>46</v>
      </c>
      <c r="C33" s="30" t="s">
        <v>26</v>
      </c>
      <c r="D33" s="28">
        <v>1001016366888</v>
      </c>
      <c r="E33" s="24"/>
      <c r="F33" s="23">
        <v>0.4</v>
      </c>
      <c r="G33" s="23">
        <f>F33*E33</f>
        <v>0</v>
      </c>
      <c r="H33" s="14"/>
      <c r="I33" s="14"/>
      <c r="J33" s="39"/>
    </row>
    <row r="34" spans="1:11" ht="16.5" customHeight="1" x14ac:dyDescent="0.25">
      <c r="A34" s="93" t="str">
        <f>RIGHT(D34:D199,4)</f>
        <v>5851</v>
      </c>
      <c r="B34" s="27" t="s">
        <v>47</v>
      </c>
      <c r="C34" s="30" t="s">
        <v>23</v>
      </c>
      <c r="D34" s="28">
        <v>1001012505851</v>
      </c>
      <c r="E34" s="24"/>
      <c r="F34" s="23">
        <v>1.366666666666666</v>
      </c>
      <c r="G34" s="23">
        <f>E34*1</f>
        <v>0</v>
      </c>
      <c r="H34" s="14">
        <v>4.0999999999999996</v>
      </c>
      <c r="I34" s="14">
        <v>60</v>
      </c>
      <c r="J34" s="39"/>
    </row>
    <row r="35" spans="1:11" ht="16.5" customHeight="1" x14ac:dyDescent="0.25">
      <c r="A35" s="93" t="str">
        <f>RIGHT(D35:D200,4)</f>
        <v>6159</v>
      </c>
      <c r="B35" s="27" t="s">
        <v>48</v>
      </c>
      <c r="C35" s="30" t="s">
        <v>23</v>
      </c>
      <c r="D35" s="28">
        <v>1001014486159</v>
      </c>
      <c r="E35" s="24"/>
      <c r="F35" s="23"/>
      <c r="G35" s="23">
        <f>E35*1</f>
        <v>0</v>
      </c>
      <c r="H35" s="14"/>
      <c r="I35" s="14"/>
      <c r="J35" s="39"/>
    </row>
    <row r="36" spans="1:11" ht="16.5" customHeight="1" x14ac:dyDescent="0.25">
      <c r="A36" s="93" t="str">
        <f>RIGHT(D36:D200,4)</f>
        <v>6158</v>
      </c>
      <c r="B36" s="27" t="s">
        <v>49</v>
      </c>
      <c r="C36" s="33" t="s">
        <v>26</v>
      </c>
      <c r="D36" s="28">
        <v>1001014486158</v>
      </c>
      <c r="E36" s="24"/>
      <c r="F36" s="23">
        <v>0.4</v>
      </c>
      <c r="G36" s="23">
        <f>E36*0.4</f>
        <v>0</v>
      </c>
      <c r="H36" s="14"/>
      <c r="I36" s="14">
        <v>60</v>
      </c>
      <c r="J36" s="39"/>
    </row>
    <row r="37" spans="1:11" ht="16.5" customHeight="1" x14ac:dyDescent="0.25">
      <c r="A37" s="93" t="str">
        <f>RIGHT(D37:D202,4)</f>
        <v>6340</v>
      </c>
      <c r="B37" s="95" t="s">
        <v>50</v>
      </c>
      <c r="C37" s="33" t="s">
        <v>26</v>
      </c>
      <c r="D37" s="28">
        <v>1001012816340</v>
      </c>
      <c r="E37" s="24"/>
      <c r="F37" s="23">
        <v>0.5</v>
      </c>
      <c r="G37" s="23">
        <f>E37*0.5</f>
        <v>0</v>
      </c>
      <c r="H37" s="14"/>
      <c r="I37" s="14">
        <v>60</v>
      </c>
      <c r="J37" s="39"/>
    </row>
    <row r="38" spans="1:11" ht="16.5" customHeight="1" thickBot="1" x14ac:dyDescent="0.3">
      <c r="A38" s="93" t="str">
        <f>RIGHT(D38:D200,4)</f>
        <v>6353</v>
      </c>
      <c r="B38" s="27" t="s">
        <v>51</v>
      </c>
      <c r="C38" s="33" t="s">
        <v>26</v>
      </c>
      <c r="D38" s="28">
        <v>1001012506353</v>
      </c>
      <c r="E38" s="24"/>
      <c r="F38" s="23">
        <v>0.4</v>
      </c>
      <c r="G38" s="23">
        <f>E38*0.4</f>
        <v>0</v>
      </c>
      <c r="H38" s="14">
        <v>3.2</v>
      </c>
      <c r="I38" s="14">
        <v>60</v>
      </c>
      <c r="J38" s="39"/>
    </row>
    <row r="39" spans="1:11" ht="16.5" customHeight="1" thickTop="1" thickBot="1" x14ac:dyDescent="0.3">
      <c r="A39" s="93" t="str">
        <f>RIGHT(D39:D201,4)</f>
        <v/>
      </c>
      <c r="B39" s="74" t="s">
        <v>52</v>
      </c>
      <c r="C39" s="74"/>
      <c r="D39" s="74"/>
      <c r="E39" s="74"/>
      <c r="F39" s="73"/>
      <c r="G39" s="74"/>
      <c r="H39" s="74"/>
      <c r="I39" s="74"/>
      <c r="J39" s="75"/>
    </row>
    <row r="40" spans="1:11" s="15" customFormat="1" ht="16.5" customHeight="1" thickTop="1" x14ac:dyDescent="0.25">
      <c r="A40" s="93" t="str">
        <f>RIGHT(D40:D204,4)</f>
        <v>6870</v>
      </c>
      <c r="B40" s="27" t="s">
        <v>53</v>
      </c>
      <c r="C40" s="30" t="s">
        <v>23</v>
      </c>
      <c r="D40" s="28">
        <v>1001023856870</v>
      </c>
      <c r="E40" s="24"/>
      <c r="F40" s="23"/>
      <c r="G40" s="23">
        <f>E40*1</f>
        <v>0</v>
      </c>
      <c r="H40" s="14"/>
      <c r="I40" s="14"/>
      <c r="J40" s="39"/>
      <c r="K40" s="82"/>
    </row>
    <row r="41" spans="1:11" s="15" customFormat="1" ht="16.5" customHeight="1" x14ac:dyDescent="0.25">
      <c r="A41" s="93" t="str">
        <f>RIGHT(D41:D206,4)</f>
        <v>7038</v>
      </c>
      <c r="B41" s="27" t="s">
        <v>54</v>
      </c>
      <c r="C41" s="30" t="s">
        <v>23</v>
      </c>
      <c r="D41" s="28">
        <v>1001023857038</v>
      </c>
      <c r="E41" s="24"/>
      <c r="F41" s="23"/>
      <c r="G41" s="23">
        <f>E41</f>
        <v>0</v>
      </c>
      <c r="H41" s="14"/>
      <c r="I41" s="14"/>
      <c r="J41" s="39"/>
      <c r="K41" s="82"/>
    </row>
    <row r="42" spans="1:11" s="15" customFormat="1" ht="16.5" customHeight="1" x14ac:dyDescent="0.25">
      <c r="A42" s="93" t="str">
        <f>RIGHT(D42:D207,4)</f>
        <v>7040</v>
      </c>
      <c r="B42" s="27" t="s">
        <v>55</v>
      </c>
      <c r="C42" s="30" t="s">
        <v>26</v>
      </c>
      <c r="D42" s="28">
        <v>1001025027040</v>
      </c>
      <c r="E42" s="24"/>
      <c r="F42" s="23">
        <v>0.27</v>
      </c>
      <c r="G42" s="23">
        <f>F42*E42</f>
        <v>0</v>
      </c>
      <c r="H42" s="14"/>
      <c r="I42" s="14"/>
      <c r="J42" s="39"/>
      <c r="K42" s="82"/>
    </row>
    <row r="43" spans="1:11" s="15" customFormat="1" ht="16.5" customHeight="1" x14ac:dyDescent="0.25">
      <c r="A43" s="93" t="str">
        <f>RIGHT(D43:D206,4)</f>
        <v>7075</v>
      </c>
      <c r="B43" s="27" t="s">
        <v>56</v>
      </c>
      <c r="C43" s="30" t="s">
        <v>23</v>
      </c>
      <c r="D43" s="28">
        <v>1001022657075</v>
      </c>
      <c r="E43" s="24"/>
      <c r="F43" s="23"/>
      <c r="G43" s="23">
        <f>E43</f>
        <v>0</v>
      </c>
      <c r="H43" s="14"/>
      <c r="I43" s="14"/>
      <c r="J43" s="39"/>
      <c r="K43" s="82"/>
    </row>
    <row r="44" spans="1:11" s="15" customFormat="1" ht="16.5" customHeight="1" x14ac:dyDescent="0.25">
      <c r="A44" s="93" t="str">
        <f>RIGHT(D44:D207,4)</f>
        <v>7070</v>
      </c>
      <c r="B44" s="27" t="s">
        <v>57</v>
      </c>
      <c r="C44" s="30" t="s">
        <v>23</v>
      </c>
      <c r="D44" s="28">
        <v>1001022377070</v>
      </c>
      <c r="E44" s="24"/>
      <c r="F44" s="23"/>
      <c r="G44" s="23">
        <f>E44</f>
        <v>0</v>
      </c>
      <c r="H44" s="14"/>
      <c r="I44" s="14"/>
      <c r="J44" s="39"/>
      <c r="K44" s="82"/>
    </row>
    <row r="45" spans="1:11" s="15" customFormat="1" ht="16.5" customHeight="1" x14ac:dyDescent="0.25">
      <c r="A45" s="93" t="str">
        <f>RIGHT(D45:D205,4)</f>
        <v>6253</v>
      </c>
      <c r="B45" s="27" t="s">
        <v>58</v>
      </c>
      <c r="C45" s="30" t="s">
        <v>23</v>
      </c>
      <c r="D45" s="28">
        <v>1001020836253</v>
      </c>
      <c r="E45" s="24"/>
      <c r="F45" s="23"/>
      <c r="G45" s="23">
        <f>E45</f>
        <v>0</v>
      </c>
      <c r="H45" s="14"/>
      <c r="I45" s="14"/>
      <c r="J45" s="39"/>
      <c r="K45" s="82"/>
    </row>
    <row r="46" spans="1:11" s="15" customFormat="1" ht="16.5" customHeight="1" x14ac:dyDescent="0.25">
      <c r="A46" s="93" t="str">
        <f>RIGHT(D46:D204,4)</f>
        <v>6602</v>
      </c>
      <c r="B46" s="27" t="s">
        <v>59</v>
      </c>
      <c r="C46" s="33" t="s">
        <v>26</v>
      </c>
      <c r="D46" s="28">
        <v>1001021966602</v>
      </c>
      <c r="E46" s="24"/>
      <c r="F46" s="23"/>
      <c r="G46" s="23">
        <f>E46*0.35</f>
        <v>0</v>
      </c>
      <c r="H46" s="14"/>
      <c r="I46" s="14"/>
      <c r="J46" s="39"/>
      <c r="K46" s="82"/>
    </row>
    <row r="47" spans="1:11" s="15" customFormat="1" ht="16.5" customHeight="1" x14ac:dyDescent="0.25">
      <c r="A47" s="93" t="str">
        <f>RIGHT(D47:D207,4)</f>
        <v>6768</v>
      </c>
      <c r="B47" s="27" t="s">
        <v>60</v>
      </c>
      <c r="C47" s="33" t="s">
        <v>26</v>
      </c>
      <c r="D47" s="28">
        <v>1001025176768</v>
      </c>
      <c r="E47" s="24"/>
      <c r="F47" s="23"/>
      <c r="G47" s="23">
        <f>E47*0.41</f>
        <v>0</v>
      </c>
      <c r="H47" s="14"/>
      <c r="I47" s="14"/>
      <c r="J47" s="39"/>
      <c r="K47" s="82"/>
    </row>
    <row r="48" spans="1:11" s="15" customFormat="1" ht="16.5" customHeight="1" x14ac:dyDescent="0.25">
      <c r="A48" s="93" t="str">
        <f>RIGHT(D48:D208,4)</f>
        <v>6770</v>
      </c>
      <c r="B48" s="27" t="s">
        <v>61</v>
      </c>
      <c r="C48" s="33" t="s">
        <v>26</v>
      </c>
      <c r="D48" s="28">
        <v>1001025486770</v>
      </c>
      <c r="E48" s="24"/>
      <c r="F48" s="23"/>
      <c r="G48" s="23">
        <f>E48*0.41</f>
        <v>0</v>
      </c>
      <c r="H48" s="14"/>
      <c r="I48" s="14"/>
      <c r="J48" s="39"/>
      <c r="K48" s="82"/>
    </row>
    <row r="49" spans="1:11" ht="16.5" customHeight="1" x14ac:dyDescent="0.25">
      <c r="A49" s="93" t="str">
        <f>RIGHT(D49:D211,4)</f>
        <v>6829</v>
      </c>
      <c r="B49" s="27" t="s">
        <v>62</v>
      </c>
      <c r="C49" s="31" t="s">
        <v>23</v>
      </c>
      <c r="D49" s="28">
        <v>1001024976829</v>
      </c>
      <c r="E49" s="24"/>
      <c r="F49" s="23"/>
      <c r="G49" s="23">
        <f>E49*1</f>
        <v>0</v>
      </c>
      <c r="H49" s="14"/>
      <c r="I49" s="14"/>
      <c r="J49" s="39"/>
    </row>
    <row r="50" spans="1:11" ht="16.5" customHeight="1" x14ac:dyDescent="0.25">
      <c r="A50" s="93" t="str">
        <f t="shared" ref="A50:A55" si="2">RIGHT(D50:D216,4)</f>
        <v>7074</v>
      </c>
      <c r="B50" s="27" t="s">
        <v>63</v>
      </c>
      <c r="C50" s="33" t="s">
        <v>26</v>
      </c>
      <c r="D50" s="28">
        <v>1001022657074</v>
      </c>
      <c r="E50" s="24"/>
      <c r="F50" s="23"/>
      <c r="G50" s="23">
        <f>E50*0.6</f>
        <v>0</v>
      </c>
      <c r="H50" s="14"/>
      <c r="I50" s="14"/>
      <c r="J50" s="39"/>
    </row>
    <row r="51" spans="1:11" ht="16.5" customHeight="1" x14ac:dyDescent="0.25">
      <c r="A51" s="93" t="str">
        <f t="shared" si="2"/>
        <v>7073</v>
      </c>
      <c r="B51" s="27" t="s">
        <v>64</v>
      </c>
      <c r="C51" s="33" t="s">
        <v>26</v>
      </c>
      <c r="D51" s="28">
        <v>1001022657073</v>
      </c>
      <c r="E51" s="24"/>
      <c r="F51" s="23"/>
      <c r="G51" s="23">
        <f>E51*0.35</f>
        <v>0</v>
      </c>
      <c r="H51" s="14"/>
      <c r="I51" s="14"/>
      <c r="J51" s="39"/>
    </row>
    <row r="52" spans="1:11" ht="16.5" customHeight="1" x14ac:dyDescent="0.25">
      <c r="A52" s="93" t="str">
        <f t="shared" si="2"/>
        <v>6759</v>
      </c>
      <c r="B52" s="27" t="s">
        <v>65</v>
      </c>
      <c r="C52" s="30" t="s">
        <v>26</v>
      </c>
      <c r="D52" s="28">
        <v>1001020836759</v>
      </c>
      <c r="E52" s="24"/>
      <c r="F52" s="23"/>
      <c r="G52" s="23">
        <f>E52*0.4</f>
        <v>0</v>
      </c>
      <c r="H52" s="14"/>
      <c r="I52" s="14"/>
      <c r="J52" s="39"/>
    </row>
    <row r="53" spans="1:11" ht="16.5" customHeight="1" x14ac:dyDescent="0.25">
      <c r="A53" s="93" t="str">
        <f t="shared" si="2"/>
        <v>6724</v>
      </c>
      <c r="B53" s="27" t="s">
        <v>66</v>
      </c>
      <c r="C53" s="30" t="s">
        <v>26</v>
      </c>
      <c r="D53" s="28">
        <v>1001020836724</v>
      </c>
      <c r="E53" s="24"/>
      <c r="F53" s="23">
        <v>0.41</v>
      </c>
      <c r="G53" s="23">
        <f>F53*E53</f>
        <v>0</v>
      </c>
      <c r="H53" s="14"/>
      <c r="I53" s="14"/>
      <c r="J53" s="39"/>
    </row>
    <row r="54" spans="1:11" ht="16.5" customHeight="1" x14ac:dyDescent="0.25">
      <c r="A54" s="93" t="str">
        <f t="shared" si="2"/>
        <v>6616</v>
      </c>
      <c r="B54" s="27" t="s">
        <v>67</v>
      </c>
      <c r="C54" s="30" t="s">
        <v>26</v>
      </c>
      <c r="D54" s="28">
        <v>1001024976616</v>
      </c>
      <c r="E54" s="24"/>
      <c r="F54" s="23">
        <v>0.3</v>
      </c>
      <c r="G54" s="23">
        <f>F54*E54</f>
        <v>0</v>
      </c>
      <c r="H54" s="14"/>
      <c r="I54" s="14"/>
      <c r="J54" s="39"/>
    </row>
    <row r="55" spans="1:11" ht="16.5" customHeight="1" x14ac:dyDescent="0.25">
      <c r="A55" s="93" t="str">
        <f t="shared" si="2"/>
        <v>7276</v>
      </c>
      <c r="B55" s="27" t="s">
        <v>68</v>
      </c>
      <c r="C55" s="30" t="s">
        <v>26</v>
      </c>
      <c r="D55" s="28">
        <v>1001022467276</v>
      </c>
      <c r="E55" s="24"/>
      <c r="F55" s="23">
        <v>0.3</v>
      </c>
      <c r="G55" s="23">
        <f>F55*E55</f>
        <v>0</v>
      </c>
      <c r="H55" s="14"/>
      <c r="I55" s="14"/>
      <c r="J55" s="39"/>
    </row>
    <row r="56" spans="1:11" ht="16.5" customHeight="1" x14ac:dyDescent="0.25">
      <c r="A56" s="93" t="str">
        <f>RIGHT(D56:D219,4)</f>
        <v>6901</v>
      </c>
      <c r="B56" s="27" t="s">
        <v>69</v>
      </c>
      <c r="C56" s="30" t="s">
        <v>26</v>
      </c>
      <c r="D56" s="28">
        <v>1001025526901</v>
      </c>
      <c r="E56" s="24"/>
      <c r="F56" s="23">
        <v>0.16</v>
      </c>
      <c r="G56" s="23">
        <f>E56*F56</f>
        <v>0</v>
      </c>
      <c r="H56" s="14"/>
      <c r="I56" s="14"/>
      <c r="J56" s="39"/>
    </row>
    <row r="57" spans="1:11" ht="16.5" customHeight="1" x14ac:dyDescent="0.25">
      <c r="A57" s="93" t="str">
        <f>RIGHT(D57:D220,4)</f>
        <v>6962</v>
      </c>
      <c r="B57" s="27" t="s">
        <v>70</v>
      </c>
      <c r="C57" s="30" t="s">
        <v>26</v>
      </c>
      <c r="D57" s="28">
        <v>1001025526962</v>
      </c>
      <c r="E57" s="24"/>
      <c r="F57" s="23">
        <v>0.16</v>
      </c>
      <c r="G57" s="23">
        <f>E57*F57</f>
        <v>0</v>
      </c>
      <c r="H57" s="14"/>
      <c r="I57" s="14"/>
      <c r="J57" s="39"/>
    </row>
    <row r="58" spans="1:11" s="15" customFormat="1" ht="16.5" customHeight="1" x14ac:dyDescent="0.25">
      <c r="A58" s="93" t="str">
        <f>RIGHT(D58:D218,4)</f>
        <v>6303</v>
      </c>
      <c r="B58" s="70" t="s">
        <v>71</v>
      </c>
      <c r="C58" s="30" t="s">
        <v>23</v>
      </c>
      <c r="D58" s="28">
        <v>1001022726303</v>
      </c>
      <c r="E58" s="24"/>
      <c r="F58" s="23">
        <v>1.0666666666666671</v>
      </c>
      <c r="G58" s="23">
        <f>E58*1</f>
        <v>0</v>
      </c>
      <c r="H58" s="14">
        <v>3.2</v>
      </c>
      <c r="I58" s="14">
        <v>45</v>
      </c>
      <c r="J58" s="39"/>
      <c r="K58" s="82"/>
    </row>
    <row r="59" spans="1:11" s="15" customFormat="1" ht="16.5" customHeight="1" x14ac:dyDescent="0.25">
      <c r="A59" s="93" t="str">
        <f>RIGHT(D59:D219,4)</f>
        <v>7077</v>
      </c>
      <c r="B59" s="70" t="s">
        <v>72</v>
      </c>
      <c r="C59" s="33" t="s">
        <v>26</v>
      </c>
      <c r="D59" s="28">
        <v>1001025507077</v>
      </c>
      <c r="E59" s="24"/>
      <c r="F59" s="23"/>
      <c r="G59" s="23">
        <f>E59*0.4</f>
        <v>0</v>
      </c>
      <c r="H59" s="14"/>
      <c r="I59" s="14"/>
      <c r="J59" s="39"/>
      <c r="K59" s="82"/>
    </row>
    <row r="60" spans="1:11" ht="16.5" customHeight="1" x14ac:dyDescent="0.25">
      <c r="A60" s="93" t="str">
        <f>RIGHT(D60:D219,4)</f>
        <v>7080</v>
      </c>
      <c r="B60" s="45" t="s">
        <v>73</v>
      </c>
      <c r="C60" s="33" t="s">
        <v>26</v>
      </c>
      <c r="D60" s="28">
        <v>1001022467080</v>
      </c>
      <c r="E60" s="24"/>
      <c r="F60" s="23">
        <v>0.45</v>
      </c>
      <c r="G60" s="23">
        <f>E60*0.41</f>
        <v>0</v>
      </c>
      <c r="H60" s="14">
        <v>4.5</v>
      </c>
      <c r="I60" s="14">
        <v>45</v>
      </c>
      <c r="J60" s="39"/>
    </row>
    <row r="61" spans="1:11" ht="16.5" customHeight="1" x14ac:dyDescent="0.25">
      <c r="A61" s="93" t="str">
        <f>RIGHT(D61:D220,4)</f>
        <v>6762</v>
      </c>
      <c r="B61" s="45" t="s">
        <v>74</v>
      </c>
      <c r="C61" s="33" t="s">
        <v>26</v>
      </c>
      <c r="D61" s="28">
        <v>1001020846762</v>
      </c>
      <c r="E61" s="24"/>
      <c r="F61" s="23">
        <v>0.41</v>
      </c>
      <c r="G61" s="23">
        <f>E61*F61</f>
        <v>0</v>
      </c>
      <c r="H61" s="14"/>
      <c r="I61" s="14"/>
      <c r="J61" s="39"/>
    </row>
    <row r="62" spans="1:11" ht="16.5" customHeight="1" x14ac:dyDescent="0.25">
      <c r="A62" s="93" t="str">
        <f>RIGHT(D62:D220,4)</f>
        <v>5820</v>
      </c>
      <c r="B62" s="45" t="s">
        <v>75</v>
      </c>
      <c r="C62" s="30" t="s">
        <v>23</v>
      </c>
      <c r="D62" s="28">
        <v>1001022465820</v>
      </c>
      <c r="E62" s="24"/>
      <c r="F62" s="23"/>
      <c r="G62" s="23">
        <f>E62*1</f>
        <v>0</v>
      </c>
      <c r="H62" s="14"/>
      <c r="I62" s="14">
        <v>45</v>
      </c>
      <c r="J62" s="39"/>
    </row>
    <row r="63" spans="1:11" ht="16.5" customHeight="1" x14ac:dyDescent="0.25">
      <c r="A63" s="93" t="str">
        <f>RIGHT(D63:D221,4)</f>
        <v>7082</v>
      </c>
      <c r="B63" s="45" t="s">
        <v>76</v>
      </c>
      <c r="C63" s="30" t="s">
        <v>23</v>
      </c>
      <c r="D63" s="28">
        <v>1001022467082</v>
      </c>
      <c r="E63" s="24"/>
      <c r="F63" s="23"/>
      <c r="G63" s="23">
        <f>E63*1</f>
        <v>0</v>
      </c>
      <c r="H63" s="14"/>
      <c r="I63" s="14"/>
      <c r="J63" s="39"/>
    </row>
    <row r="64" spans="1:11" ht="16.5" customHeight="1" x14ac:dyDescent="0.25">
      <c r="A64" s="93" t="str">
        <f>RIGHT(D64:D222,4)</f>
        <v>6764</v>
      </c>
      <c r="B64" s="45" t="s">
        <v>77</v>
      </c>
      <c r="C64" s="30" t="s">
        <v>23</v>
      </c>
      <c r="D64" s="28">
        <v>1001020846764</v>
      </c>
      <c r="E64" s="24"/>
      <c r="F64" s="23"/>
      <c r="G64" s="23">
        <f>E64*1</f>
        <v>0</v>
      </c>
      <c r="H64" s="14"/>
      <c r="I64" s="14"/>
      <c r="J64" s="39"/>
    </row>
    <row r="65" spans="1:11" ht="16.5" customHeight="1" x14ac:dyDescent="0.25">
      <c r="A65" s="93" t="str">
        <f>RIGHT(D65:D224,4)</f>
        <v>6761</v>
      </c>
      <c r="B65" s="45" t="s">
        <v>78</v>
      </c>
      <c r="C65" s="30" t="s">
        <v>23</v>
      </c>
      <c r="D65" s="28">
        <v>1001020836761</v>
      </c>
      <c r="E65" s="24"/>
      <c r="F65" s="23"/>
      <c r="G65" s="23">
        <f>E65*1</f>
        <v>0</v>
      </c>
      <c r="H65" s="14"/>
      <c r="I65" s="14"/>
      <c r="J65" s="39"/>
    </row>
    <row r="66" spans="1:11" ht="16.5" customHeight="1" x14ac:dyDescent="0.25">
      <c r="A66" s="93" t="str">
        <f>RIGHT(D66:D225,4)</f>
        <v>6767</v>
      </c>
      <c r="B66" s="45" t="s">
        <v>79</v>
      </c>
      <c r="C66" s="30" t="s">
        <v>23</v>
      </c>
      <c r="D66" s="28">
        <v>1001023696767</v>
      </c>
      <c r="E66" s="24"/>
      <c r="F66" s="23"/>
      <c r="G66" s="23">
        <f>E66*1</f>
        <v>0</v>
      </c>
      <c r="H66" s="14"/>
      <c r="I66" s="14"/>
      <c r="J66" s="39"/>
    </row>
    <row r="67" spans="1:11" ht="16.5" customHeight="1" x14ac:dyDescent="0.25">
      <c r="A67" s="93" t="str">
        <f>RIGHT(D67:D225,4)</f>
        <v>6765</v>
      </c>
      <c r="B67" s="45" t="s">
        <v>80</v>
      </c>
      <c r="C67" s="33" t="s">
        <v>26</v>
      </c>
      <c r="D67" s="28">
        <v>1001023696765</v>
      </c>
      <c r="E67" s="24"/>
      <c r="F67" s="23"/>
      <c r="G67" s="23">
        <f>E67*0.36</f>
        <v>0</v>
      </c>
      <c r="H67" s="14"/>
      <c r="I67" s="14"/>
      <c r="J67" s="39"/>
    </row>
    <row r="68" spans="1:11" ht="16.5" customHeight="1" x14ac:dyDescent="0.25">
      <c r="A68" s="93" t="str">
        <f>RIGHT(D68:D226,4)</f>
        <v>6909</v>
      </c>
      <c r="B68" s="45" t="s">
        <v>81</v>
      </c>
      <c r="C68" s="33" t="s">
        <v>26</v>
      </c>
      <c r="D68" s="28">
        <v>1001025766909</v>
      </c>
      <c r="E68" s="24"/>
      <c r="F68" s="23">
        <v>0.33</v>
      </c>
      <c r="G68" s="23">
        <f>E68*F68</f>
        <v>0</v>
      </c>
      <c r="H68" s="14"/>
      <c r="I68" s="14"/>
      <c r="J68" s="39"/>
    </row>
    <row r="69" spans="1:11" ht="16.5" customHeight="1" x14ac:dyDescent="0.25">
      <c r="A69" s="93" t="str">
        <f>RIGHT(D69:D227,4)</f>
        <v>7284</v>
      </c>
      <c r="B69" s="45" t="s">
        <v>82</v>
      </c>
      <c r="C69" s="33" t="s">
        <v>26</v>
      </c>
      <c r="D69" s="28">
        <v>1001025767284</v>
      </c>
      <c r="E69" s="24"/>
      <c r="F69" s="23">
        <v>0.33</v>
      </c>
      <c r="G69" s="23">
        <f>E69*F69</f>
        <v>0</v>
      </c>
      <c r="H69" s="14"/>
      <c r="I69" s="14"/>
      <c r="J69" s="39"/>
    </row>
    <row r="70" spans="1:11" ht="16.5" customHeight="1" x14ac:dyDescent="0.25">
      <c r="A70" s="93" t="str">
        <f>RIGHT(D70:D227,4)</f>
        <v>7250</v>
      </c>
      <c r="B70" s="45" t="s">
        <v>83</v>
      </c>
      <c r="C70" s="33" t="s">
        <v>26</v>
      </c>
      <c r="D70" s="28">
        <v>1001026617250</v>
      </c>
      <c r="E70" s="24"/>
      <c r="F70" s="23">
        <v>0.33</v>
      </c>
      <c r="G70" s="23">
        <f>E70*F70</f>
        <v>0</v>
      </c>
      <c r="H70" s="14"/>
      <c r="I70" s="14"/>
      <c r="J70" s="39"/>
    </row>
    <row r="71" spans="1:11" ht="16.5" customHeight="1" x14ac:dyDescent="0.25">
      <c r="A71" s="93" t="str">
        <f>RIGHT(D71:D227,4)</f>
        <v>6987</v>
      </c>
      <c r="B71" s="45" t="s">
        <v>84</v>
      </c>
      <c r="C71" s="33" t="s">
        <v>26</v>
      </c>
      <c r="D71" s="28">
        <v>1001025886987</v>
      </c>
      <c r="E71" s="24"/>
      <c r="F71" s="23">
        <v>0.6</v>
      </c>
      <c r="G71" s="23">
        <f>E71*F71</f>
        <v>0</v>
      </c>
      <c r="H71" s="14"/>
      <c r="I71" s="14"/>
      <c r="J71" s="39"/>
    </row>
    <row r="72" spans="1:11" ht="16.5" customHeight="1" x14ac:dyDescent="0.25">
      <c r="A72" s="93" t="str">
        <f>RIGHT(D72:D225,4)</f>
        <v>7066</v>
      </c>
      <c r="B72" s="45" t="s">
        <v>85</v>
      </c>
      <c r="C72" s="33" t="s">
        <v>26</v>
      </c>
      <c r="D72" s="28">
        <v>1001022377066</v>
      </c>
      <c r="E72" s="24"/>
      <c r="F72" s="23">
        <v>0.41</v>
      </c>
      <c r="G72" s="23">
        <f>E72*0.41</f>
        <v>0</v>
      </c>
      <c r="H72" s="14">
        <v>4.5</v>
      </c>
      <c r="I72" s="14">
        <v>45</v>
      </c>
      <c r="J72" s="39"/>
    </row>
    <row r="73" spans="1:11" ht="16.5" customHeight="1" x14ac:dyDescent="0.25">
      <c r="A73" s="93" t="str">
        <f>RIGHT(D73:D226,4)</f>
        <v>6837</v>
      </c>
      <c r="B73" s="45" t="s">
        <v>86</v>
      </c>
      <c r="C73" s="33" t="s">
        <v>26</v>
      </c>
      <c r="D73" s="28">
        <v>1001022556837</v>
      </c>
      <c r="E73" s="24"/>
      <c r="F73" s="23">
        <v>0.4</v>
      </c>
      <c r="G73" s="23">
        <f>E73*0.4</f>
        <v>0</v>
      </c>
      <c r="H73" s="14"/>
      <c r="I73" s="14"/>
      <c r="J73" s="39"/>
    </row>
    <row r="74" spans="1:11" ht="16.5" customHeight="1" x14ac:dyDescent="0.25">
      <c r="A74" s="93" t="str">
        <f>RIGHT(D74:D227,4)</f>
        <v>7271</v>
      </c>
      <c r="B74" s="45" t="s">
        <v>87</v>
      </c>
      <c r="C74" s="33" t="s">
        <v>23</v>
      </c>
      <c r="D74" s="28">
        <v>1001025507271</v>
      </c>
      <c r="E74" s="24"/>
      <c r="F74" s="23"/>
      <c r="G74" s="23">
        <f>E74</f>
        <v>0</v>
      </c>
      <c r="H74" s="14"/>
      <c r="I74" s="14"/>
      <c r="J74" s="39"/>
    </row>
    <row r="75" spans="1:11" ht="16.5" customHeight="1" x14ac:dyDescent="0.25">
      <c r="A75" s="93" t="str">
        <f>RIGHT(D75:D227,4)</f>
        <v>7244</v>
      </c>
      <c r="B75" s="45" t="s">
        <v>88</v>
      </c>
      <c r="C75" s="33" t="s">
        <v>23</v>
      </c>
      <c r="D75" s="28">
        <v>1001022557244</v>
      </c>
      <c r="E75" s="24"/>
      <c r="F75" s="23"/>
      <c r="G75" s="23">
        <f>E75</f>
        <v>0</v>
      </c>
      <c r="H75" s="14"/>
      <c r="I75" s="14"/>
      <c r="J75" s="39"/>
    </row>
    <row r="76" spans="1:11" s="15" customFormat="1" ht="16.5" customHeight="1" x14ac:dyDescent="0.25">
      <c r="A76" s="93" t="str">
        <f>RIGHT(D76:D228,4)</f>
        <v>6661</v>
      </c>
      <c r="B76" s="27" t="s">
        <v>89</v>
      </c>
      <c r="C76" s="30" t="s">
        <v>23</v>
      </c>
      <c r="D76" s="28">
        <v>1001022246661</v>
      </c>
      <c r="E76" s="24"/>
      <c r="F76" s="23"/>
      <c r="G76" s="23">
        <f>E76*1</f>
        <v>0</v>
      </c>
      <c r="H76" s="14"/>
      <c r="I76" s="14"/>
      <c r="J76" s="39"/>
      <c r="K76" s="82"/>
    </row>
    <row r="77" spans="1:11" s="15" customFormat="1" ht="16.5" customHeight="1" thickBot="1" x14ac:dyDescent="0.3">
      <c r="A77" s="93" t="str">
        <f>RIGHT(D77:D229,4)</f>
        <v>6713</v>
      </c>
      <c r="B77" s="27" t="s">
        <v>90</v>
      </c>
      <c r="C77" s="35" t="s">
        <v>26</v>
      </c>
      <c r="D77" s="28">
        <v>1001022246713</v>
      </c>
      <c r="E77" s="24"/>
      <c r="F77" s="23"/>
      <c r="G77" s="23">
        <f>E77*0.41</f>
        <v>0</v>
      </c>
      <c r="H77" s="14"/>
      <c r="I77" s="14"/>
      <c r="J77" s="39"/>
      <c r="K77" s="82"/>
    </row>
    <row r="78" spans="1:11" ht="16.5" customHeight="1" thickTop="1" thickBot="1" x14ac:dyDescent="0.3">
      <c r="A78" s="93" t="str">
        <f>RIGHT(D78:D225,4)</f>
        <v/>
      </c>
      <c r="B78" s="74" t="s">
        <v>91</v>
      </c>
      <c r="C78" s="74"/>
      <c r="D78" s="74"/>
      <c r="E78" s="74"/>
      <c r="F78" s="73"/>
      <c r="G78" s="74"/>
      <c r="H78" s="74"/>
      <c r="I78" s="74"/>
      <c r="J78" s="75"/>
    </row>
    <row r="79" spans="1:11" ht="16.5" customHeight="1" thickTop="1" x14ac:dyDescent="0.25">
      <c r="A79" s="93" t="str">
        <f>RIGHT(D79:D226,4)</f>
        <v>5698</v>
      </c>
      <c r="B79" s="46" t="s">
        <v>92</v>
      </c>
      <c r="C79" s="30" t="s">
        <v>23</v>
      </c>
      <c r="D79" s="28">
        <v>1001034065698</v>
      </c>
      <c r="E79" s="24"/>
      <c r="F79" s="23">
        <v>1.013333333333333</v>
      </c>
      <c r="G79" s="23">
        <f>E79*1</f>
        <v>0</v>
      </c>
      <c r="H79" s="14">
        <v>3.04</v>
      </c>
      <c r="I79" s="14">
        <v>30</v>
      </c>
      <c r="J79" s="39"/>
    </row>
    <row r="80" spans="1:11" ht="16.5" customHeight="1" x14ac:dyDescent="0.25">
      <c r="A80" s="93" t="str">
        <f>RIGHT(D80:D229,4)</f>
        <v>6528</v>
      </c>
      <c r="B80" s="46" t="s">
        <v>93</v>
      </c>
      <c r="C80" s="33" t="s">
        <v>26</v>
      </c>
      <c r="D80" s="28">
        <v>1001031076528</v>
      </c>
      <c r="E80" s="24"/>
      <c r="F80" s="23"/>
      <c r="G80" s="23">
        <f>E80*0.4</f>
        <v>0</v>
      </c>
      <c r="H80" s="14"/>
      <c r="I80" s="14"/>
      <c r="J80" s="39"/>
    </row>
    <row r="81" spans="1:10" ht="16.5" customHeight="1" x14ac:dyDescent="0.25">
      <c r="A81" s="93" t="str">
        <f>RIGHT(D81:D230,4)</f>
        <v>7059</v>
      </c>
      <c r="B81" s="46" t="s">
        <v>94</v>
      </c>
      <c r="C81" s="33" t="s">
        <v>26</v>
      </c>
      <c r="D81" s="28">
        <v>1001035277059</v>
      </c>
      <c r="E81" s="24"/>
      <c r="F81" s="23">
        <v>0.3</v>
      </c>
      <c r="G81" s="23">
        <f>F81*E81</f>
        <v>0</v>
      </c>
      <c r="H81" s="14"/>
      <c r="I81" s="14"/>
      <c r="J81" s="39"/>
    </row>
    <row r="82" spans="1:10" ht="16.5" customHeight="1" x14ac:dyDescent="0.25">
      <c r="A82" s="93" t="str">
        <f>RIGHT(D82:D230,4)</f>
        <v>6609</v>
      </c>
      <c r="B82" s="46" t="s">
        <v>95</v>
      </c>
      <c r="C82" s="33" t="s">
        <v>26</v>
      </c>
      <c r="D82" s="28">
        <v>1001033856609</v>
      </c>
      <c r="E82" s="24"/>
      <c r="F82" s="23">
        <v>0.4</v>
      </c>
      <c r="G82" s="23">
        <f>F82*E82</f>
        <v>0</v>
      </c>
      <c r="H82" s="14"/>
      <c r="I82" s="14"/>
      <c r="J82" s="39"/>
    </row>
    <row r="83" spans="1:10" ht="16.5" customHeight="1" x14ac:dyDescent="0.25">
      <c r="A83" s="93" t="str">
        <f>RIGHT(D83:D231,4)</f>
        <v>7001</v>
      </c>
      <c r="B83" s="46" t="s">
        <v>96</v>
      </c>
      <c r="C83" s="33" t="s">
        <v>23</v>
      </c>
      <c r="D83" s="28">
        <v>1001035937001</v>
      </c>
      <c r="E83" s="24"/>
      <c r="F83" s="23">
        <v>1</v>
      </c>
      <c r="G83" s="23">
        <f>E83</f>
        <v>0</v>
      </c>
      <c r="H83" s="14"/>
      <c r="I83" s="14"/>
      <c r="J83" s="39"/>
    </row>
    <row r="84" spans="1:10" ht="16.5" customHeight="1" thickBot="1" x14ac:dyDescent="0.3">
      <c r="A84" s="93" t="str">
        <f>RIGHT(D84:D231,4)</f>
        <v>6527</v>
      </c>
      <c r="B84" s="46" t="s">
        <v>97</v>
      </c>
      <c r="C84" s="30" t="s">
        <v>23</v>
      </c>
      <c r="D84" s="28">
        <v>1001031076527</v>
      </c>
      <c r="E84" s="24"/>
      <c r="F84" s="23">
        <v>1.0166666666666671</v>
      </c>
      <c r="G84" s="23">
        <f>E84*1</f>
        <v>0</v>
      </c>
      <c r="H84" s="14">
        <v>3.05</v>
      </c>
      <c r="I84" s="14">
        <v>30</v>
      </c>
      <c r="J84" s="39"/>
    </row>
    <row r="85" spans="1:10" ht="16.5" customHeight="1" thickTop="1" thickBot="1" x14ac:dyDescent="0.3">
      <c r="A85" s="93" t="str">
        <f>RIGHT(D85:D232,4)</f>
        <v/>
      </c>
      <c r="B85" s="74" t="s">
        <v>98</v>
      </c>
      <c r="C85" s="74"/>
      <c r="D85" s="74"/>
      <c r="E85" s="74"/>
      <c r="F85" s="73"/>
      <c r="G85" s="74"/>
      <c r="H85" s="74"/>
      <c r="I85" s="74"/>
      <c r="J85" s="75"/>
    </row>
    <row r="86" spans="1:10" ht="16.5" customHeight="1" thickTop="1" x14ac:dyDescent="0.25">
      <c r="A86" s="93" t="str">
        <f>RIGHT(D86:D233,4)</f>
        <v>7232</v>
      </c>
      <c r="B86" s="27" t="s">
        <v>99</v>
      </c>
      <c r="C86" s="33" t="s">
        <v>26</v>
      </c>
      <c r="D86" s="28">
        <v>1001302277232</v>
      </c>
      <c r="E86" s="24"/>
      <c r="F86" s="23">
        <v>0.28000000000000003</v>
      </c>
      <c r="G86" s="23">
        <f>E86*F86</f>
        <v>0</v>
      </c>
      <c r="H86" s="14"/>
      <c r="I86" s="14">
        <v>50</v>
      </c>
      <c r="J86" s="39"/>
    </row>
    <row r="87" spans="1:10" ht="16.5" customHeight="1" x14ac:dyDescent="0.25">
      <c r="A87" s="93" t="str">
        <f>RIGHT(D87:D234,4)</f>
        <v>7332</v>
      </c>
      <c r="B87" s="27" t="s">
        <v>100</v>
      </c>
      <c r="C87" s="33" t="s">
        <v>26</v>
      </c>
      <c r="D87" s="28">
        <v>1001301777332</v>
      </c>
      <c r="E87" s="24"/>
      <c r="F87" s="23">
        <v>0.28000000000000003</v>
      </c>
      <c r="G87" s="23">
        <f>E87*F87</f>
        <v>0</v>
      </c>
      <c r="H87" s="14"/>
      <c r="I87" s="14"/>
      <c r="J87" s="39"/>
    </row>
    <row r="88" spans="1:10" ht="16.5" customHeight="1" x14ac:dyDescent="0.25">
      <c r="A88" s="93" t="str">
        <f>RIGHT(D88:D234,4)</f>
        <v>6785</v>
      </c>
      <c r="B88" s="27" t="s">
        <v>101</v>
      </c>
      <c r="C88" s="33" t="s">
        <v>26</v>
      </c>
      <c r="D88" s="28">
        <v>1001300516785</v>
      </c>
      <c r="E88" s="24"/>
      <c r="F88" s="23"/>
      <c r="G88" s="23">
        <f>E88*0.33</f>
        <v>0</v>
      </c>
      <c r="H88" s="14"/>
      <c r="I88" s="14"/>
      <c r="J88" s="39"/>
    </row>
    <row r="89" spans="1:10" ht="16.5" customHeight="1" x14ac:dyDescent="0.25">
      <c r="A89" s="93" t="str">
        <f>RIGHT(D89:D235,4)</f>
        <v>7149</v>
      </c>
      <c r="B89" s="96" t="s">
        <v>102</v>
      </c>
      <c r="C89" s="33" t="s">
        <v>26</v>
      </c>
      <c r="D89" s="28">
        <v>1001303637149</v>
      </c>
      <c r="E89" s="24"/>
      <c r="F89" s="23">
        <v>0.84</v>
      </c>
      <c r="G89" s="23">
        <f>F89*E89</f>
        <v>0</v>
      </c>
      <c r="H89" s="14"/>
      <c r="I89" s="14">
        <v>50</v>
      </c>
      <c r="J89" s="39"/>
    </row>
    <row r="90" spans="1:10" ht="16.5" customHeight="1" x14ac:dyDescent="0.25">
      <c r="A90" s="93" t="str">
        <f>RIGHT(D90:D235,4)</f>
        <v>6786</v>
      </c>
      <c r="B90" s="27" t="s">
        <v>103</v>
      </c>
      <c r="C90" s="33" t="s">
        <v>23</v>
      </c>
      <c r="D90" s="28">
        <v>1001300516786</v>
      </c>
      <c r="E90" s="24"/>
      <c r="F90" s="23"/>
      <c r="G90" s="23">
        <f>E90</f>
        <v>0</v>
      </c>
      <c r="H90" s="14"/>
      <c r="I90" s="14"/>
      <c r="J90" s="39"/>
    </row>
    <row r="91" spans="1:10" ht="16.5" customHeight="1" x14ac:dyDescent="0.25">
      <c r="A91" s="93" t="str">
        <f>RIGHT(D91:D236,4)</f>
        <v>4903</v>
      </c>
      <c r="B91" s="27" t="s">
        <v>104</v>
      </c>
      <c r="C91" s="33" t="s">
        <v>23</v>
      </c>
      <c r="D91" s="28">
        <v>1001040434903</v>
      </c>
      <c r="E91" s="24"/>
      <c r="F91" s="23"/>
      <c r="G91" s="23">
        <f>E91</f>
        <v>0</v>
      </c>
      <c r="H91" s="14"/>
      <c r="I91" s="14"/>
      <c r="J91" s="39"/>
    </row>
    <row r="92" spans="1:10" ht="16.5" customHeight="1" x14ac:dyDescent="0.25">
      <c r="A92" s="93" t="str">
        <f>RIGHT(D92:D236,4)</f>
        <v>7131</v>
      </c>
      <c r="B92" s="27" t="s">
        <v>105</v>
      </c>
      <c r="C92" s="33" t="s">
        <v>23</v>
      </c>
      <c r="D92" s="28">
        <v>1001303637131</v>
      </c>
      <c r="E92" s="24"/>
      <c r="F92" s="23"/>
      <c r="G92" s="23">
        <f>E92</f>
        <v>0</v>
      </c>
      <c r="H92" s="14"/>
      <c r="I92" s="14">
        <v>45</v>
      </c>
      <c r="J92" s="39"/>
    </row>
    <row r="93" spans="1:10" ht="16.5" customHeight="1" thickBot="1" x14ac:dyDescent="0.3">
      <c r="A93" s="93" t="str">
        <f>RIGHT(D93:D234,4)</f>
        <v>7241</v>
      </c>
      <c r="B93" s="27" t="s">
        <v>106</v>
      </c>
      <c r="C93" s="33" t="s">
        <v>26</v>
      </c>
      <c r="D93" s="28">
        <v>1001303107241</v>
      </c>
      <c r="E93" s="24"/>
      <c r="F93" s="23">
        <v>0.28000000000000003</v>
      </c>
      <c r="G93" s="23">
        <f>E93*0.28</f>
        <v>0</v>
      </c>
      <c r="H93" s="14">
        <v>2.2400000000000002</v>
      </c>
      <c r="I93" s="14">
        <v>45</v>
      </c>
      <c r="J93" s="39"/>
    </row>
    <row r="94" spans="1:10" ht="16.5" customHeight="1" thickTop="1" thickBot="1" x14ac:dyDescent="0.3">
      <c r="A94" s="93" t="str">
        <f>RIGHT(D94:D237,4)</f>
        <v/>
      </c>
      <c r="B94" s="74" t="s">
        <v>107</v>
      </c>
      <c r="C94" s="74"/>
      <c r="D94" s="74"/>
      <c r="E94" s="74"/>
      <c r="F94" s="73"/>
      <c r="G94" s="74"/>
      <c r="H94" s="74"/>
      <c r="I94" s="74"/>
      <c r="J94" s="75"/>
    </row>
    <row r="95" spans="1:10" ht="16.5" customHeight="1" thickTop="1" x14ac:dyDescent="0.25">
      <c r="A95" s="93" t="str">
        <f>RIGHT(D95:D238,4)</f>
        <v>7154</v>
      </c>
      <c r="B95" s="27" t="s">
        <v>108</v>
      </c>
      <c r="C95" s="33" t="s">
        <v>26</v>
      </c>
      <c r="D95" s="28">
        <v>1001300387154</v>
      </c>
      <c r="E95" s="24"/>
      <c r="F95" s="23">
        <v>0.35</v>
      </c>
      <c r="G95" s="23">
        <f>E95*0.35</f>
        <v>0</v>
      </c>
      <c r="H95" s="14"/>
      <c r="I95" s="14">
        <v>50</v>
      </c>
      <c r="J95" s="39"/>
    </row>
    <row r="96" spans="1:10" ht="16.5" customHeight="1" x14ac:dyDescent="0.25">
      <c r="A96" s="93" t="str">
        <f>RIGHT(D96:D240,4)</f>
        <v>6793</v>
      </c>
      <c r="B96" s="27" t="s">
        <v>109</v>
      </c>
      <c r="C96" s="33" t="s">
        <v>26</v>
      </c>
      <c r="D96" s="28">
        <v>1001303636793</v>
      </c>
      <c r="E96" s="24"/>
      <c r="F96" s="23"/>
      <c r="G96" s="23">
        <f>E96*0.33</f>
        <v>0</v>
      </c>
      <c r="H96" s="14"/>
      <c r="I96" s="14"/>
      <c r="J96" s="39"/>
    </row>
    <row r="97" spans="1:10" ht="16.5" customHeight="1" x14ac:dyDescent="0.25">
      <c r="A97" s="93" t="str">
        <f>RIGHT(D97:D241,4)</f>
        <v>6795</v>
      </c>
      <c r="B97" s="27" t="s">
        <v>110</v>
      </c>
      <c r="C97" s="33" t="s">
        <v>26</v>
      </c>
      <c r="D97" s="28">
        <v>1001302596795</v>
      </c>
      <c r="E97" s="24"/>
      <c r="F97" s="23"/>
      <c r="G97" s="23">
        <f>E97*0.33</f>
        <v>0</v>
      </c>
      <c r="H97" s="14"/>
      <c r="I97" s="14"/>
      <c r="J97" s="39"/>
    </row>
    <row r="98" spans="1:10" ht="16.5" customHeight="1" x14ac:dyDescent="0.25">
      <c r="A98" s="93" t="str">
        <f>RIGHT(D98:D241,4)</f>
        <v>6807</v>
      </c>
      <c r="B98" s="27" t="s">
        <v>111</v>
      </c>
      <c r="C98" s="33" t="s">
        <v>26</v>
      </c>
      <c r="D98" s="28">
        <v>1001300366807</v>
      </c>
      <c r="E98" s="24"/>
      <c r="F98" s="23"/>
      <c r="G98" s="23">
        <f>E98*0.33</f>
        <v>0</v>
      </c>
      <c r="H98" s="14"/>
      <c r="I98" s="14"/>
      <c r="J98" s="39"/>
    </row>
    <row r="99" spans="1:10" ht="16.5" customHeight="1" x14ac:dyDescent="0.25">
      <c r="A99" s="93" t="str">
        <f>RIGHT(D99:D241,4)</f>
        <v>7236</v>
      </c>
      <c r="B99" s="27" t="s">
        <v>112</v>
      </c>
      <c r="C99" s="33" t="s">
        <v>26</v>
      </c>
      <c r="D99" s="28">
        <v>1001304507236</v>
      </c>
      <c r="E99" s="24"/>
      <c r="F99" s="23">
        <v>0.28000000000000003</v>
      </c>
      <c r="G99" s="23">
        <f>E99*0.28</f>
        <v>0</v>
      </c>
      <c r="H99" s="14">
        <v>2.2400000000000002</v>
      </c>
      <c r="I99" s="14">
        <v>45</v>
      </c>
      <c r="J99" s="39"/>
    </row>
    <row r="100" spans="1:10" ht="16.5" customHeight="1" x14ac:dyDescent="0.25">
      <c r="A100" s="93" t="str">
        <f>RIGHT(D100:D243,4)</f>
        <v>6787</v>
      </c>
      <c r="B100" s="27" t="s">
        <v>113</v>
      </c>
      <c r="C100" s="33" t="s">
        <v>26</v>
      </c>
      <c r="D100" s="28">
        <v>1001300456787</v>
      </c>
      <c r="E100" s="24"/>
      <c r="F100" s="23"/>
      <c r="G100" s="23">
        <f>E100*0.33</f>
        <v>0</v>
      </c>
      <c r="H100" s="14"/>
      <c r="I100" s="14"/>
      <c r="J100" s="39"/>
    </row>
    <row r="101" spans="1:10" ht="16.5" customHeight="1" x14ac:dyDescent="0.25">
      <c r="A101" s="93" t="str">
        <f>RIGHT(D101:D244,4)</f>
        <v>6788</v>
      </c>
      <c r="B101" s="27" t="s">
        <v>114</v>
      </c>
      <c r="C101" s="33" t="s">
        <v>23</v>
      </c>
      <c r="D101" s="28">
        <v>1001300456788</v>
      </c>
      <c r="E101" s="24"/>
      <c r="F101" s="23"/>
      <c r="G101" s="23">
        <f>E101*1</f>
        <v>0</v>
      </c>
      <c r="H101" s="14"/>
      <c r="I101" s="14"/>
      <c r="J101" s="39"/>
    </row>
    <row r="102" spans="1:10" ht="16.5" customHeight="1" x14ac:dyDescent="0.25">
      <c r="A102" s="93" t="str">
        <f>RIGHT(D102:D245,4)</f>
        <v>7157</v>
      </c>
      <c r="B102" s="27" t="s">
        <v>115</v>
      </c>
      <c r="C102" s="33" t="s">
        <v>23</v>
      </c>
      <c r="D102" s="28">
        <v>1001300387157</v>
      </c>
      <c r="E102" s="24"/>
      <c r="F102" s="23"/>
      <c r="G102" s="23">
        <f>E102*1</f>
        <v>0</v>
      </c>
      <c r="H102" s="14"/>
      <c r="I102" s="14"/>
      <c r="J102" s="39"/>
    </row>
    <row r="103" spans="1:10" ht="16.5" customHeight="1" x14ac:dyDescent="0.25">
      <c r="A103" s="93" t="str">
        <f>RIGHT(D103:D245,4)</f>
        <v>6790</v>
      </c>
      <c r="B103" s="27" t="s">
        <v>116</v>
      </c>
      <c r="C103" s="33" t="s">
        <v>23</v>
      </c>
      <c r="D103" s="28">
        <v>1001300366790</v>
      </c>
      <c r="E103" s="24"/>
      <c r="F103" s="23"/>
      <c r="G103" s="23">
        <f>E103*1</f>
        <v>0</v>
      </c>
      <c r="H103" s="14"/>
      <c r="I103" s="14"/>
      <c r="J103" s="39"/>
    </row>
    <row r="104" spans="1:10" ht="16.5" customHeight="1" x14ac:dyDescent="0.25">
      <c r="A104" s="93" t="str">
        <f>RIGHT(D104:D244,4)</f>
        <v>7169</v>
      </c>
      <c r="B104" s="64" t="s">
        <v>117</v>
      </c>
      <c r="C104" s="33" t="s">
        <v>26</v>
      </c>
      <c r="D104" s="28">
        <v>1001303987169</v>
      </c>
      <c r="E104" s="24"/>
      <c r="F104" s="23">
        <v>0.35</v>
      </c>
      <c r="G104" s="23">
        <f>E104*F104</f>
        <v>0</v>
      </c>
      <c r="H104" s="14"/>
      <c r="I104" s="14">
        <v>50</v>
      </c>
      <c r="J104" s="39"/>
    </row>
    <row r="105" spans="1:10" ht="16.5" customHeight="1" x14ac:dyDescent="0.25">
      <c r="A105" s="93" t="str">
        <f>RIGHT(D105:D245,4)</f>
        <v>6791</v>
      </c>
      <c r="B105" s="64" t="s">
        <v>118</v>
      </c>
      <c r="C105" s="33" t="s">
        <v>26</v>
      </c>
      <c r="D105" s="28">
        <v>1001304096791</v>
      </c>
      <c r="E105" s="24"/>
      <c r="F105" s="23"/>
      <c r="G105" s="23">
        <f>E105*0.33</f>
        <v>0</v>
      </c>
      <c r="H105" s="14"/>
      <c r="I105" s="14"/>
      <c r="J105" s="39"/>
    </row>
    <row r="106" spans="1:10" ht="16.5" customHeight="1" x14ac:dyDescent="0.25">
      <c r="A106" s="93" t="str">
        <f>RIGHT(D106:D246,4)</f>
        <v>7166</v>
      </c>
      <c r="B106" s="64" t="s">
        <v>119</v>
      </c>
      <c r="C106" s="30" t="s">
        <v>23</v>
      </c>
      <c r="D106" s="28">
        <v>1001303987166</v>
      </c>
      <c r="E106" s="24"/>
      <c r="F106" s="23"/>
      <c r="G106" s="23">
        <f>E106*1</f>
        <v>0</v>
      </c>
      <c r="H106" s="14"/>
      <c r="I106" s="14">
        <v>50</v>
      </c>
      <c r="J106" s="39"/>
    </row>
    <row r="107" spans="1:10" ht="16.5" customHeight="1" x14ac:dyDescent="0.25">
      <c r="A107" s="93" t="str">
        <f>RIGHT(D107:D247,4)</f>
        <v>6459</v>
      </c>
      <c r="B107" s="64" t="s">
        <v>120</v>
      </c>
      <c r="C107" s="33" t="s">
        <v>26</v>
      </c>
      <c r="D107" s="28">
        <v>1001214196459</v>
      </c>
      <c r="E107" s="24"/>
      <c r="F107" s="23">
        <v>0.1</v>
      </c>
      <c r="G107" s="23">
        <f>E107*F107</f>
        <v>0</v>
      </c>
      <c r="H107" s="14"/>
      <c r="I107" s="14"/>
      <c r="J107" s="39"/>
    </row>
    <row r="108" spans="1:10" ht="16.5" customHeight="1" x14ac:dyDescent="0.25">
      <c r="A108" s="93" t="str">
        <f>RIGHT(D108:D248,4)</f>
        <v>6586</v>
      </c>
      <c r="B108" s="64" t="s">
        <v>121</v>
      </c>
      <c r="C108" s="33" t="s">
        <v>26</v>
      </c>
      <c r="D108" s="28">
        <v>1001215576586</v>
      </c>
      <c r="E108" s="24"/>
      <c r="F108" s="23"/>
      <c r="G108" s="23">
        <f>E108*0.09</f>
        <v>0</v>
      </c>
      <c r="H108" s="14"/>
      <c r="I108" s="14"/>
      <c r="J108" s="39"/>
    </row>
    <row r="109" spans="1:10" ht="16.5" customHeight="1" x14ac:dyDescent="0.25">
      <c r="A109" s="93" t="str">
        <f>RIGHT(D109:D246,4)</f>
        <v>6228</v>
      </c>
      <c r="B109" s="64" t="s">
        <v>122</v>
      </c>
      <c r="C109" s="33" t="s">
        <v>26</v>
      </c>
      <c r="D109" s="28">
        <v>1001225416228</v>
      </c>
      <c r="E109" s="24"/>
      <c r="F109" s="23"/>
      <c r="G109" s="23">
        <f>E109*0.09</f>
        <v>0</v>
      </c>
      <c r="H109" s="14"/>
      <c r="I109" s="14"/>
      <c r="J109" s="39"/>
    </row>
    <row r="110" spans="1:10" ht="16.5" customHeight="1" x14ac:dyDescent="0.25">
      <c r="A110" s="93" t="str">
        <f>RIGHT(D110:D247,4)</f>
        <v>7087</v>
      </c>
      <c r="B110" s="64" t="s">
        <v>123</v>
      </c>
      <c r="C110" s="33" t="s">
        <v>26</v>
      </c>
      <c r="D110" s="28">
        <v>1001084227087</v>
      </c>
      <c r="E110" s="24"/>
      <c r="F110" s="23">
        <v>0.3</v>
      </c>
      <c r="G110" s="23">
        <f>F110*E110</f>
        <v>0</v>
      </c>
      <c r="H110" s="14"/>
      <c r="I110" s="14"/>
      <c r="J110" s="39"/>
    </row>
    <row r="111" spans="1:10" ht="16.5" customHeight="1" x14ac:dyDescent="0.25">
      <c r="A111" s="93" t="str">
        <f>RIGHT(D111:D246,4)</f>
        <v>5544</v>
      </c>
      <c r="B111" s="27" t="s">
        <v>124</v>
      </c>
      <c r="C111" s="30" t="s">
        <v>23</v>
      </c>
      <c r="D111" s="28">
        <v>1001051875544</v>
      </c>
      <c r="E111" s="24"/>
      <c r="F111" s="23">
        <v>0.85</v>
      </c>
      <c r="G111" s="23">
        <f>E111*1</f>
        <v>0</v>
      </c>
      <c r="H111" s="14">
        <v>5.0999999999999996</v>
      </c>
      <c r="I111" s="14">
        <v>45</v>
      </c>
      <c r="J111" s="39"/>
    </row>
    <row r="112" spans="1:10" ht="15.75" customHeight="1" thickBot="1" x14ac:dyDescent="0.3">
      <c r="A112" s="93" t="str">
        <f t="shared" ref="A112:A117" si="3">RIGHT(D112:D248,4)</f>
        <v>6697</v>
      </c>
      <c r="B112" s="27" t="s">
        <v>125</v>
      </c>
      <c r="C112" s="36" t="s">
        <v>26</v>
      </c>
      <c r="D112" s="28">
        <v>1001301876697</v>
      </c>
      <c r="E112" s="24"/>
      <c r="F112" s="23">
        <v>0.35</v>
      </c>
      <c r="G112" s="23">
        <f>E112*0.35</f>
        <v>0</v>
      </c>
      <c r="H112" s="14">
        <v>2.8</v>
      </c>
      <c r="I112" s="14">
        <v>45</v>
      </c>
      <c r="J112" s="39"/>
    </row>
    <row r="113" spans="1:10" ht="16.5" customHeight="1" thickTop="1" thickBot="1" x14ac:dyDescent="0.3">
      <c r="A113" s="93" t="str">
        <f t="shared" si="3"/>
        <v/>
      </c>
      <c r="B113" s="74" t="s">
        <v>126</v>
      </c>
      <c r="C113" s="74"/>
      <c r="D113" s="74"/>
      <c r="E113" s="74"/>
      <c r="F113" s="73"/>
      <c r="G113" s="74"/>
      <c r="H113" s="74"/>
      <c r="I113" s="74"/>
      <c r="J113" s="75"/>
    </row>
    <row r="114" spans="1:10" ht="16.5" customHeight="1" thickTop="1" x14ac:dyDescent="0.25">
      <c r="A114" s="93" t="str">
        <f t="shared" si="3"/>
        <v>5706</v>
      </c>
      <c r="B114" s="27" t="s">
        <v>127</v>
      </c>
      <c r="C114" s="33" t="s">
        <v>26</v>
      </c>
      <c r="D114" s="28">
        <v>1001061975706</v>
      </c>
      <c r="E114" s="24"/>
      <c r="F114" s="23">
        <v>0.25</v>
      </c>
      <c r="G114" s="23">
        <f>E114*0.25</f>
        <v>0</v>
      </c>
      <c r="H114" s="14">
        <v>2</v>
      </c>
      <c r="I114" s="14">
        <v>120</v>
      </c>
      <c r="J114" s="39"/>
    </row>
    <row r="115" spans="1:10" ht="16.5" customHeight="1" x14ac:dyDescent="0.25">
      <c r="A115" s="93" t="str">
        <f t="shared" si="3"/>
        <v>6454</v>
      </c>
      <c r="B115" s="27" t="s">
        <v>128</v>
      </c>
      <c r="C115" s="33" t="s">
        <v>26</v>
      </c>
      <c r="D115" s="28">
        <v>1001201976454</v>
      </c>
      <c r="E115" s="24"/>
      <c r="F115" s="23">
        <v>0.1</v>
      </c>
      <c r="G115" s="23">
        <f>E115*0.1</f>
        <v>0</v>
      </c>
      <c r="H115" s="14">
        <v>0.8</v>
      </c>
      <c r="I115" s="14">
        <v>60</v>
      </c>
      <c r="J115" s="39"/>
    </row>
    <row r="116" spans="1:10" ht="16.5" customHeight="1" x14ac:dyDescent="0.25">
      <c r="A116" s="93" t="str">
        <f t="shared" si="3"/>
        <v>6222</v>
      </c>
      <c r="B116" s="27" t="s">
        <v>129</v>
      </c>
      <c r="C116" s="33" t="s">
        <v>26</v>
      </c>
      <c r="D116" s="28">
        <v>1001205386222</v>
      </c>
      <c r="E116" s="24"/>
      <c r="F116" s="23"/>
      <c r="G116" s="23">
        <f>E116*0.09</f>
        <v>0</v>
      </c>
      <c r="H116" s="14"/>
      <c r="I116" s="14"/>
      <c r="J116" s="39"/>
    </row>
    <row r="117" spans="1:10" ht="16.5" customHeight="1" x14ac:dyDescent="0.25">
      <c r="A117" s="93" t="str">
        <f t="shared" si="3"/>
        <v>5931</v>
      </c>
      <c r="B117" s="27" t="s">
        <v>130</v>
      </c>
      <c r="C117" s="33" t="s">
        <v>26</v>
      </c>
      <c r="D117" s="28">
        <v>1001060755931</v>
      </c>
      <c r="E117" s="24"/>
      <c r="F117" s="23">
        <v>0.22</v>
      </c>
      <c r="G117" s="23">
        <f>E117*0.22</f>
        <v>0</v>
      </c>
      <c r="H117" s="14">
        <v>1.76</v>
      </c>
      <c r="I117" s="14">
        <v>120</v>
      </c>
      <c r="J117" s="39"/>
    </row>
    <row r="118" spans="1:10" ht="16.5" customHeight="1" x14ac:dyDescent="0.25">
      <c r="A118" s="93" t="str">
        <f>RIGHT(D118:D255,4)</f>
        <v>5708</v>
      </c>
      <c r="B118" s="27" t="s">
        <v>131</v>
      </c>
      <c r="C118" s="30" t="s">
        <v>23</v>
      </c>
      <c r="D118" s="28">
        <v>1001063145708</v>
      </c>
      <c r="E118" s="24"/>
      <c r="F118" s="23">
        <v>0.51249999999999996</v>
      </c>
      <c r="G118" s="23">
        <f>E118*1</f>
        <v>0</v>
      </c>
      <c r="H118" s="14">
        <v>4.0999999999999996</v>
      </c>
      <c r="I118" s="14">
        <v>120</v>
      </c>
      <c r="J118" s="39"/>
    </row>
    <row r="119" spans="1:10" ht="16.5" customHeight="1" x14ac:dyDescent="0.25">
      <c r="A119" s="93" t="str">
        <f>RIGHT(D119:D256,4)</f>
        <v>1146</v>
      </c>
      <c r="B119" s="27" t="s">
        <v>132</v>
      </c>
      <c r="C119" s="30" t="s">
        <v>23</v>
      </c>
      <c r="D119" s="28">
        <v>1001061971146</v>
      </c>
      <c r="E119" s="24"/>
      <c r="F119" s="23"/>
      <c r="G119" s="23">
        <f>E119</f>
        <v>0</v>
      </c>
      <c r="H119" s="14"/>
      <c r="I119" s="14"/>
      <c r="J119" s="39"/>
    </row>
    <row r="120" spans="1:10" ht="16.5" customHeight="1" x14ac:dyDescent="0.25">
      <c r="A120" s="93" t="str">
        <f>RIGHT(D120:D257,4)</f>
        <v>7150</v>
      </c>
      <c r="B120" s="27" t="s">
        <v>133</v>
      </c>
      <c r="C120" s="30" t="s">
        <v>23</v>
      </c>
      <c r="D120" s="28">
        <v>1001063237150</v>
      </c>
      <c r="E120" s="24"/>
      <c r="F120" s="23"/>
      <c r="G120" s="23">
        <f>E120</f>
        <v>0</v>
      </c>
      <c r="H120" s="14"/>
      <c r="I120" s="14"/>
      <c r="J120" s="39"/>
    </row>
    <row r="121" spans="1:10" ht="16.5" customHeight="1" x14ac:dyDescent="0.25">
      <c r="A121" s="93" t="str">
        <f>RIGHT(D121:D256,4)</f>
        <v>6834</v>
      </c>
      <c r="B121" s="27" t="s">
        <v>134</v>
      </c>
      <c r="C121" s="33" t="s">
        <v>26</v>
      </c>
      <c r="D121" s="28">
        <v>1001203146834</v>
      </c>
      <c r="E121" s="24"/>
      <c r="F121" s="23"/>
      <c r="G121" s="23">
        <f>E121*0.1</f>
        <v>0</v>
      </c>
      <c r="H121" s="14"/>
      <c r="I121" s="14"/>
      <c r="J121" s="39"/>
    </row>
    <row r="122" spans="1:10" ht="16.5" customHeight="1" x14ac:dyDescent="0.25">
      <c r="A122" s="93" t="str">
        <f>RIGHT(D122:D257,4)</f>
        <v>6448</v>
      </c>
      <c r="B122" s="27" t="s">
        <v>135</v>
      </c>
      <c r="C122" s="33" t="s">
        <v>26</v>
      </c>
      <c r="D122" s="28">
        <v>1001234146448</v>
      </c>
      <c r="E122" s="24"/>
      <c r="F122" s="23">
        <v>0.1</v>
      </c>
      <c r="G122" s="23">
        <f>F122*E122</f>
        <v>0</v>
      </c>
      <c r="H122" s="14"/>
      <c r="I122" s="14"/>
      <c r="J122" s="39"/>
    </row>
    <row r="123" spans="1:10" ht="16.5" customHeight="1" x14ac:dyDescent="0.25">
      <c r="A123" s="93" t="str">
        <f>RIGHT(D123:D258,4)</f>
        <v>6221</v>
      </c>
      <c r="B123" s="27" t="s">
        <v>136</v>
      </c>
      <c r="C123" s="33" t="s">
        <v>26</v>
      </c>
      <c r="D123" s="28">
        <v>1001205376221</v>
      </c>
      <c r="E123" s="24"/>
      <c r="F123" s="23">
        <v>0.09</v>
      </c>
      <c r="G123" s="23">
        <f>F123*E123</f>
        <v>0</v>
      </c>
      <c r="H123" s="14"/>
      <c r="I123" s="14"/>
      <c r="J123" s="39"/>
    </row>
    <row r="124" spans="1:10" ht="16.5" customHeight="1" x14ac:dyDescent="0.25">
      <c r="A124" s="93" t="str">
        <f>RIGHT(D124:D258,4)</f>
        <v>5679</v>
      </c>
      <c r="B124" s="27" t="s">
        <v>137</v>
      </c>
      <c r="C124" s="33" t="s">
        <v>26</v>
      </c>
      <c r="D124" s="28">
        <v>1001190765679</v>
      </c>
      <c r="E124" s="24"/>
      <c r="F124" s="23">
        <v>0.15</v>
      </c>
      <c r="G124" s="23">
        <f>F124*E124</f>
        <v>0</v>
      </c>
      <c r="H124" s="14"/>
      <c r="I124" s="14"/>
      <c r="J124" s="39"/>
    </row>
    <row r="125" spans="1:10" ht="16.5" customHeight="1" x14ac:dyDescent="0.25">
      <c r="A125" s="93" t="str">
        <f t="shared" ref="A125:A130" si="4">RIGHT(D125:D260,4)</f>
        <v>4993</v>
      </c>
      <c r="B125" s="27" t="s">
        <v>138</v>
      </c>
      <c r="C125" s="33" t="s">
        <v>26</v>
      </c>
      <c r="D125" s="28">
        <v>1001060764993</v>
      </c>
      <c r="E125" s="24"/>
      <c r="F125" s="23">
        <v>0.25</v>
      </c>
      <c r="G125" s="23">
        <f>E125*0.25</f>
        <v>0</v>
      </c>
      <c r="H125" s="14">
        <v>2</v>
      </c>
      <c r="I125" s="14">
        <v>120</v>
      </c>
      <c r="J125" s="39"/>
    </row>
    <row r="126" spans="1:10" ht="16.5" customHeight="1" x14ac:dyDescent="0.25">
      <c r="A126" s="93" t="str">
        <f t="shared" si="4"/>
        <v>7105</v>
      </c>
      <c r="B126" s="27" t="s">
        <v>139</v>
      </c>
      <c r="C126" s="33" t="s">
        <v>26</v>
      </c>
      <c r="D126" s="28">
        <v>1001203207105</v>
      </c>
      <c r="E126" s="24"/>
      <c r="F126" s="23">
        <v>0.09</v>
      </c>
      <c r="G126" s="23">
        <f t="shared" ref="G126:G134" si="5">F126*E126</f>
        <v>0</v>
      </c>
      <c r="H126" s="14"/>
      <c r="I126" s="14"/>
      <c r="J126" s="39"/>
    </row>
    <row r="127" spans="1:10" ht="16.5" customHeight="1" x14ac:dyDescent="0.25">
      <c r="A127" s="93" t="str">
        <f t="shared" si="4"/>
        <v>7106</v>
      </c>
      <c r="B127" s="27" t="s">
        <v>140</v>
      </c>
      <c r="C127" s="33" t="s">
        <v>26</v>
      </c>
      <c r="D127" s="28">
        <v>1001205447106</v>
      </c>
      <c r="E127" s="24"/>
      <c r="F127" s="23">
        <v>0.09</v>
      </c>
      <c r="G127" s="23">
        <f t="shared" si="5"/>
        <v>0</v>
      </c>
      <c r="H127" s="14"/>
      <c r="I127" s="14"/>
      <c r="J127" s="39"/>
    </row>
    <row r="128" spans="1:10" ht="16.5" customHeight="1" x14ac:dyDescent="0.25">
      <c r="A128" s="93" t="str">
        <f t="shared" si="4"/>
        <v>7107</v>
      </c>
      <c r="B128" s="27" t="s">
        <v>141</v>
      </c>
      <c r="C128" s="33" t="s">
        <v>26</v>
      </c>
      <c r="D128" s="28">
        <v>1001205467107</v>
      </c>
      <c r="E128" s="24"/>
      <c r="F128" s="23">
        <v>0.09</v>
      </c>
      <c r="G128" s="23">
        <f t="shared" si="5"/>
        <v>0</v>
      </c>
      <c r="H128" s="14"/>
      <c r="I128" s="14"/>
      <c r="J128" s="39"/>
    </row>
    <row r="129" spans="1:10" ht="16.5" customHeight="1" x14ac:dyDescent="0.25">
      <c r="A129" s="93" t="str">
        <f t="shared" si="4"/>
        <v>7147</v>
      </c>
      <c r="B129" s="27" t="s">
        <v>142</v>
      </c>
      <c r="C129" s="33" t="s">
        <v>26</v>
      </c>
      <c r="D129" s="28">
        <v>1001063237147</v>
      </c>
      <c r="E129" s="24"/>
      <c r="F129" s="23">
        <v>0.22</v>
      </c>
      <c r="G129" s="23">
        <f t="shared" si="5"/>
        <v>0</v>
      </c>
      <c r="H129" s="14"/>
      <c r="I129" s="14"/>
      <c r="J129" s="39"/>
    </row>
    <row r="130" spans="1:10" ht="16.5" customHeight="1" x14ac:dyDescent="0.25">
      <c r="A130" s="93" t="str">
        <f t="shared" si="4"/>
        <v>7229</v>
      </c>
      <c r="B130" s="27" t="s">
        <v>143</v>
      </c>
      <c r="C130" s="33" t="s">
        <v>26</v>
      </c>
      <c r="D130" s="28">
        <v>1001063237229</v>
      </c>
      <c r="E130" s="24"/>
      <c r="F130" s="23">
        <v>0.18</v>
      </c>
      <c r="G130" s="23">
        <f t="shared" si="5"/>
        <v>0</v>
      </c>
      <c r="H130" s="14"/>
      <c r="I130" s="14"/>
      <c r="J130" s="39"/>
    </row>
    <row r="131" spans="1:10" ht="16.5" customHeight="1" x14ac:dyDescent="0.25">
      <c r="A131" s="93" t="str">
        <f>RIGHT(D131:D265,4)</f>
        <v>7225</v>
      </c>
      <c r="B131" s="27" t="s">
        <v>144</v>
      </c>
      <c r="C131" s="33" t="s">
        <v>26</v>
      </c>
      <c r="D131" s="28">
        <v>1001066537225</v>
      </c>
      <c r="E131" s="24"/>
      <c r="F131" s="23">
        <v>0.18</v>
      </c>
      <c r="G131" s="23">
        <f t="shared" si="5"/>
        <v>0</v>
      </c>
      <c r="H131" s="14"/>
      <c r="I131" s="14"/>
      <c r="J131" s="39"/>
    </row>
    <row r="132" spans="1:10" ht="16.5" customHeight="1" x14ac:dyDescent="0.25">
      <c r="A132" s="93" t="str">
        <f>RIGHT(D132:D266,4)</f>
        <v>7227</v>
      </c>
      <c r="B132" s="27" t="s">
        <v>145</v>
      </c>
      <c r="C132" s="33" t="s">
        <v>26</v>
      </c>
      <c r="D132" s="28">
        <v>1001063097227</v>
      </c>
      <c r="E132" s="24"/>
      <c r="F132" s="23">
        <v>0.18</v>
      </c>
      <c r="G132" s="23">
        <f t="shared" si="5"/>
        <v>0</v>
      </c>
      <c r="H132" s="14"/>
      <c r="I132" s="14"/>
      <c r="J132" s="39"/>
    </row>
    <row r="133" spans="1:10" ht="16.5" customHeight="1" x14ac:dyDescent="0.25">
      <c r="A133" s="93" t="str">
        <f>RIGHT(D133:D267,4)</f>
        <v>7226</v>
      </c>
      <c r="B133" s="27" t="s">
        <v>146</v>
      </c>
      <c r="C133" s="33" t="s">
        <v>26</v>
      </c>
      <c r="D133" s="28">
        <v>1001066527226</v>
      </c>
      <c r="E133" s="24"/>
      <c r="F133" s="23">
        <v>0.18</v>
      </c>
      <c r="G133" s="23">
        <f t="shared" si="5"/>
        <v>0</v>
      </c>
      <c r="H133" s="14"/>
      <c r="I133" s="14"/>
      <c r="J133" s="39"/>
    </row>
    <row r="134" spans="1:10" ht="16.5" customHeight="1" x14ac:dyDescent="0.25">
      <c r="A134" s="93" t="str">
        <f>RIGHT(D134:D261,4)</f>
        <v>3684</v>
      </c>
      <c r="B134" s="27" t="s">
        <v>147</v>
      </c>
      <c r="C134" s="33" t="s">
        <v>26</v>
      </c>
      <c r="D134" s="28">
        <v>1001062353684</v>
      </c>
      <c r="E134" s="24"/>
      <c r="F134" s="23">
        <v>0.25</v>
      </c>
      <c r="G134" s="23">
        <f t="shared" si="5"/>
        <v>0</v>
      </c>
      <c r="H134" s="14"/>
      <c r="I134" s="14"/>
      <c r="J134" s="39"/>
    </row>
    <row r="135" spans="1:10" ht="16.5" customHeight="1" x14ac:dyDescent="0.25">
      <c r="A135" s="93" t="str">
        <f>RIGHT(D135:D261,4)</f>
        <v>5682</v>
      </c>
      <c r="B135" s="27" t="s">
        <v>148</v>
      </c>
      <c r="C135" s="33" t="s">
        <v>26</v>
      </c>
      <c r="D135" s="28">
        <v>1001193115682</v>
      </c>
      <c r="E135" s="24"/>
      <c r="F135" s="23">
        <v>0.12</v>
      </c>
      <c r="G135" s="23">
        <f>E135*0.12</f>
        <v>0</v>
      </c>
      <c r="H135" s="14">
        <v>0.96</v>
      </c>
      <c r="I135" s="14">
        <v>60</v>
      </c>
      <c r="J135" s="39"/>
    </row>
    <row r="136" spans="1:10" ht="16.5" customHeight="1" x14ac:dyDescent="0.25">
      <c r="A136" s="93" t="str">
        <f>RIGHT(D136:D264,4)</f>
        <v>4117</v>
      </c>
      <c r="B136" s="27" t="s">
        <v>149</v>
      </c>
      <c r="C136" s="30" t="s">
        <v>23</v>
      </c>
      <c r="D136" s="28">
        <v>1001062504117</v>
      </c>
      <c r="E136" s="24"/>
      <c r="F136" s="23">
        <v>0.48749999999999999</v>
      </c>
      <c r="G136" s="23">
        <f>E136*1</f>
        <v>0</v>
      </c>
      <c r="H136" s="14">
        <v>3.9</v>
      </c>
      <c r="I136" s="14">
        <v>120</v>
      </c>
      <c r="J136" s="39"/>
    </row>
    <row r="137" spans="1:10" ht="16.5" customHeight="1" x14ac:dyDescent="0.25">
      <c r="A137" s="93" t="str">
        <f>RIGHT(D137:D265,4)</f>
        <v>3680</v>
      </c>
      <c r="B137" s="27" t="s">
        <v>150</v>
      </c>
      <c r="C137" s="30" t="s">
        <v>23</v>
      </c>
      <c r="D137" s="28">
        <v>1001062353680</v>
      </c>
      <c r="E137" s="24"/>
      <c r="F137" s="23"/>
      <c r="G137" s="23">
        <f>E137</f>
        <v>0</v>
      </c>
      <c r="H137" s="14"/>
      <c r="I137" s="14"/>
      <c r="J137" s="39"/>
    </row>
    <row r="138" spans="1:10" ht="16.5" customHeight="1" x14ac:dyDescent="0.25">
      <c r="A138" s="93" t="str">
        <f>RIGHT(D138:D265,4)</f>
        <v>5483</v>
      </c>
      <c r="B138" s="27" t="s">
        <v>151</v>
      </c>
      <c r="C138" s="33" t="s">
        <v>26</v>
      </c>
      <c r="D138" s="28">
        <v>1001062505483</v>
      </c>
      <c r="E138" s="24"/>
      <c r="F138" s="23">
        <v>0.25</v>
      </c>
      <c r="G138" s="23">
        <f>E138*0.25</f>
        <v>0</v>
      </c>
      <c r="H138" s="14">
        <v>2</v>
      </c>
      <c r="I138" s="14">
        <v>120</v>
      </c>
      <c r="J138" s="39"/>
    </row>
    <row r="139" spans="1:10" ht="16.5" customHeight="1" thickBot="1" x14ac:dyDescent="0.3">
      <c r="A139" s="93" t="str">
        <f>RIGHT(D139:D266,4)</f>
        <v>6453</v>
      </c>
      <c r="B139" s="27" t="s">
        <v>152</v>
      </c>
      <c r="C139" s="33" t="s">
        <v>26</v>
      </c>
      <c r="D139" s="28">
        <v>1001202506453</v>
      </c>
      <c r="E139" s="24"/>
      <c r="F139" s="23">
        <v>0.1</v>
      </c>
      <c r="G139" s="23">
        <f>E139*0.1</f>
        <v>0</v>
      </c>
      <c r="H139" s="14">
        <v>0.8</v>
      </c>
      <c r="I139" s="14">
        <v>60</v>
      </c>
      <c r="J139" s="39"/>
    </row>
    <row r="140" spans="1:10" ht="16.5" customHeight="1" thickTop="1" thickBot="1" x14ac:dyDescent="0.3">
      <c r="A140" s="93" t="str">
        <f>RIGHT(D140:D267,4)</f>
        <v/>
      </c>
      <c r="B140" s="74" t="s">
        <v>153</v>
      </c>
      <c r="C140" s="74"/>
      <c r="D140" s="74"/>
      <c r="E140" s="74"/>
      <c r="F140" s="73"/>
      <c r="G140" s="74"/>
      <c r="H140" s="74"/>
      <c r="I140" s="74"/>
      <c r="J140" s="75"/>
    </row>
    <row r="141" spans="1:10" ht="16.5" customHeight="1" thickTop="1" x14ac:dyDescent="0.25">
      <c r="A141" s="93" t="str">
        <f>RIGHT(D141:D271,4)</f>
        <v>6470</v>
      </c>
      <c r="B141" s="29" t="s">
        <v>154</v>
      </c>
      <c r="C141" s="32" t="s">
        <v>23</v>
      </c>
      <c r="D141" s="80">
        <v>1001092436470</v>
      </c>
      <c r="E141" s="24"/>
      <c r="F141" s="23"/>
      <c r="G141" s="23">
        <f>E141*1</f>
        <v>0</v>
      </c>
      <c r="H141" s="14"/>
      <c r="I141" s="14"/>
      <c r="J141" s="39"/>
    </row>
    <row r="142" spans="1:10" ht="16.5" customHeight="1" x14ac:dyDescent="0.25">
      <c r="A142" s="93" t="str">
        <f>RIGHT(D142:D272,4)</f>
        <v>6495</v>
      </c>
      <c r="B142" s="29" t="s">
        <v>155</v>
      </c>
      <c r="C142" s="32" t="s">
        <v>26</v>
      </c>
      <c r="D142" s="80">
        <v>1001092436495</v>
      </c>
      <c r="E142" s="24"/>
      <c r="F142" s="23">
        <v>0.3</v>
      </c>
      <c r="G142" s="23">
        <f>F142*E142</f>
        <v>0</v>
      </c>
      <c r="H142" s="14"/>
      <c r="I142" s="14"/>
      <c r="J142" s="39"/>
    </row>
    <row r="143" spans="1:10" ht="16.5" customHeight="1" x14ac:dyDescent="0.25">
      <c r="A143" s="93" t="str">
        <f>RIGHT(D143:D273,4)</f>
        <v>7235</v>
      </c>
      <c r="B143" s="29" t="s">
        <v>156</v>
      </c>
      <c r="C143" s="32" t="s">
        <v>26</v>
      </c>
      <c r="D143" s="80">
        <v>1001095227235</v>
      </c>
      <c r="E143" s="24"/>
      <c r="F143" s="23">
        <v>0.35</v>
      </c>
      <c r="G143" s="23">
        <f>F143*E143</f>
        <v>0</v>
      </c>
      <c r="H143" s="14"/>
      <c r="I143" s="14"/>
      <c r="J143" s="39"/>
    </row>
    <row r="144" spans="1:10" ht="16.5" customHeight="1" x14ac:dyDescent="0.25">
      <c r="A144" s="93" t="str">
        <f>RIGHT(D144:D274,4)</f>
        <v>6411</v>
      </c>
      <c r="B144" s="29" t="s">
        <v>157</v>
      </c>
      <c r="C144" s="32" t="s">
        <v>26</v>
      </c>
      <c r="D144" s="80">
        <v>1001093316411</v>
      </c>
      <c r="E144" s="24"/>
      <c r="F144" s="23">
        <v>0.3</v>
      </c>
      <c r="G144" s="23">
        <f>F144*E144</f>
        <v>0</v>
      </c>
      <c r="H144" s="14"/>
      <c r="I144" s="14"/>
      <c r="J144" s="39"/>
    </row>
    <row r="145" spans="1:10" ht="16.5" customHeight="1" x14ac:dyDescent="0.25">
      <c r="A145" s="93" t="str">
        <f>RIGHT(D145:D272,4)</f>
        <v>6866</v>
      </c>
      <c r="B145" s="29" t="s">
        <v>158</v>
      </c>
      <c r="C145" s="32" t="s">
        <v>23</v>
      </c>
      <c r="D145" s="80">
        <v>1001095716866</v>
      </c>
      <c r="E145" s="24"/>
      <c r="F145" s="23"/>
      <c r="G145" s="23">
        <f>E145*1</f>
        <v>0</v>
      </c>
      <c r="H145" s="14"/>
      <c r="I145" s="14"/>
      <c r="J145" s="39"/>
    </row>
    <row r="146" spans="1:10" ht="16.5" customHeight="1" x14ac:dyDescent="0.25">
      <c r="A146" s="93" t="str">
        <f>RIGHT(D146:D269,4)</f>
        <v>3215</v>
      </c>
      <c r="B146" s="27" t="s">
        <v>159</v>
      </c>
      <c r="C146" s="37" t="s">
        <v>26</v>
      </c>
      <c r="D146" s="51">
        <v>1001094053215</v>
      </c>
      <c r="E146" s="24"/>
      <c r="F146" s="23">
        <v>0.4</v>
      </c>
      <c r="G146" s="23">
        <f>E146*0.4</f>
        <v>0</v>
      </c>
      <c r="H146" s="14">
        <v>3.2</v>
      </c>
      <c r="I146" s="14">
        <v>60</v>
      </c>
      <c r="J146" s="39"/>
    </row>
    <row r="147" spans="1:10" ht="16.5" customHeight="1" thickBot="1" x14ac:dyDescent="0.3">
      <c r="A147" s="93" t="str">
        <f>RIGHT(D147:D270,4)</f>
        <v>7245</v>
      </c>
      <c r="B147" s="27" t="s">
        <v>160</v>
      </c>
      <c r="C147" s="37" t="s">
        <v>26</v>
      </c>
      <c r="D147" s="51">
        <v>1001092687245</v>
      </c>
      <c r="E147" s="24"/>
      <c r="F147" s="23">
        <v>0.4</v>
      </c>
      <c r="G147" s="23">
        <f>E147*0.4</f>
        <v>0</v>
      </c>
      <c r="H147" s="14"/>
      <c r="I147" s="14"/>
      <c r="J147" s="39"/>
    </row>
    <row r="148" spans="1:10" ht="16.5" customHeight="1" thickTop="1" thickBot="1" x14ac:dyDescent="0.3">
      <c r="A148" s="93" t="str">
        <f>RIGHT(D148:D272,4)</f>
        <v/>
      </c>
      <c r="B148" s="74" t="s">
        <v>161</v>
      </c>
      <c r="C148" s="74"/>
      <c r="D148" s="74"/>
      <c r="E148" s="74"/>
      <c r="F148" s="73"/>
      <c r="G148" s="74"/>
      <c r="H148" s="74"/>
      <c r="I148" s="74"/>
      <c r="J148" s="75"/>
    </row>
    <row r="149" spans="1:10" ht="16.5" customHeight="1" thickTop="1" x14ac:dyDescent="0.25">
      <c r="A149" s="93" t="str">
        <f>RIGHT(D149:D275,4)</f>
        <v>7090</v>
      </c>
      <c r="B149" s="47" t="s">
        <v>162</v>
      </c>
      <c r="C149" s="35" t="s">
        <v>26</v>
      </c>
      <c r="D149" s="28">
        <v>1001084217090</v>
      </c>
      <c r="E149" s="24"/>
      <c r="F149" s="23">
        <v>0.3</v>
      </c>
      <c r="G149" s="23">
        <f>E149*F149</f>
        <v>0</v>
      </c>
      <c r="H149" s="14"/>
      <c r="I149" s="14">
        <v>50</v>
      </c>
      <c r="J149" s="39"/>
    </row>
    <row r="150" spans="1:10" ht="16.5" customHeight="1" x14ac:dyDescent="0.25">
      <c r="A150" s="93" t="str">
        <f>RIGHT(D150:D276,4)</f>
        <v>4691</v>
      </c>
      <c r="B150" s="47" t="s">
        <v>163</v>
      </c>
      <c r="C150" s="35" t="s">
        <v>26</v>
      </c>
      <c r="D150" s="28">
        <v>1001083424691</v>
      </c>
      <c r="E150" s="24"/>
      <c r="F150" s="23">
        <v>0.3</v>
      </c>
      <c r="G150" s="23">
        <f t="shared" ref="G150:G156" si="6">F150*E150</f>
        <v>0</v>
      </c>
      <c r="H150" s="14"/>
      <c r="I150" s="14"/>
      <c r="J150" s="92"/>
    </row>
    <row r="151" spans="1:10" ht="16.5" customHeight="1" x14ac:dyDescent="0.25">
      <c r="A151" s="93" t="str">
        <f>RIGHT(D151:D277,4)</f>
        <v>7187</v>
      </c>
      <c r="B151" s="47" t="s">
        <v>164</v>
      </c>
      <c r="C151" s="35" t="s">
        <v>26</v>
      </c>
      <c r="D151" s="28">
        <v>1001085637187</v>
      </c>
      <c r="E151" s="24"/>
      <c r="F151" s="23">
        <v>0.3</v>
      </c>
      <c r="G151" s="23">
        <f t="shared" si="6"/>
        <v>0</v>
      </c>
      <c r="H151" s="14"/>
      <c r="I151" s="14"/>
      <c r="J151" s="92"/>
    </row>
    <row r="152" spans="1:10" ht="16.5" customHeight="1" x14ac:dyDescent="0.25">
      <c r="A152" s="93" t="str">
        <f>RIGHT(D152:D278,4)</f>
        <v>6201</v>
      </c>
      <c r="B152" s="47" t="s">
        <v>165</v>
      </c>
      <c r="C152" s="35" t="s">
        <v>26</v>
      </c>
      <c r="D152" s="28">
        <v>1001225636201</v>
      </c>
      <c r="E152" s="24"/>
      <c r="F152" s="23">
        <v>0.15</v>
      </c>
      <c r="G152" s="23">
        <f t="shared" si="6"/>
        <v>0</v>
      </c>
      <c r="H152" s="14"/>
      <c r="I152" s="14"/>
      <c r="J152" s="92"/>
    </row>
    <row r="153" spans="1:10" ht="16.5" customHeight="1" x14ac:dyDescent="0.25">
      <c r="A153" s="93" t="str">
        <f>RIGHT(D153:D278,4)</f>
        <v>6842</v>
      </c>
      <c r="B153" s="47" t="s">
        <v>166</v>
      </c>
      <c r="C153" s="35" t="s">
        <v>26</v>
      </c>
      <c r="D153" s="28">
        <v>1001080216842</v>
      </c>
      <c r="E153" s="24"/>
      <c r="F153" s="23">
        <v>0.3</v>
      </c>
      <c r="G153" s="23">
        <f t="shared" si="6"/>
        <v>0</v>
      </c>
      <c r="H153" s="14"/>
      <c r="I153" s="14"/>
      <c r="J153" s="92"/>
    </row>
    <row r="154" spans="1:10" ht="16.5" customHeight="1" x14ac:dyDescent="0.25">
      <c r="A154" s="93" t="str">
        <f>RIGHT(D154:D278,4)</f>
        <v>6492</v>
      </c>
      <c r="B154" s="47" t="s">
        <v>167</v>
      </c>
      <c r="C154" s="35" t="s">
        <v>26</v>
      </c>
      <c r="D154" s="28">
        <v>1001084226492</v>
      </c>
      <c r="E154" s="24"/>
      <c r="F154" s="23">
        <v>0.3</v>
      </c>
      <c r="G154" s="23">
        <f t="shared" si="6"/>
        <v>0</v>
      </c>
      <c r="H154" s="14"/>
      <c r="I154" s="14"/>
      <c r="J154" s="92"/>
    </row>
    <row r="155" spans="1:10" ht="16.5" customHeight="1" x14ac:dyDescent="0.25">
      <c r="A155" s="93" t="str">
        <f>RIGHT(D155:D276,4)</f>
        <v>6279</v>
      </c>
      <c r="B155" s="47" t="s">
        <v>168</v>
      </c>
      <c r="C155" s="35" t="s">
        <v>26</v>
      </c>
      <c r="D155" s="28">
        <v>1001220286279</v>
      </c>
      <c r="E155" s="24"/>
      <c r="F155" s="23">
        <v>0.15</v>
      </c>
      <c r="G155" s="23">
        <f t="shared" si="6"/>
        <v>0</v>
      </c>
      <c r="H155" s="14"/>
      <c r="I155" s="14"/>
      <c r="J155" s="92"/>
    </row>
    <row r="156" spans="1:10" ht="16.5" customHeight="1" x14ac:dyDescent="0.25">
      <c r="A156" s="93" t="str">
        <f>RIGHT(D156:D277,4)</f>
        <v>4786</v>
      </c>
      <c r="B156" s="47" t="s">
        <v>169</v>
      </c>
      <c r="C156" s="35" t="s">
        <v>26</v>
      </c>
      <c r="D156" s="28">
        <v>1001053944786</v>
      </c>
      <c r="E156" s="24"/>
      <c r="F156" s="23">
        <v>7.0000000000000007E-2</v>
      </c>
      <c r="G156" s="23">
        <f t="shared" si="6"/>
        <v>0</v>
      </c>
      <c r="H156" s="14"/>
      <c r="I156" s="14"/>
      <c r="J156" s="92"/>
    </row>
    <row r="157" spans="1:10" ht="16.5" customHeight="1" x14ac:dyDescent="0.25">
      <c r="A157" s="93" t="str">
        <f>RIGHT(D157:D278,4)</f>
        <v>7052</v>
      </c>
      <c r="B157" s="47" t="s">
        <v>170</v>
      </c>
      <c r="C157" s="35" t="s">
        <v>23</v>
      </c>
      <c r="D157" s="28">
        <v>1001204447052</v>
      </c>
      <c r="E157" s="24"/>
      <c r="F157" s="23">
        <v>1</v>
      </c>
      <c r="G157" s="23">
        <f>E157</f>
        <v>0</v>
      </c>
      <c r="H157" s="14"/>
      <c r="I157" s="14"/>
      <c r="J157" s="92"/>
    </row>
    <row r="158" spans="1:10" ht="16.5" customHeight="1" x14ac:dyDescent="0.25">
      <c r="A158" s="93" t="str">
        <f>RIGHT(D158:D278,4)</f>
        <v>7053</v>
      </c>
      <c r="B158" s="47" t="s">
        <v>171</v>
      </c>
      <c r="C158" s="35" t="s">
        <v>23</v>
      </c>
      <c r="D158" s="28">
        <v>1001223297053</v>
      </c>
      <c r="E158" s="24"/>
      <c r="F158" s="23">
        <v>1</v>
      </c>
      <c r="G158" s="23">
        <f>E158</f>
        <v>0</v>
      </c>
      <c r="H158" s="14"/>
      <c r="I158" s="14"/>
      <c r="J158" s="92"/>
    </row>
    <row r="159" spans="1:10" ht="16.5" customHeight="1" x14ac:dyDescent="0.25">
      <c r="A159" s="93" t="str">
        <f>RIGHT(D159:D278,4)</f>
        <v>7092</v>
      </c>
      <c r="B159" s="27" t="s">
        <v>172</v>
      </c>
      <c r="C159" s="33" t="s">
        <v>26</v>
      </c>
      <c r="D159" s="28">
        <v>1001223297092</v>
      </c>
      <c r="E159" s="24"/>
      <c r="F159" s="23">
        <v>0.14000000000000001</v>
      </c>
      <c r="G159" s="23">
        <f>F159*E159</f>
        <v>0</v>
      </c>
      <c r="H159" s="14"/>
      <c r="I159" s="14"/>
      <c r="J159" s="39"/>
    </row>
    <row r="160" spans="1:10" ht="16.5" customHeight="1" x14ac:dyDescent="0.25">
      <c r="A160" s="93" t="str">
        <f>RIGHT(D160:D279,4)</f>
        <v>7103</v>
      </c>
      <c r="B160" s="27" t="s">
        <v>173</v>
      </c>
      <c r="C160" s="33" t="s">
        <v>26</v>
      </c>
      <c r="D160" s="28">
        <v>1001223297103</v>
      </c>
      <c r="E160" s="24"/>
      <c r="F160" s="23">
        <v>0.18</v>
      </c>
      <c r="G160" s="23">
        <f>F160*E160</f>
        <v>0</v>
      </c>
      <c r="H160" s="14"/>
      <c r="I160" s="14"/>
      <c r="J160" s="92"/>
    </row>
    <row r="161" spans="1:11" ht="16.5" customHeight="1" thickBot="1" x14ac:dyDescent="0.3">
      <c r="A161" s="93" t="str">
        <f>RIGHT(D161:D276,4)</f>
        <v>6919</v>
      </c>
      <c r="B161" s="47" t="s">
        <v>174</v>
      </c>
      <c r="C161" s="35" t="s">
        <v>26</v>
      </c>
      <c r="D161" s="28">
        <v>1001223296919</v>
      </c>
      <c r="E161" s="24"/>
      <c r="F161" s="23"/>
      <c r="G161" s="23">
        <f>E161*0.18</f>
        <v>0</v>
      </c>
      <c r="H161" s="14"/>
      <c r="I161" s="14"/>
      <c r="J161" s="92"/>
    </row>
    <row r="162" spans="1:11" ht="16.5" customHeight="1" thickTop="1" thickBot="1" x14ac:dyDescent="0.3">
      <c r="A162" s="93" t="str">
        <f>RIGHT(D162:D277,4)</f>
        <v/>
      </c>
      <c r="B162" s="74" t="s">
        <v>175</v>
      </c>
      <c r="C162" s="74"/>
      <c r="D162" s="74"/>
      <c r="E162" s="74"/>
      <c r="F162" s="73"/>
      <c r="G162" s="74"/>
      <c r="H162" s="74"/>
      <c r="I162" s="74"/>
      <c r="J162" s="75"/>
    </row>
    <row r="163" spans="1:11" ht="16.5" customHeight="1" thickTop="1" thickBot="1" x14ac:dyDescent="0.3">
      <c r="A163" s="93" t="str">
        <f>RIGHT(D163:D280,4)</f>
        <v/>
      </c>
      <c r="B163" s="74" t="s">
        <v>176</v>
      </c>
      <c r="C163" s="74"/>
      <c r="D163" s="74"/>
      <c r="E163" s="74"/>
      <c r="F163" s="73"/>
      <c r="G163" s="74"/>
      <c r="H163" s="74"/>
      <c r="I163" s="74"/>
      <c r="J163" s="75"/>
    </row>
    <row r="164" spans="1:11" ht="16.5" customHeight="1" thickTop="1" x14ac:dyDescent="0.25">
      <c r="A164" s="93" t="str">
        <f>RIGHT(D164:D281,4)</f>
        <v>6314</v>
      </c>
      <c r="B164" s="47" t="s">
        <v>177</v>
      </c>
      <c r="C164" s="33" t="s">
        <v>26</v>
      </c>
      <c r="D164" s="28">
        <v>1002112606314</v>
      </c>
      <c r="E164" s="24"/>
      <c r="F164" s="23">
        <v>0.5</v>
      </c>
      <c r="G164" s="23">
        <f>E164*0.5</f>
        <v>0</v>
      </c>
      <c r="H164" s="14">
        <v>8</v>
      </c>
      <c r="I164" s="72">
        <v>120</v>
      </c>
      <c r="J164" s="39"/>
    </row>
    <row r="165" spans="1:11" ht="16.5" customHeight="1" x14ac:dyDescent="0.25">
      <c r="A165" s="93" t="str">
        <f>RIGHT(D165:D282,4)</f>
        <v>6155</v>
      </c>
      <c r="B165" s="47" t="s">
        <v>178</v>
      </c>
      <c r="C165" s="33" t="s">
        <v>26</v>
      </c>
      <c r="D165" s="28">
        <v>1002115036155</v>
      </c>
      <c r="E165" s="24"/>
      <c r="F165" s="23"/>
      <c r="G165" s="23">
        <f>E165*0.45</f>
        <v>0</v>
      </c>
      <c r="H165" s="14"/>
      <c r="I165" s="72"/>
      <c r="J165" s="39"/>
    </row>
    <row r="166" spans="1:11" ht="16.5" customHeight="1" x14ac:dyDescent="0.25">
      <c r="A166" s="93" t="str">
        <f>RIGHT(D166:D283,4)</f>
        <v>6157</v>
      </c>
      <c r="B166" s="47" t="s">
        <v>179</v>
      </c>
      <c r="C166" s="33" t="s">
        <v>26</v>
      </c>
      <c r="D166" s="28">
        <v>1002115056157</v>
      </c>
      <c r="E166" s="24"/>
      <c r="F166" s="23"/>
      <c r="G166" s="23">
        <f>E166*0.45</f>
        <v>0</v>
      </c>
      <c r="H166" s="14"/>
      <c r="I166" s="72"/>
      <c r="J166" s="39"/>
    </row>
    <row r="167" spans="1:11" ht="16.5" customHeight="1" thickBot="1" x14ac:dyDescent="0.3">
      <c r="A167" s="93" t="str">
        <f t="shared" ref="A167:A178" si="7">RIGHT(D167:D282,4)</f>
        <v>6313</v>
      </c>
      <c r="B167" s="47" t="s">
        <v>180</v>
      </c>
      <c r="C167" s="36" t="s">
        <v>26</v>
      </c>
      <c r="D167" s="28">
        <v>1002112606313</v>
      </c>
      <c r="E167" s="24"/>
      <c r="F167" s="23">
        <v>0.9</v>
      </c>
      <c r="G167" s="23">
        <f>E167*0.9</f>
        <v>0</v>
      </c>
      <c r="H167" s="14">
        <v>9</v>
      </c>
      <c r="I167" s="72">
        <v>120</v>
      </c>
      <c r="J167" s="39"/>
    </row>
    <row r="168" spans="1:11" ht="16.5" customHeight="1" thickTop="1" thickBot="1" x14ac:dyDescent="0.3">
      <c r="A168" s="93" t="str">
        <f t="shared" si="7"/>
        <v/>
      </c>
      <c r="B168" s="74" t="s">
        <v>181</v>
      </c>
      <c r="C168" s="74"/>
      <c r="D168" s="74"/>
      <c r="E168" s="74"/>
      <c r="F168" s="73"/>
      <c r="G168" s="74"/>
      <c r="H168" s="74"/>
      <c r="I168" s="74"/>
      <c r="J168" s="75"/>
    </row>
    <row r="169" spans="1:11" ht="16.5" customHeight="1" thickTop="1" thickBot="1" x14ac:dyDescent="0.3">
      <c r="A169" s="93" t="str">
        <f t="shared" si="7"/>
        <v>4945</v>
      </c>
      <c r="B169" s="47" t="s">
        <v>182</v>
      </c>
      <c r="C169" s="36" t="s">
        <v>26</v>
      </c>
      <c r="D169" s="28">
        <v>1002151784945</v>
      </c>
      <c r="E169" s="24"/>
      <c r="F169" s="23">
        <v>0.5</v>
      </c>
      <c r="G169" s="23">
        <f>E169*0.5</f>
        <v>0</v>
      </c>
      <c r="H169" s="14">
        <v>8</v>
      </c>
      <c r="I169" s="72">
        <v>120</v>
      </c>
      <c r="J169" s="39"/>
    </row>
    <row r="170" spans="1:11" ht="16.5" customHeight="1" thickTop="1" thickBot="1" x14ac:dyDescent="0.3">
      <c r="A170" s="93" t="str">
        <f t="shared" si="7"/>
        <v/>
      </c>
      <c r="B170" s="74" t="s">
        <v>183</v>
      </c>
      <c r="C170" s="74"/>
      <c r="D170" s="74"/>
      <c r="E170" s="74"/>
      <c r="F170" s="73"/>
      <c r="G170" s="74"/>
      <c r="H170" s="74"/>
      <c r="I170" s="74"/>
      <c r="J170" s="75"/>
    </row>
    <row r="171" spans="1:11" s="88" customFormat="1" ht="16.5" customHeight="1" thickTop="1" thickBot="1" x14ac:dyDescent="0.3">
      <c r="A171" s="93" t="str">
        <f t="shared" si="7"/>
        <v>4956</v>
      </c>
      <c r="B171" s="89" t="s">
        <v>184</v>
      </c>
      <c r="C171" s="90" t="s">
        <v>26</v>
      </c>
      <c r="D171" s="83">
        <v>1002133974956</v>
      </c>
      <c r="E171" s="84"/>
      <c r="F171" s="85">
        <v>0.42</v>
      </c>
      <c r="G171" s="85">
        <f>E171*0.42</f>
        <v>0</v>
      </c>
      <c r="H171" s="86">
        <v>4.2</v>
      </c>
      <c r="I171" s="91">
        <v>120</v>
      </c>
      <c r="J171" s="86"/>
      <c r="K171" s="87"/>
    </row>
    <row r="172" spans="1:11" ht="16.5" customHeight="1" thickTop="1" x14ac:dyDescent="0.25">
      <c r="A172" s="93" t="str">
        <f t="shared" si="7"/>
        <v>1762</v>
      </c>
      <c r="B172" s="47" t="s">
        <v>185</v>
      </c>
      <c r="C172" s="33" t="s">
        <v>26</v>
      </c>
      <c r="D172" s="28">
        <v>1002131151762</v>
      </c>
      <c r="E172" s="24"/>
      <c r="F172" s="23">
        <v>0.42</v>
      </c>
      <c r="G172" s="23">
        <f>E172*0.42</f>
        <v>0</v>
      </c>
      <c r="H172" s="14">
        <v>4.2</v>
      </c>
      <c r="I172" s="72">
        <v>120</v>
      </c>
      <c r="J172" s="39"/>
    </row>
    <row r="173" spans="1:11" ht="16.5" customHeight="1" thickBot="1" x14ac:dyDescent="0.3">
      <c r="A173" s="93" t="str">
        <f t="shared" si="7"/>
        <v>1764</v>
      </c>
      <c r="B173" s="47" t="s">
        <v>186</v>
      </c>
      <c r="C173" s="36" t="s">
        <v>26</v>
      </c>
      <c r="D173" s="28">
        <v>1002131181764</v>
      </c>
      <c r="E173" s="24"/>
      <c r="F173" s="23">
        <v>0.42</v>
      </c>
      <c r="G173" s="23">
        <f>E173*0.42</f>
        <v>0</v>
      </c>
      <c r="H173" s="14">
        <v>4.2</v>
      </c>
      <c r="I173" s="72">
        <v>120</v>
      </c>
      <c r="J173" s="39"/>
    </row>
    <row r="174" spans="1:11" ht="16.5" customHeight="1" thickTop="1" thickBot="1" x14ac:dyDescent="0.3">
      <c r="A174" s="93" t="str">
        <f t="shared" si="7"/>
        <v/>
      </c>
      <c r="B174" s="74" t="s">
        <v>187</v>
      </c>
      <c r="C174" s="74"/>
      <c r="D174" s="74"/>
      <c r="E174" s="74"/>
      <c r="F174" s="73"/>
      <c r="G174" s="74"/>
      <c r="H174" s="74"/>
      <c r="I174" s="74"/>
      <c r="J174" s="75"/>
    </row>
    <row r="175" spans="1:11" ht="16.5" customHeight="1" thickTop="1" thickBot="1" x14ac:dyDescent="0.3">
      <c r="A175" s="93" t="str">
        <f t="shared" si="7"/>
        <v/>
      </c>
      <c r="B175" s="74" t="s">
        <v>188</v>
      </c>
      <c r="C175" s="74"/>
      <c r="D175" s="74"/>
      <c r="E175" s="74"/>
      <c r="F175" s="73"/>
      <c r="G175" s="74"/>
      <c r="H175" s="74"/>
      <c r="I175" s="74"/>
      <c r="J175" s="75"/>
    </row>
    <row r="176" spans="1:11" ht="16.5" customHeight="1" thickTop="1" thickBot="1" x14ac:dyDescent="0.3">
      <c r="A176" s="93" t="str">
        <f t="shared" si="7"/>
        <v>6004</v>
      </c>
      <c r="B176" s="47" t="s">
        <v>189</v>
      </c>
      <c r="C176" s="36" t="s">
        <v>26</v>
      </c>
      <c r="D176" s="68" t="s">
        <v>190</v>
      </c>
      <c r="E176" s="24"/>
      <c r="F176" s="23">
        <v>1</v>
      </c>
      <c r="G176" s="23">
        <f>E176*1</f>
        <v>0</v>
      </c>
      <c r="H176" s="14">
        <v>8</v>
      </c>
      <c r="I176" s="72">
        <v>120</v>
      </c>
      <c r="J176" s="39"/>
    </row>
    <row r="177" spans="1:10" ht="15.75" customHeight="1" thickTop="1" x14ac:dyDescent="0.25">
      <c r="A177" s="93" t="str">
        <f t="shared" si="7"/>
        <v>5417</v>
      </c>
      <c r="B177" s="47" t="s">
        <v>191</v>
      </c>
      <c r="C177" s="30" t="s">
        <v>23</v>
      </c>
      <c r="D177" s="68" t="s">
        <v>192</v>
      </c>
      <c r="E177" s="24"/>
      <c r="F177" s="23">
        <v>2</v>
      </c>
      <c r="G177" s="23">
        <f>E177*1</f>
        <v>0</v>
      </c>
      <c r="H177" s="14">
        <v>6</v>
      </c>
      <c r="I177" s="72">
        <v>90</v>
      </c>
      <c r="J177" s="39"/>
    </row>
    <row r="178" spans="1:10" ht="15.75" customHeight="1" thickBot="1" x14ac:dyDescent="0.3">
      <c r="A178" s="93" t="str">
        <f t="shared" si="7"/>
        <v>6019</v>
      </c>
      <c r="B178" s="47" t="s">
        <v>193</v>
      </c>
      <c r="C178" s="36" t="s">
        <v>26</v>
      </c>
      <c r="D178" s="69" t="s">
        <v>194</v>
      </c>
      <c r="E178" s="24"/>
      <c r="F178" s="23">
        <v>1</v>
      </c>
      <c r="G178" s="23">
        <f>E178*1</f>
        <v>0</v>
      </c>
      <c r="H178" s="14">
        <v>12</v>
      </c>
      <c r="I178" s="72">
        <v>120</v>
      </c>
      <c r="J178" s="39"/>
    </row>
    <row r="179" spans="1:10" ht="16.5" customHeight="1" thickTop="1" thickBot="1" x14ac:dyDescent="0.3">
      <c r="A179" s="77"/>
      <c r="B179" s="77" t="s">
        <v>195</v>
      </c>
      <c r="C179" s="16"/>
      <c r="D179" s="48"/>
      <c r="E179" s="17">
        <f>SUM(E5:E178)</f>
        <v>0</v>
      </c>
      <c r="F179" s="17">
        <f>SUM(F10:F178)</f>
        <v>46.03333333333331</v>
      </c>
      <c r="G179" s="17">
        <f>SUM(G11:G178)</f>
        <v>0</v>
      </c>
      <c r="H179" s="17">
        <f>SUM(H10:H175)</f>
        <v>128.91</v>
      </c>
      <c r="I179" s="17"/>
      <c r="J179" s="17"/>
    </row>
    <row r="180" spans="1:10" ht="15.75" customHeight="1" thickTop="1" x14ac:dyDescent="0.25">
      <c r="B180" s="53"/>
      <c r="C180" s="18"/>
      <c r="D180" s="52"/>
      <c r="F180" s="19"/>
      <c r="G180" s="19"/>
      <c r="H180" s="20"/>
      <c r="I180" s="20"/>
      <c r="J180" s="21"/>
    </row>
    <row r="181" spans="1:10" x14ac:dyDescent="0.25">
      <c r="B181" s="53"/>
      <c r="C181" s="18"/>
      <c r="D181" s="52"/>
      <c r="F181" s="19"/>
      <c r="G181" s="19"/>
      <c r="H181" s="20"/>
      <c r="I181" s="20"/>
      <c r="J181" s="21"/>
    </row>
    <row r="182" spans="1:10" x14ac:dyDescent="0.25">
      <c r="B182" s="53"/>
      <c r="C182" s="18"/>
      <c r="D182" s="52"/>
      <c r="F182" s="19"/>
      <c r="G182" s="19"/>
      <c r="H182" s="20"/>
      <c r="I182" s="20"/>
      <c r="J182" s="21"/>
    </row>
    <row r="183" spans="1:10" x14ac:dyDescent="0.25">
      <c r="B183" s="53"/>
      <c r="C183" s="18"/>
      <c r="D183" s="52"/>
      <c r="F183" s="19"/>
      <c r="G183" s="19"/>
      <c r="H183" s="20"/>
      <c r="I183" s="20"/>
      <c r="J183" s="21"/>
    </row>
    <row r="184" spans="1:10" x14ac:dyDescent="0.25">
      <c r="B184" s="53"/>
      <c r="C184" s="18"/>
      <c r="D184" s="52"/>
      <c r="F184" s="19"/>
      <c r="G184" s="19"/>
      <c r="H184" s="20"/>
      <c r="I184" s="20"/>
      <c r="J184" s="21"/>
    </row>
    <row r="185" spans="1:10" x14ac:dyDescent="0.25">
      <c r="B185" s="53"/>
      <c r="C185" s="18"/>
      <c r="D185" s="52"/>
      <c r="F185" s="19"/>
      <c r="G185" s="19"/>
      <c r="H185" s="20"/>
      <c r="I185" s="20"/>
      <c r="J185" s="21"/>
    </row>
    <row r="186" spans="1:10" x14ac:dyDescent="0.25">
      <c r="B186" s="53"/>
      <c r="C186" s="18"/>
      <c r="D186" s="52"/>
      <c r="F186" s="19"/>
      <c r="G186" s="19"/>
      <c r="H186" s="20"/>
      <c r="I186" s="20"/>
      <c r="J186" s="21"/>
    </row>
    <row r="187" spans="1:10" x14ac:dyDescent="0.25">
      <c r="B187" s="53"/>
      <c r="C187" s="18"/>
      <c r="D187" s="52"/>
      <c r="F187" s="19"/>
      <c r="G187" s="19"/>
      <c r="H187" s="20"/>
      <c r="I187" s="20"/>
      <c r="J187" s="21"/>
    </row>
    <row r="188" spans="1:10" x14ac:dyDescent="0.25">
      <c r="B188" s="53"/>
      <c r="C188" s="18"/>
      <c r="D188" s="52"/>
      <c r="F188" s="19"/>
      <c r="G188" s="19"/>
      <c r="H188" s="20"/>
      <c r="I188" s="20"/>
      <c r="J188" s="21"/>
    </row>
    <row r="189" spans="1:10" x14ac:dyDescent="0.25">
      <c r="B189" s="53"/>
      <c r="C189" s="18"/>
      <c r="D189" s="52"/>
      <c r="F189" s="19"/>
      <c r="G189" s="19"/>
      <c r="H189" s="20"/>
      <c r="I189" s="20"/>
      <c r="J189" s="21"/>
    </row>
    <row r="190" spans="1:10" x14ac:dyDescent="0.25">
      <c r="B190" s="53"/>
      <c r="C190" s="18"/>
      <c r="D190" s="52"/>
      <c r="F190" s="19"/>
      <c r="G190" s="19"/>
      <c r="H190" s="20"/>
      <c r="I190" s="20"/>
      <c r="J190" s="21"/>
    </row>
    <row r="191" spans="1:10" x14ac:dyDescent="0.25">
      <c r="B191" s="53"/>
      <c r="C191" s="18"/>
      <c r="D191" s="52"/>
      <c r="F191" s="19"/>
      <c r="G191" s="19"/>
      <c r="H191" s="20"/>
      <c r="I191" s="20"/>
      <c r="J191" s="21"/>
    </row>
    <row r="192" spans="1:10" x14ac:dyDescent="0.25">
      <c r="B192" s="53"/>
      <c r="C192" s="18"/>
      <c r="D192" s="52"/>
      <c r="F192" s="19"/>
      <c r="G192" s="19"/>
      <c r="H192" s="20"/>
      <c r="I192" s="20"/>
      <c r="J192" s="21"/>
    </row>
    <row r="193" spans="2:10" x14ac:dyDescent="0.25">
      <c r="B193" s="53"/>
      <c r="C193" s="18"/>
      <c r="D193" s="52"/>
      <c r="F193" s="19"/>
      <c r="G193" s="19"/>
      <c r="H193" s="20"/>
      <c r="I193" s="20"/>
      <c r="J193" s="21"/>
    </row>
    <row r="194" spans="2:10" x14ac:dyDescent="0.25">
      <c r="B194" s="53"/>
      <c r="C194" s="18"/>
      <c r="D194" s="52"/>
      <c r="F194" s="19"/>
      <c r="G194" s="19"/>
      <c r="H194" s="20"/>
      <c r="I194" s="20"/>
      <c r="J194" s="21"/>
    </row>
    <row r="195" spans="2:10" x14ac:dyDescent="0.25">
      <c r="B195" s="53"/>
      <c r="C195" s="18"/>
      <c r="D195" s="52"/>
      <c r="F195" s="19"/>
      <c r="G195" s="19"/>
      <c r="H195" s="20"/>
      <c r="I195" s="20"/>
      <c r="J195" s="21"/>
    </row>
    <row r="196" spans="2:10" x14ac:dyDescent="0.25">
      <c r="B196" s="53"/>
      <c r="C196" s="18"/>
      <c r="D196" s="52"/>
      <c r="F196" s="19"/>
      <c r="G196" s="19"/>
      <c r="H196" s="20"/>
      <c r="I196" s="20"/>
      <c r="J196" s="21"/>
    </row>
    <row r="197" spans="2:10" x14ac:dyDescent="0.25">
      <c r="B197" s="53"/>
      <c r="C197" s="18"/>
      <c r="D197" s="52"/>
      <c r="F197" s="19"/>
      <c r="G197" s="19"/>
      <c r="H197" s="20"/>
      <c r="I197" s="20"/>
      <c r="J197" s="21"/>
    </row>
    <row r="198" spans="2:10" x14ac:dyDescent="0.25">
      <c r="B198" s="53"/>
      <c r="C198" s="18"/>
      <c r="D198" s="52"/>
      <c r="F198" s="19"/>
      <c r="G198" s="19"/>
      <c r="H198" s="20"/>
      <c r="I198" s="20"/>
      <c r="J198" s="21"/>
    </row>
    <row r="199" spans="2:10" x14ac:dyDescent="0.25">
      <c r="B199" s="53"/>
      <c r="C199" s="18"/>
      <c r="D199" s="52"/>
      <c r="F199" s="19"/>
      <c r="G199" s="19"/>
      <c r="H199" s="20"/>
      <c r="I199" s="20"/>
      <c r="J199" s="21"/>
    </row>
    <row r="200" spans="2:10" x14ac:dyDescent="0.25">
      <c r="B200" s="53"/>
      <c r="C200" s="18"/>
      <c r="D200" s="52"/>
      <c r="F200" s="19"/>
      <c r="G200" s="19"/>
      <c r="H200" s="20"/>
      <c r="I200" s="20"/>
      <c r="J200" s="21"/>
    </row>
    <row r="201" spans="2:10" x14ac:dyDescent="0.25">
      <c r="B201" s="53"/>
      <c r="C201" s="18"/>
      <c r="D201" s="52"/>
      <c r="F201" s="19"/>
      <c r="G201" s="19"/>
      <c r="H201" s="20"/>
      <c r="I201" s="20"/>
      <c r="J201" s="21"/>
    </row>
    <row r="202" spans="2:10" x14ac:dyDescent="0.25">
      <c r="B202" s="53"/>
      <c r="C202" s="18"/>
      <c r="D202" s="52"/>
      <c r="F202" s="19"/>
      <c r="G202" s="19"/>
      <c r="H202" s="20"/>
      <c r="I202" s="20"/>
      <c r="J202" s="21"/>
    </row>
    <row r="203" spans="2:10" x14ac:dyDescent="0.25">
      <c r="B203" s="53"/>
      <c r="C203" s="18"/>
      <c r="D203" s="52"/>
      <c r="F203" s="19"/>
      <c r="G203" s="19"/>
      <c r="H203" s="20"/>
      <c r="I203" s="20"/>
      <c r="J203" s="21"/>
    </row>
    <row r="204" spans="2:10" x14ac:dyDescent="0.25">
      <c r="B204" s="53"/>
      <c r="C204" s="18"/>
      <c r="D204" s="52"/>
      <c r="F204" s="19"/>
      <c r="G204" s="19"/>
      <c r="H204" s="20"/>
      <c r="I204" s="20"/>
      <c r="J204" s="21"/>
    </row>
    <row r="205" spans="2:10" x14ac:dyDescent="0.25">
      <c r="B205" s="53"/>
      <c r="C205" s="18"/>
      <c r="D205" s="52"/>
      <c r="F205" s="19"/>
      <c r="G205" s="19"/>
      <c r="H205" s="20"/>
      <c r="I205" s="20"/>
      <c r="J205" s="21"/>
    </row>
    <row r="206" spans="2:10" x14ac:dyDescent="0.25">
      <c r="B206" s="53"/>
      <c r="C206" s="18"/>
      <c r="D206" s="52"/>
      <c r="F206" s="19"/>
      <c r="G206" s="19"/>
      <c r="H206" s="20"/>
      <c r="I206" s="20"/>
      <c r="J206" s="21"/>
    </row>
    <row r="207" spans="2:10" x14ac:dyDescent="0.25">
      <c r="B207" s="53"/>
      <c r="C207" s="18"/>
      <c r="D207" s="52"/>
      <c r="F207" s="19"/>
      <c r="G207" s="19"/>
      <c r="H207" s="20"/>
      <c r="I207" s="20"/>
      <c r="J207" s="21"/>
    </row>
    <row r="208" spans="2:10" x14ac:dyDescent="0.25">
      <c r="B208" s="53"/>
      <c r="C208" s="18"/>
      <c r="D208" s="52"/>
      <c r="F208" s="19"/>
      <c r="G208" s="19"/>
      <c r="H208" s="20"/>
      <c r="I208" s="20"/>
      <c r="J208" s="21"/>
    </row>
    <row r="209" spans="2:10" x14ac:dyDescent="0.25">
      <c r="B209" s="53"/>
      <c r="C209" s="18"/>
      <c r="D209" s="52"/>
      <c r="F209" s="19"/>
      <c r="G209" s="19"/>
      <c r="H209" s="20"/>
      <c r="I209" s="20"/>
      <c r="J209" s="21"/>
    </row>
    <row r="210" spans="2:10" x14ac:dyDescent="0.25">
      <c r="B210" s="53"/>
      <c r="C210" s="18"/>
      <c r="D210" s="52"/>
      <c r="F210" s="19"/>
      <c r="G210" s="19"/>
      <c r="H210" s="20"/>
      <c r="I210" s="20"/>
      <c r="J210" s="21"/>
    </row>
    <row r="211" spans="2:10" x14ac:dyDescent="0.25">
      <c r="B211" s="53"/>
      <c r="C211" s="18"/>
      <c r="D211" s="52"/>
      <c r="F211" s="19"/>
      <c r="G211" s="19"/>
      <c r="H211" s="20"/>
      <c r="I211" s="20"/>
      <c r="J211" s="21"/>
    </row>
    <row r="212" spans="2:10" x14ac:dyDescent="0.25">
      <c r="B212" s="53"/>
      <c r="C212" s="18"/>
      <c r="D212" s="52"/>
      <c r="F212" s="19"/>
      <c r="G212" s="19"/>
      <c r="H212" s="20"/>
      <c r="I212" s="20"/>
      <c r="J212" s="21"/>
    </row>
    <row r="213" spans="2:10" x14ac:dyDescent="0.25">
      <c r="B213" s="53"/>
      <c r="C213" s="18"/>
      <c r="D213" s="52"/>
      <c r="F213" s="19"/>
      <c r="G213" s="19"/>
      <c r="H213" s="20"/>
      <c r="I213" s="20"/>
      <c r="J213" s="21"/>
    </row>
    <row r="214" spans="2:10" x14ac:dyDescent="0.25">
      <c r="B214" s="53"/>
      <c r="C214" s="18"/>
      <c r="D214" s="52"/>
      <c r="F214" s="19"/>
      <c r="G214" s="19"/>
      <c r="H214" s="20"/>
      <c r="I214" s="20"/>
      <c r="J214" s="21"/>
    </row>
    <row r="215" spans="2:10" x14ac:dyDescent="0.25">
      <c r="B215" s="53"/>
      <c r="C215" s="18"/>
      <c r="D215" s="52"/>
      <c r="F215" s="19"/>
      <c r="G215" s="19"/>
      <c r="H215" s="20"/>
      <c r="I215" s="20"/>
      <c r="J215" s="21"/>
    </row>
    <row r="216" spans="2:10" x14ac:dyDescent="0.25">
      <c r="B216" s="53"/>
      <c r="C216" s="18"/>
      <c r="D216" s="52"/>
      <c r="F216" s="19"/>
      <c r="G216" s="19"/>
      <c r="H216" s="20"/>
      <c r="I216" s="20"/>
      <c r="J216" s="21"/>
    </row>
    <row r="217" spans="2:10" x14ac:dyDescent="0.25">
      <c r="B217" s="53"/>
      <c r="C217" s="18"/>
      <c r="D217" s="52"/>
      <c r="F217" s="19"/>
      <c r="G217" s="19"/>
      <c r="H217" s="20"/>
      <c r="I217" s="20"/>
      <c r="J217" s="21"/>
    </row>
    <row r="218" spans="2:10" x14ac:dyDescent="0.25">
      <c r="B218" s="53"/>
      <c r="C218" s="18"/>
      <c r="D218" s="52"/>
      <c r="F218" s="19"/>
      <c r="G218" s="19"/>
      <c r="H218" s="20"/>
      <c r="I218" s="20"/>
      <c r="J218" s="21"/>
    </row>
    <row r="219" spans="2:10" x14ac:dyDescent="0.25">
      <c r="B219" s="53"/>
      <c r="C219" s="18"/>
      <c r="D219" s="52"/>
      <c r="F219" s="19"/>
      <c r="G219" s="19"/>
      <c r="H219" s="20"/>
      <c r="I219" s="20"/>
      <c r="J219" s="21"/>
    </row>
    <row r="220" spans="2:10" x14ac:dyDescent="0.25">
      <c r="B220" s="53"/>
      <c r="C220" s="18"/>
      <c r="D220" s="52"/>
      <c r="F220" s="19"/>
      <c r="G220" s="19"/>
      <c r="H220" s="20"/>
      <c r="I220" s="20"/>
      <c r="J220" s="21"/>
    </row>
    <row r="221" spans="2:10" x14ac:dyDescent="0.25">
      <c r="B221" s="53"/>
      <c r="C221" s="18"/>
      <c r="D221" s="52"/>
      <c r="F221" s="19"/>
      <c r="G221" s="19"/>
      <c r="H221" s="20"/>
      <c r="I221" s="20"/>
      <c r="J221" s="21"/>
    </row>
    <row r="222" spans="2:10" x14ac:dyDescent="0.25">
      <c r="B222" s="53"/>
      <c r="C222" s="18"/>
      <c r="D222" s="52"/>
      <c r="F222" s="19"/>
      <c r="G222" s="19"/>
      <c r="H222" s="20"/>
      <c r="I222" s="20"/>
      <c r="J222" s="21"/>
    </row>
    <row r="223" spans="2:10" x14ac:dyDescent="0.25">
      <c r="B223" s="53"/>
      <c r="C223" s="18"/>
      <c r="D223" s="52"/>
      <c r="F223" s="19"/>
      <c r="G223" s="19"/>
      <c r="H223" s="20"/>
      <c r="I223" s="20"/>
      <c r="J223" s="21"/>
    </row>
    <row r="224" spans="2:10" x14ac:dyDescent="0.25">
      <c r="B224" s="53"/>
      <c r="C224" s="18"/>
      <c r="D224" s="52"/>
      <c r="F224" s="19"/>
      <c r="G224" s="19"/>
      <c r="H224" s="20"/>
      <c r="I224" s="20"/>
      <c r="J224" s="21"/>
    </row>
    <row r="225" spans="2:10" x14ac:dyDescent="0.25">
      <c r="B225" s="53"/>
      <c r="C225" s="18"/>
      <c r="D225" s="52"/>
      <c r="F225" s="19"/>
      <c r="G225" s="19"/>
      <c r="H225" s="20"/>
      <c r="I225" s="20"/>
      <c r="J225" s="21"/>
    </row>
    <row r="226" spans="2:10" x14ac:dyDescent="0.25">
      <c r="B226" s="53"/>
      <c r="C226" s="18"/>
      <c r="D226" s="52"/>
      <c r="F226" s="19"/>
      <c r="G226" s="19"/>
      <c r="H226" s="20"/>
      <c r="I226" s="20"/>
      <c r="J226" s="21"/>
    </row>
    <row r="227" spans="2:10" x14ac:dyDescent="0.25">
      <c r="B227" s="53"/>
      <c r="C227" s="18"/>
      <c r="D227" s="52"/>
      <c r="F227" s="19"/>
      <c r="G227" s="19"/>
      <c r="H227" s="20"/>
      <c r="I227" s="20"/>
      <c r="J227" s="21"/>
    </row>
    <row r="228" spans="2:10" x14ac:dyDescent="0.25">
      <c r="B228" s="53"/>
      <c r="C228" s="18"/>
      <c r="D228" s="52"/>
      <c r="F228" s="19"/>
      <c r="G228" s="19"/>
      <c r="H228" s="20"/>
      <c r="I228" s="20"/>
      <c r="J228" s="21"/>
    </row>
    <row r="229" spans="2:10" x14ac:dyDescent="0.25">
      <c r="B229" s="53"/>
      <c r="C229" s="18"/>
      <c r="D229" s="52"/>
      <c r="F229" s="19"/>
      <c r="G229" s="19"/>
      <c r="H229" s="20"/>
      <c r="I229" s="20"/>
      <c r="J229" s="21"/>
    </row>
    <row r="230" spans="2:10" x14ac:dyDescent="0.25">
      <c r="B230" s="53"/>
      <c r="C230" s="18"/>
      <c r="D230" s="52"/>
      <c r="F230" s="19"/>
      <c r="G230" s="19"/>
      <c r="H230" s="20"/>
      <c r="I230" s="20"/>
      <c r="J230" s="21"/>
    </row>
    <row r="231" spans="2:10" x14ac:dyDescent="0.25">
      <c r="B231" s="53"/>
      <c r="C231" s="18"/>
      <c r="D231" s="52"/>
      <c r="F231" s="19"/>
      <c r="G231" s="19"/>
      <c r="H231" s="20"/>
      <c r="I231" s="20"/>
      <c r="J231" s="21"/>
    </row>
    <row r="232" spans="2:10" x14ac:dyDescent="0.25">
      <c r="B232" s="53"/>
      <c r="C232" s="18"/>
      <c r="D232" s="52"/>
      <c r="F232" s="19"/>
      <c r="G232" s="19"/>
      <c r="H232" s="20"/>
      <c r="I232" s="20"/>
      <c r="J232" s="21"/>
    </row>
    <row r="233" spans="2:10" x14ac:dyDescent="0.25">
      <c r="B233" s="53"/>
      <c r="C233" s="18"/>
      <c r="D233" s="52"/>
      <c r="F233" s="19"/>
      <c r="G233" s="19"/>
      <c r="H233" s="20"/>
      <c r="I233" s="20"/>
      <c r="J233" s="21"/>
    </row>
    <row r="234" spans="2:10" x14ac:dyDescent="0.25">
      <c r="B234" s="53"/>
      <c r="C234" s="18"/>
      <c r="D234" s="52"/>
      <c r="F234" s="19"/>
      <c r="G234" s="19"/>
      <c r="H234" s="20"/>
      <c r="I234" s="20"/>
      <c r="J234" s="21"/>
    </row>
    <row r="235" spans="2:10" x14ac:dyDescent="0.25">
      <c r="B235" s="53"/>
      <c r="C235" s="18"/>
      <c r="D235" s="52"/>
      <c r="F235" s="19"/>
      <c r="G235" s="19"/>
      <c r="H235" s="20"/>
      <c r="I235" s="20"/>
      <c r="J235" s="21"/>
    </row>
    <row r="236" spans="2:10" x14ac:dyDescent="0.25">
      <c r="B236" s="53"/>
      <c r="C236" s="18"/>
      <c r="D236" s="52"/>
      <c r="F236" s="19"/>
      <c r="G236" s="19"/>
      <c r="H236" s="20"/>
      <c r="I236" s="20"/>
      <c r="J236" s="21"/>
    </row>
    <row r="237" spans="2:10" x14ac:dyDescent="0.25">
      <c r="B237" s="53"/>
      <c r="C237" s="18"/>
      <c r="D237" s="52"/>
      <c r="F237" s="19"/>
      <c r="G237" s="19"/>
      <c r="H237" s="20"/>
      <c r="I237" s="20"/>
      <c r="J237" s="21"/>
    </row>
    <row r="238" spans="2:10" x14ac:dyDescent="0.25">
      <c r="B238" s="53"/>
      <c r="C238" s="18"/>
      <c r="D238" s="52"/>
      <c r="F238" s="19"/>
      <c r="G238" s="19"/>
      <c r="H238" s="20"/>
      <c r="I238" s="20"/>
      <c r="J238" s="21"/>
    </row>
    <row r="239" spans="2:10" x14ac:dyDescent="0.25">
      <c r="B239" s="53"/>
      <c r="C239" s="18"/>
      <c r="D239" s="52"/>
      <c r="F239" s="19"/>
      <c r="G239" s="19"/>
      <c r="H239" s="20"/>
      <c r="I239" s="20"/>
      <c r="J239" s="21"/>
    </row>
    <row r="240" spans="2:10" x14ac:dyDescent="0.25">
      <c r="B240" s="53"/>
      <c r="C240" s="18"/>
      <c r="D240" s="52"/>
      <c r="F240" s="19"/>
      <c r="G240" s="19"/>
      <c r="H240" s="20"/>
      <c r="I240" s="20"/>
      <c r="J240" s="21"/>
    </row>
    <row r="241" spans="2:10" x14ac:dyDescent="0.25">
      <c r="B241" s="53"/>
      <c r="C241" s="18"/>
      <c r="D241" s="52"/>
      <c r="F241" s="19"/>
      <c r="G241" s="19"/>
      <c r="H241" s="20"/>
      <c r="I241" s="20"/>
      <c r="J241" s="21"/>
    </row>
    <row r="242" spans="2:10" x14ac:dyDescent="0.25">
      <c r="B242" s="53"/>
      <c r="C242" s="18"/>
      <c r="D242" s="52"/>
      <c r="F242" s="19"/>
      <c r="G242" s="19"/>
      <c r="H242" s="20"/>
      <c r="I242" s="20"/>
      <c r="J242" s="21"/>
    </row>
    <row r="243" spans="2:10" x14ac:dyDescent="0.25">
      <c r="B243" s="53"/>
      <c r="C243" s="18"/>
      <c r="D243" s="52"/>
      <c r="F243" s="19"/>
      <c r="G243" s="19"/>
      <c r="H243" s="20"/>
      <c r="I243" s="20"/>
      <c r="J243" s="21"/>
    </row>
    <row r="244" spans="2:10" x14ac:dyDescent="0.25">
      <c r="B244" s="53"/>
      <c r="C244" s="18"/>
      <c r="D244" s="52"/>
      <c r="F244" s="19"/>
      <c r="G244" s="19"/>
      <c r="H244" s="20"/>
      <c r="I244" s="20"/>
      <c r="J244" s="21"/>
    </row>
    <row r="245" spans="2:10" x14ac:dyDescent="0.25">
      <c r="B245" s="53"/>
      <c r="C245" s="18"/>
      <c r="D245" s="52"/>
      <c r="F245" s="19"/>
      <c r="G245" s="19"/>
      <c r="H245" s="20"/>
      <c r="I245" s="20"/>
      <c r="J245" s="21"/>
    </row>
    <row r="246" spans="2:10" x14ac:dyDescent="0.25">
      <c r="B246" s="53"/>
      <c r="C246" s="18"/>
      <c r="D246" s="52"/>
      <c r="F246" s="19"/>
      <c r="G246" s="19"/>
      <c r="H246" s="20"/>
      <c r="I246" s="20"/>
      <c r="J246" s="21"/>
    </row>
    <row r="247" spans="2:10" x14ac:dyDescent="0.25">
      <c r="B247" s="53"/>
      <c r="C247" s="18"/>
      <c r="D247" s="52"/>
      <c r="F247" s="19"/>
      <c r="G247" s="19"/>
      <c r="H247" s="20"/>
      <c r="I247" s="20"/>
      <c r="J247" s="21"/>
    </row>
    <row r="248" spans="2:10" x14ac:dyDescent="0.25">
      <c r="B248" s="53"/>
      <c r="C248" s="18"/>
      <c r="D248" s="52"/>
      <c r="F248" s="19"/>
      <c r="G248" s="19"/>
      <c r="H248" s="20"/>
      <c r="I248" s="20"/>
      <c r="J248" s="21"/>
    </row>
    <row r="249" spans="2:10" x14ac:dyDescent="0.25">
      <c r="B249" s="53"/>
      <c r="C249" s="18"/>
      <c r="D249" s="52"/>
      <c r="F249" s="19"/>
      <c r="G249" s="19"/>
      <c r="H249" s="20"/>
      <c r="I249" s="20"/>
      <c r="J249" s="21"/>
    </row>
    <row r="250" spans="2:10" x14ac:dyDescent="0.25">
      <c r="B250" s="53"/>
      <c r="C250" s="18"/>
      <c r="D250" s="52"/>
      <c r="F250" s="19"/>
      <c r="G250" s="19"/>
      <c r="H250" s="20"/>
      <c r="I250" s="20"/>
      <c r="J250" s="21"/>
    </row>
    <row r="251" spans="2:10" x14ac:dyDescent="0.25">
      <c r="B251" s="53"/>
      <c r="C251" s="18"/>
      <c r="D251" s="52"/>
      <c r="F251" s="19"/>
      <c r="G251" s="19"/>
      <c r="H251" s="20"/>
      <c r="I251" s="20"/>
      <c r="J251" s="21"/>
    </row>
    <row r="252" spans="2:10" x14ac:dyDescent="0.25">
      <c r="B252" s="53"/>
      <c r="C252" s="18"/>
      <c r="D252" s="52"/>
      <c r="F252" s="19"/>
      <c r="G252" s="19"/>
      <c r="H252" s="20"/>
      <c r="I252" s="20"/>
      <c r="J252" s="21"/>
    </row>
    <row r="253" spans="2:10" x14ac:dyDescent="0.25">
      <c r="B253" s="53"/>
      <c r="C253" s="18"/>
      <c r="D253" s="52"/>
      <c r="F253" s="19"/>
      <c r="G253" s="19"/>
      <c r="H253" s="20"/>
      <c r="I253" s="20"/>
      <c r="J253" s="21"/>
    </row>
    <row r="254" spans="2:10" x14ac:dyDescent="0.25">
      <c r="B254" s="53"/>
      <c r="C254" s="18"/>
      <c r="D254" s="52"/>
      <c r="F254" s="19"/>
      <c r="G254" s="19"/>
      <c r="H254" s="20"/>
      <c r="I254" s="20"/>
      <c r="J254" s="21"/>
    </row>
    <row r="255" spans="2:10" x14ac:dyDescent="0.25">
      <c r="B255" s="53"/>
      <c r="C255" s="18"/>
      <c r="D255" s="52"/>
      <c r="F255" s="19"/>
      <c r="G255" s="19"/>
      <c r="H255" s="20"/>
      <c r="I255" s="20"/>
      <c r="J255" s="21"/>
    </row>
    <row r="256" spans="2:10" x14ac:dyDescent="0.25">
      <c r="B256" s="53"/>
      <c r="C256" s="18"/>
      <c r="D256" s="52"/>
      <c r="F256" s="19"/>
      <c r="G256" s="19"/>
      <c r="H256" s="20"/>
      <c r="I256" s="20"/>
      <c r="J256" s="21"/>
    </row>
    <row r="257" spans="2:10" x14ac:dyDescent="0.25">
      <c r="B257" s="53"/>
      <c r="C257" s="18"/>
      <c r="D257" s="52"/>
      <c r="F257" s="19"/>
      <c r="G257" s="19"/>
      <c r="H257" s="20"/>
      <c r="I257" s="20"/>
      <c r="J257" s="21"/>
    </row>
    <row r="258" spans="2:10" x14ac:dyDescent="0.25">
      <c r="B258" s="53"/>
      <c r="C258" s="18"/>
      <c r="D258" s="52"/>
      <c r="F258" s="19"/>
      <c r="G258" s="19"/>
      <c r="H258" s="20"/>
      <c r="I258" s="20"/>
      <c r="J258" s="21"/>
    </row>
    <row r="259" spans="2:10" x14ac:dyDescent="0.25">
      <c r="B259" s="53"/>
      <c r="C259" s="18"/>
      <c r="D259" s="52"/>
      <c r="F259" s="19"/>
      <c r="G259" s="19"/>
      <c r="H259" s="20"/>
      <c r="I259" s="20"/>
      <c r="J259" s="21"/>
    </row>
    <row r="260" spans="2:10" x14ac:dyDescent="0.25">
      <c r="B260" s="53"/>
      <c r="C260" s="18"/>
      <c r="D260" s="52"/>
      <c r="F260" s="19"/>
      <c r="G260" s="19"/>
      <c r="H260" s="20"/>
      <c r="I260" s="20"/>
      <c r="J260" s="21"/>
    </row>
    <row r="261" spans="2:10" x14ac:dyDescent="0.25">
      <c r="B261" s="53"/>
      <c r="C261" s="18"/>
      <c r="D261" s="52"/>
      <c r="F261" s="19"/>
      <c r="G261" s="19"/>
      <c r="H261" s="20"/>
      <c r="I261" s="20"/>
      <c r="J261" s="21"/>
    </row>
    <row r="262" spans="2:10" x14ac:dyDescent="0.25">
      <c r="B262" s="53"/>
      <c r="C262" s="18"/>
      <c r="D262" s="52"/>
      <c r="F262" s="19"/>
      <c r="G262" s="19"/>
      <c r="H262" s="20"/>
      <c r="I262" s="20"/>
      <c r="J262" s="21"/>
    </row>
    <row r="263" spans="2:10" x14ac:dyDescent="0.25">
      <c r="B263" s="53"/>
      <c r="C263" s="18"/>
      <c r="D263" s="52"/>
      <c r="F263" s="19"/>
      <c r="G263" s="19"/>
      <c r="H263" s="20"/>
      <c r="I263" s="20"/>
      <c r="J263" s="21"/>
    </row>
    <row r="264" spans="2:10" x14ac:dyDescent="0.25">
      <c r="B264" s="53"/>
      <c r="C264" s="18"/>
      <c r="D264" s="52"/>
      <c r="F264" s="19"/>
      <c r="G264" s="19"/>
      <c r="H264" s="20"/>
      <c r="I264" s="20"/>
      <c r="J264" s="21"/>
    </row>
    <row r="265" spans="2:10" x14ac:dyDescent="0.25">
      <c r="B265" s="53"/>
      <c r="C265" s="18"/>
      <c r="D265" s="52"/>
      <c r="F265" s="19"/>
      <c r="G265" s="19"/>
      <c r="H265" s="20"/>
      <c r="I265" s="20"/>
      <c r="J265" s="21"/>
    </row>
    <row r="266" spans="2:10" x14ac:dyDescent="0.25">
      <c r="B266" s="53"/>
      <c r="C266" s="18"/>
      <c r="D266" s="52"/>
      <c r="F266" s="19"/>
      <c r="G266" s="19"/>
      <c r="H266" s="20"/>
      <c r="I266" s="20"/>
      <c r="J266" s="21"/>
    </row>
    <row r="267" spans="2:10" x14ac:dyDescent="0.25">
      <c r="B267" s="53"/>
      <c r="C267" s="18"/>
      <c r="D267" s="52"/>
      <c r="F267" s="19"/>
      <c r="G267" s="19"/>
      <c r="H267" s="20"/>
      <c r="I267" s="20"/>
      <c r="J267" s="21"/>
    </row>
    <row r="268" spans="2:10" x14ac:dyDescent="0.25">
      <c r="B268" s="53"/>
      <c r="C268" s="18"/>
      <c r="D268" s="52"/>
      <c r="F268" s="19"/>
      <c r="G268" s="19"/>
      <c r="H268" s="20"/>
      <c r="I268" s="20"/>
      <c r="J268" s="21"/>
    </row>
    <row r="269" spans="2:10" x14ac:dyDescent="0.25">
      <c r="B269" s="53"/>
      <c r="C269" s="18"/>
      <c r="D269" s="52"/>
      <c r="F269" s="19"/>
      <c r="G269" s="19"/>
      <c r="H269" s="20"/>
      <c r="I269" s="20"/>
      <c r="J269" s="21"/>
    </row>
    <row r="270" spans="2:10" x14ac:dyDescent="0.25">
      <c r="B270" s="53"/>
      <c r="C270" s="18"/>
      <c r="D270" s="52"/>
      <c r="F270" s="19"/>
      <c r="G270" s="19"/>
      <c r="H270" s="20"/>
      <c r="I270" s="20"/>
      <c r="J270" s="21"/>
    </row>
    <row r="271" spans="2:10" x14ac:dyDescent="0.25">
      <c r="B271" s="53"/>
      <c r="C271" s="18"/>
      <c r="D271" s="52"/>
      <c r="F271" s="19"/>
      <c r="G271" s="19"/>
      <c r="H271" s="20"/>
      <c r="I271" s="20"/>
      <c r="J271" s="21"/>
    </row>
    <row r="272" spans="2:10" x14ac:dyDescent="0.25">
      <c r="B272" s="53"/>
      <c r="C272" s="18"/>
      <c r="D272" s="52"/>
      <c r="F272" s="19"/>
      <c r="G272" s="19"/>
      <c r="H272" s="20"/>
      <c r="I272" s="20"/>
      <c r="J272" s="21"/>
    </row>
    <row r="273" spans="2:10" x14ac:dyDescent="0.25">
      <c r="B273" s="53"/>
      <c r="C273" s="18"/>
      <c r="D273" s="52"/>
      <c r="F273" s="19"/>
      <c r="G273" s="19"/>
      <c r="H273" s="20"/>
      <c r="I273" s="20"/>
      <c r="J273" s="21"/>
    </row>
    <row r="274" spans="2:10" x14ac:dyDescent="0.25">
      <c r="B274" s="53"/>
      <c r="C274" s="18"/>
      <c r="D274" s="52"/>
      <c r="F274" s="19"/>
      <c r="G274" s="19"/>
      <c r="H274" s="20"/>
      <c r="I274" s="20"/>
      <c r="J274" s="21"/>
    </row>
    <row r="275" spans="2:10" x14ac:dyDescent="0.25">
      <c r="B275" s="53"/>
      <c r="C275" s="18"/>
      <c r="D275" s="52"/>
      <c r="F275" s="19"/>
      <c r="G275" s="19"/>
      <c r="H275" s="20"/>
      <c r="I275" s="20"/>
      <c r="J275" s="21"/>
    </row>
    <row r="276" spans="2:10" x14ac:dyDescent="0.25">
      <c r="B276" s="53"/>
      <c r="C276" s="18"/>
      <c r="D276" s="52"/>
      <c r="F276" s="19"/>
      <c r="G276" s="19"/>
      <c r="H276" s="20"/>
      <c r="I276" s="20"/>
      <c r="J276" s="21"/>
    </row>
    <row r="277" spans="2:10" x14ac:dyDescent="0.25">
      <c r="B277" s="53"/>
      <c r="C277" s="18"/>
      <c r="D277" s="52"/>
      <c r="F277" s="19"/>
      <c r="G277" s="19"/>
      <c r="H277" s="20"/>
      <c r="I277" s="20"/>
      <c r="J277" s="21"/>
    </row>
    <row r="278" spans="2:10" x14ac:dyDescent="0.25">
      <c r="B278" s="53"/>
      <c r="C278" s="18"/>
      <c r="D278" s="52"/>
      <c r="F278" s="19"/>
      <c r="G278" s="19"/>
      <c r="H278" s="20"/>
      <c r="I278" s="20"/>
      <c r="J278" s="21"/>
    </row>
    <row r="279" spans="2:10" x14ac:dyDescent="0.25">
      <c r="B279" s="53"/>
      <c r="C279" s="18"/>
      <c r="D279" s="52"/>
      <c r="F279" s="19"/>
      <c r="G279" s="19"/>
      <c r="H279" s="20"/>
      <c r="I279" s="20"/>
      <c r="J279" s="21"/>
    </row>
    <row r="280" spans="2:10" x14ac:dyDescent="0.25">
      <c r="B280" s="53"/>
      <c r="C280" s="18"/>
      <c r="D280" s="52"/>
      <c r="F280" s="19"/>
      <c r="G280" s="19"/>
      <c r="H280" s="20"/>
      <c r="I280" s="20"/>
      <c r="J280" s="21"/>
    </row>
    <row r="281" spans="2:10" x14ac:dyDescent="0.25">
      <c r="B281" s="53"/>
      <c r="C281" s="18"/>
      <c r="D281" s="52"/>
      <c r="F281" s="19"/>
      <c r="G281" s="19"/>
      <c r="H281" s="20"/>
      <c r="I281" s="20"/>
      <c r="J281" s="21"/>
    </row>
    <row r="282" spans="2:10" x14ac:dyDescent="0.25">
      <c r="B282" s="53"/>
      <c r="C282" s="18"/>
      <c r="D282" s="52"/>
      <c r="F282" s="19"/>
      <c r="G282" s="19"/>
      <c r="H282" s="20"/>
      <c r="I282" s="20"/>
      <c r="J282" s="21"/>
    </row>
    <row r="283" spans="2:10" x14ac:dyDescent="0.25">
      <c r="B283" s="53"/>
      <c r="C283" s="18"/>
      <c r="D283" s="52"/>
      <c r="F283" s="19"/>
      <c r="G283" s="19"/>
      <c r="H283" s="20"/>
      <c r="I283" s="20"/>
      <c r="J283" s="21"/>
    </row>
    <row r="284" spans="2:10" x14ac:dyDescent="0.25">
      <c r="B284" s="53"/>
      <c r="C284" s="18"/>
      <c r="D284" s="52"/>
      <c r="F284" s="19"/>
      <c r="G284" s="19"/>
      <c r="H284" s="20"/>
      <c r="I284" s="20"/>
      <c r="J284" s="21"/>
    </row>
    <row r="285" spans="2:10" x14ac:dyDescent="0.25">
      <c r="B285" s="53"/>
      <c r="C285" s="18"/>
      <c r="D285" s="52"/>
      <c r="F285" s="19"/>
      <c r="G285" s="19"/>
      <c r="H285" s="20"/>
      <c r="I285" s="20"/>
      <c r="J285" s="21"/>
    </row>
    <row r="286" spans="2:10" x14ac:dyDescent="0.25">
      <c r="B286" s="53"/>
      <c r="C286" s="18"/>
      <c r="D286" s="52"/>
      <c r="F286" s="19"/>
      <c r="G286" s="19"/>
      <c r="H286" s="20"/>
      <c r="I286" s="20"/>
      <c r="J286" s="21"/>
    </row>
    <row r="287" spans="2:10" x14ac:dyDescent="0.25">
      <c r="B287" s="53"/>
      <c r="C287" s="18"/>
      <c r="D287" s="52"/>
      <c r="F287" s="19"/>
      <c r="G287" s="19"/>
      <c r="H287" s="20"/>
      <c r="I287" s="20"/>
      <c r="J287" s="21"/>
    </row>
    <row r="288" spans="2:10" x14ac:dyDescent="0.25">
      <c r="B288" s="53"/>
      <c r="C288" s="18"/>
      <c r="D288" s="52"/>
      <c r="F288" s="19"/>
      <c r="G288" s="19"/>
      <c r="H288" s="20"/>
      <c r="I288" s="20"/>
      <c r="J288" s="21"/>
    </row>
    <row r="289" spans="2:10" x14ac:dyDescent="0.25">
      <c r="B289" s="53"/>
      <c r="C289" s="18"/>
      <c r="D289" s="52"/>
      <c r="F289" s="19"/>
      <c r="G289" s="19"/>
      <c r="H289" s="20"/>
      <c r="I289" s="20"/>
      <c r="J289" s="21"/>
    </row>
    <row r="290" spans="2:10" x14ac:dyDescent="0.25">
      <c r="B290" s="53"/>
      <c r="C290" s="18"/>
      <c r="D290" s="52"/>
      <c r="F290" s="19"/>
      <c r="G290" s="19"/>
      <c r="H290" s="20"/>
      <c r="I290" s="20"/>
      <c r="J290" s="21"/>
    </row>
    <row r="291" spans="2:10" x14ac:dyDescent="0.25">
      <c r="B291" s="53"/>
      <c r="C291" s="18"/>
      <c r="D291" s="52"/>
      <c r="F291" s="19"/>
      <c r="G291" s="19"/>
      <c r="H291" s="20"/>
      <c r="I291" s="20"/>
      <c r="J291" s="21"/>
    </row>
    <row r="292" spans="2:10" x14ac:dyDescent="0.25">
      <c r="B292" s="53"/>
      <c r="C292" s="18"/>
      <c r="D292" s="52"/>
      <c r="F292" s="19"/>
      <c r="G292" s="19"/>
      <c r="H292" s="20"/>
      <c r="I292" s="20"/>
      <c r="J292" s="21"/>
    </row>
    <row r="293" spans="2:10" x14ac:dyDescent="0.25">
      <c r="B293" s="53"/>
      <c r="C293" s="18"/>
      <c r="D293" s="52"/>
      <c r="F293" s="19"/>
      <c r="G293" s="19"/>
      <c r="H293" s="20"/>
      <c r="I293" s="20"/>
      <c r="J293" s="21"/>
    </row>
    <row r="294" spans="2:10" x14ac:dyDescent="0.25">
      <c r="B294" s="53"/>
      <c r="C294" s="18"/>
      <c r="D294" s="52"/>
      <c r="F294" s="19"/>
      <c r="G294" s="19"/>
      <c r="H294" s="20"/>
      <c r="I294" s="20"/>
      <c r="J294" s="21"/>
    </row>
    <row r="295" spans="2:10" x14ac:dyDescent="0.25">
      <c r="B295" s="53"/>
      <c r="C295" s="18"/>
      <c r="D295" s="52"/>
      <c r="F295" s="19"/>
      <c r="G295" s="19"/>
      <c r="H295" s="20"/>
      <c r="I295" s="20"/>
      <c r="J295" s="21"/>
    </row>
    <row r="296" spans="2:10" x14ac:dyDescent="0.25">
      <c r="B296" s="53"/>
      <c r="C296" s="18"/>
      <c r="D296" s="52"/>
      <c r="F296" s="19"/>
      <c r="G296" s="19"/>
      <c r="H296" s="20"/>
      <c r="I296" s="20"/>
      <c r="J296" s="21"/>
    </row>
    <row r="297" spans="2:10" x14ac:dyDescent="0.25">
      <c r="B297" s="53"/>
      <c r="C297" s="18"/>
      <c r="D297" s="52"/>
      <c r="F297" s="19"/>
      <c r="G297" s="19"/>
      <c r="H297" s="20"/>
      <c r="I297" s="20"/>
      <c r="J297" s="21"/>
    </row>
    <row r="298" spans="2:10" x14ac:dyDescent="0.25">
      <c r="B298" s="53"/>
      <c r="C298" s="18"/>
      <c r="D298" s="52"/>
      <c r="F298" s="19"/>
      <c r="G298" s="19"/>
      <c r="H298" s="20"/>
      <c r="I298" s="20"/>
      <c r="J298" s="21"/>
    </row>
    <row r="299" spans="2:10" x14ac:dyDescent="0.25">
      <c r="B299" s="53"/>
      <c r="C299" s="18"/>
      <c r="D299" s="52"/>
      <c r="F299" s="19"/>
      <c r="G299" s="19"/>
      <c r="H299" s="20"/>
      <c r="I299" s="20"/>
      <c r="J299" s="21"/>
    </row>
    <row r="300" spans="2:10" x14ac:dyDescent="0.25">
      <c r="B300" s="53"/>
      <c r="C300" s="18"/>
      <c r="D300" s="52"/>
      <c r="F300" s="19"/>
      <c r="G300" s="19"/>
      <c r="H300" s="20"/>
      <c r="I300" s="20"/>
      <c r="J300" s="21"/>
    </row>
    <row r="301" spans="2:10" x14ac:dyDescent="0.25">
      <c r="B301" s="53"/>
      <c r="C301" s="18"/>
      <c r="D301" s="52"/>
      <c r="F301" s="19"/>
      <c r="G301" s="19"/>
      <c r="H301" s="20"/>
      <c r="I301" s="20"/>
      <c r="J301" s="21"/>
    </row>
    <row r="302" spans="2:10" x14ac:dyDescent="0.25">
      <c r="B302" s="53"/>
      <c r="C302" s="18"/>
      <c r="D302" s="52"/>
      <c r="F302" s="19"/>
      <c r="G302" s="19"/>
      <c r="H302" s="20"/>
      <c r="I302" s="20"/>
      <c r="J302" s="21"/>
    </row>
    <row r="303" spans="2:10" x14ac:dyDescent="0.25">
      <c r="B303" s="53"/>
      <c r="C303" s="18"/>
      <c r="D303" s="52"/>
      <c r="F303" s="19"/>
      <c r="G303" s="19"/>
      <c r="H303" s="20"/>
      <c r="I303" s="20"/>
      <c r="J303" s="21"/>
    </row>
    <row r="304" spans="2:10" x14ac:dyDescent="0.25">
      <c r="B304" s="53"/>
      <c r="C304" s="18"/>
      <c r="D304" s="52"/>
      <c r="F304" s="19"/>
      <c r="G304" s="19"/>
      <c r="H304" s="20"/>
      <c r="I304" s="20"/>
      <c r="J304" s="21"/>
    </row>
    <row r="305" spans="2:10" x14ac:dyDescent="0.25">
      <c r="B305" s="53"/>
      <c r="C305" s="18"/>
      <c r="D305" s="52"/>
      <c r="F305" s="19"/>
      <c r="G305" s="19"/>
      <c r="H305" s="20"/>
      <c r="I305" s="20"/>
      <c r="J305" s="21"/>
    </row>
    <row r="306" spans="2:10" x14ac:dyDescent="0.25">
      <c r="B306" s="53"/>
      <c r="C306" s="18"/>
      <c r="D306" s="52"/>
      <c r="F306" s="19"/>
      <c r="G306" s="19"/>
      <c r="H306" s="20"/>
      <c r="I306" s="20"/>
      <c r="J306" s="21"/>
    </row>
    <row r="307" spans="2:10" x14ac:dyDescent="0.25">
      <c r="B307" s="53"/>
      <c r="C307" s="18"/>
      <c r="D307" s="52"/>
      <c r="F307" s="19"/>
      <c r="G307" s="19"/>
      <c r="H307" s="20"/>
      <c r="I307" s="20"/>
      <c r="J307" s="21"/>
    </row>
    <row r="308" spans="2:10" x14ac:dyDescent="0.25">
      <c r="B308" s="53"/>
      <c r="C308" s="18"/>
      <c r="D308" s="52"/>
      <c r="F308" s="19"/>
      <c r="G308" s="19"/>
      <c r="H308" s="20"/>
      <c r="I308" s="20"/>
      <c r="J308" s="21"/>
    </row>
    <row r="309" spans="2:10" x14ac:dyDescent="0.25">
      <c r="B309" s="53"/>
      <c r="C309" s="18"/>
      <c r="D309" s="52"/>
      <c r="F309" s="19"/>
      <c r="G309" s="19"/>
      <c r="H309" s="20"/>
      <c r="I309" s="20"/>
      <c r="J309" s="21"/>
    </row>
    <row r="310" spans="2:10" x14ac:dyDescent="0.25">
      <c r="B310" s="53"/>
      <c r="C310" s="18"/>
      <c r="D310" s="52"/>
      <c r="F310" s="19"/>
      <c r="G310" s="19"/>
      <c r="H310" s="20"/>
      <c r="I310" s="20"/>
      <c r="J310" s="21"/>
    </row>
    <row r="311" spans="2:10" x14ac:dyDescent="0.25">
      <c r="B311" s="53"/>
      <c r="C311" s="18"/>
      <c r="D311" s="52"/>
      <c r="F311" s="19"/>
      <c r="G311" s="19"/>
      <c r="H311" s="20"/>
      <c r="I311" s="20"/>
      <c r="J311" s="21"/>
    </row>
    <row r="312" spans="2:10" x14ac:dyDescent="0.25">
      <c r="B312" s="53"/>
      <c r="C312" s="18"/>
      <c r="D312" s="52"/>
      <c r="F312" s="19"/>
      <c r="G312" s="19"/>
      <c r="H312" s="20"/>
      <c r="I312" s="20"/>
      <c r="J312" s="21"/>
    </row>
    <row r="313" spans="2:10" x14ac:dyDescent="0.25">
      <c r="B313" s="53"/>
      <c r="C313" s="18"/>
      <c r="D313" s="52"/>
      <c r="F313" s="19"/>
      <c r="G313" s="19"/>
      <c r="H313" s="20"/>
      <c r="I313" s="20"/>
      <c r="J313" s="21"/>
    </row>
    <row r="314" spans="2:10" x14ac:dyDescent="0.25">
      <c r="B314" s="53"/>
      <c r="C314" s="18"/>
      <c r="D314" s="52"/>
      <c r="F314" s="19"/>
      <c r="G314" s="19"/>
      <c r="H314" s="20"/>
      <c r="I314" s="20"/>
      <c r="J314" s="21"/>
    </row>
    <row r="315" spans="2:10" x14ac:dyDescent="0.25">
      <c r="B315" s="53"/>
      <c r="C315" s="18"/>
      <c r="D315" s="52"/>
      <c r="F315" s="19"/>
      <c r="G315" s="19"/>
      <c r="H315" s="20"/>
      <c r="I315" s="20"/>
      <c r="J315" s="21"/>
    </row>
    <row r="316" spans="2:10" x14ac:dyDescent="0.25">
      <c r="B316" s="53"/>
      <c r="C316" s="18"/>
      <c r="D316" s="52"/>
      <c r="F316" s="19"/>
      <c r="G316" s="19"/>
      <c r="H316" s="20"/>
      <c r="I316" s="20"/>
      <c r="J316" s="21"/>
    </row>
    <row r="317" spans="2:10" x14ac:dyDescent="0.25">
      <c r="B317" s="53"/>
      <c r="C317" s="18"/>
      <c r="D317" s="52"/>
      <c r="F317" s="19"/>
      <c r="G317" s="19"/>
      <c r="H317" s="20"/>
      <c r="I317" s="20"/>
      <c r="J317" s="21"/>
    </row>
    <row r="318" spans="2:10" x14ac:dyDescent="0.25">
      <c r="B318" s="53"/>
      <c r="C318" s="18"/>
      <c r="D318" s="52"/>
      <c r="F318" s="19"/>
      <c r="G318" s="19"/>
      <c r="H318" s="20"/>
      <c r="I318" s="20"/>
      <c r="J318" s="21"/>
    </row>
    <row r="319" spans="2:10" x14ac:dyDescent="0.25">
      <c r="B319" s="53"/>
      <c r="C319" s="18"/>
      <c r="D319" s="52"/>
      <c r="F319" s="19"/>
      <c r="G319" s="19"/>
      <c r="H319" s="20"/>
      <c r="I319" s="20"/>
      <c r="J319" s="21"/>
    </row>
    <row r="320" spans="2:10" x14ac:dyDescent="0.25">
      <c r="B320" s="53"/>
      <c r="C320" s="18"/>
      <c r="D320" s="52"/>
      <c r="F320" s="19"/>
      <c r="G320" s="19"/>
      <c r="H320" s="20"/>
      <c r="I320" s="20"/>
      <c r="J320" s="21"/>
    </row>
    <row r="321" spans="2:10" x14ac:dyDescent="0.25">
      <c r="B321" s="53"/>
      <c r="C321" s="18"/>
      <c r="D321" s="52"/>
      <c r="F321" s="19"/>
      <c r="G321" s="19"/>
      <c r="H321" s="20"/>
      <c r="I321" s="20"/>
      <c r="J321" s="21"/>
    </row>
    <row r="322" spans="2:10" x14ac:dyDescent="0.25">
      <c r="B322" s="53"/>
      <c r="C322" s="18"/>
      <c r="D322" s="52"/>
      <c r="F322" s="19"/>
      <c r="G322" s="19"/>
      <c r="H322" s="20"/>
      <c r="I322" s="20"/>
      <c r="J322" s="21"/>
    </row>
    <row r="323" spans="2:10" x14ac:dyDescent="0.25">
      <c r="B323" s="53"/>
      <c r="C323" s="18"/>
      <c r="D323" s="52"/>
      <c r="F323" s="19"/>
      <c r="G323" s="19"/>
      <c r="H323" s="20"/>
      <c r="I323" s="20"/>
      <c r="J323" s="21"/>
    </row>
    <row r="324" spans="2:10" x14ac:dyDescent="0.25">
      <c r="B324" s="53"/>
      <c r="C324" s="18"/>
      <c r="D324" s="52"/>
      <c r="F324" s="19"/>
      <c r="G324" s="19"/>
      <c r="H324" s="20"/>
      <c r="I324" s="20"/>
      <c r="J324" s="21"/>
    </row>
    <row r="325" spans="2:10" x14ac:dyDescent="0.25">
      <c r="B325" s="53"/>
      <c r="C325" s="18"/>
      <c r="D325" s="52"/>
      <c r="F325" s="19"/>
      <c r="G325" s="19"/>
      <c r="H325" s="20"/>
      <c r="I325" s="20"/>
      <c r="J325" s="21"/>
    </row>
    <row r="326" spans="2:10" x14ac:dyDescent="0.25">
      <c r="B326" s="53"/>
      <c r="C326" s="18"/>
      <c r="D326" s="52"/>
      <c r="F326" s="19"/>
      <c r="G326" s="19"/>
      <c r="H326" s="20"/>
      <c r="I326" s="20"/>
      <c r="J326" s="21"/>
    </row>
    <row r="327" spans="2:10" x14ac:dyDescent="0.25">
      <c r="B327" s="53"/>
      <c r="C327" s="18"/>
      <c r="D327" s="52"/>
      <c r="F327" s="19"/>
      <c r="G327" s="19"/>
      <c r="H327" s="20"/>
      <c r="I327" s="20"/>
      <c r="J327" s="21"/>
    </row>
    <row r="328" spans="2:10" x14ac:dyDescent="0.25">
      <c r="B328" s="53"/>
      <c r="C328" s="18"/>
      <c r="D328" s="52"/>
      <c r="F328" s="19"/>
      <c r="G328" s="19"/>
      <c r="H328" s="20"/>
      <c r="I328" s="20"/>
      <c r="J328" s="21"/>
    </row>
    <row r="329" spans="2:10" x14ac:dyDescent="0.25">
      <c r="B329" s="53"/>
      <c r="C329" s="18"/>
      <c r="D329" s="52"/>
      <c r="F329" s="19"/>
      <c r="G329" s="19"/>
      <c r="H329" s="20"/>
      <c r="I329" s="20"/>
      <c r="J329" s="21"/>
    </row>
    <row r="330" spans="2:10" x14ac:dyDescent="0.25">
      <c r="B330" s="53"/>
      <c r="C330" s="18"/>
      <c r="D330" s="52"/>
      <c r="F330" s="19"/>
      <c r="G330" s="19"/>
      <c r="H330" s="20"/>
      <c r="I330" s="20"/>
      <c r="J330" s="21"/>
    </row>
    <row r="331" spans="2:10" x14ac:dyDescent="0.25">
      <c r="B331" s="53"/>
      <c r="C331" s="18"/>
      <c r="D331" s="52"/>
      <c r="F331" s="19"/>
      <c r="G331" s="19"/>
      <c r="H331" s="20"/>
      <c r="I331" s="20"/>
      <c r="J331" s="21"/>
    </row>
    <row r="332" spans="2:10" x14ac:dyDescent="0.25">
      <c r="B332" s="53"/>
      <c r="C332" s="18"/>
      <c r="D332" s="52"/>
      <c r="F332" s="19"/>
      <c r="G332" s="19"/>
      <c r="H332" s="20"/>
      <c r="I332" s="20"/>
      <c r="J332" s="21"/>
    </row>
    <row r="333" spans="2:10" x14ac:dyDescent="0.25">
      <c r="B333" s="53"/>
      <c r="C333" s="18"/>
      <c r="D333" s="52"/>
      <c r="F333" s="19"/>
      <c r="G333" s="19"/>
      <c r="H333" s="20"/>
      <c r="I333" s="20"/>
      <c r="J333" s="21"/>
    </row>
    <row r="334" spans="2:10" x14ac:dyDescent="0.25">
      <c r="B334" s="53"/>
      <c r="C334" s="18"/>
      <c r="D334" s="52"/>
      <c r="F334" s="19"/>
      <c r="G334" s="19"/>
      <c r="H334" s="20"/>
      <c r="I334" s="20"/>
      <c r="J334" s="21"/>
    </row>
    <row r="335" spans="2:10" x14ac:dyDescent="0.25">
      <c r="B335" s="53"/>
      <c r="C335" s="18"/>
      <c r="D335" s="52"/>
      <c r="F335" s="19"/>
      <c r="G335" s="19"/>
      <c r="H335" s="20"/>
      <c r="I335" s="20"/>
      <c r="J335" s="21"/>
    </row>
    <row r="336" spans="2:10" x14ac:dyDescent="0.25">
      <c r="B336" s="53"/>
      <c r="C336" s="18"/>
      <c r="D336" s="52"/>
      <c r="F336" s="19"/>
      <c r="G336" s="19"/>
      <c r="H336" s="20"/>
      <c r="I336" s="20"/>
      <c r="J336" s="21"/>
    </row>
    <row r="337" spans="2:10" x14ac:dyDescent="0.25">
      <c r="B337" s="53"/>
      <c r="C337" s="18"/>
      <c r="D337" s="52"/>
      <c r="F337" s="19"/>
      <c r="G337" s="19"/>
      <c r="H337" s="20"/>
      <c r="I337" s="20"/>
      <c r="J337" s="21"/>
    </row>
    <row r="338" spans="2:10" x14ac:dyDescent="0.25">
      <c r="B338" s="53"/>
      <c r="C338" s="18"/>
      <c r="D338" s="52"/>
      <c r="F338" s="19"/>
      <c r="G338" s="19"/>
      <c r="H338" s="20"/>
      <c r="I338" s="20"/>
      <c r="J338" s="21"/>
    </row>
    <row r="339" spans="2:10" x14ac:dyDescent="0.25">
      <c r="B339" s="53"/>
      <c r="C339" s="18"/>
      <c r="D339" s="52"/>
      <c r="F339" s="19"/>
      <c r="G339" s="19"/>
      <c r="H339" s="20"/>
      <c r="I339" s="20"/>
      <c r="J339" s="21"/>
    </row>
    <row r="340" spans="2:10" x14ac:dyDescent="0.25">
      <c r="B340" s="53"/>
      <c r="C340" s="18"/>
      <c r="D340" s="52"/>
      <c r="F340" s="19"/>
      <c r="G340" s="19"/>
      <c r="H340" s="20"/>
      <c r="I340" s="20"/>
      <c r="J340" s="21"/>
    </row>
    <row r="341" spans="2:10" x14ac:dyDescent="0.25">
      <c r="B341" s="53"/>
      <c r="C341" s="18"/>
      <c r="D341" s="52"/>
      <c r="F341" s="19"/>
      <c r="G341" s="19"/>
      <c r="H341" s="20"/>
      <c r="I341" s="20"/>
      <c r="J341" s="21"/>
    </row>
    <row r="342" spans="2:10" x14ac:dyDescent="0.25">
      <c r="B342" s="53"/>
      <c r="C342" s="18"/>
      <c r="D342" s="52"/>
      <c r="F342" s="19"/>
      <c r="G342" s="19"/>
      <c r="H342" s="20"/>
      <c r="I342" s="20"/>
      <c r="J342" s="21"/>
    </row>
    <row r="343" spans="2:10" x14ac:dyDescent="0.25">
      <c r="B343" s="53"/>
      <c r="C343" s="18"/>
      <c r="D343" s="52"/>
      <c r="F343" s="19"/>
      <c r="G343" s="19"/>
      <c r="H343" s="20"/>
      <c r="I343" s="20"/>
      <c r="J343" s="21"/>
    </row>
    <row r="344" spans="2:10" x14ac:dyDescent="0.25">
      <c r="B344" s="53"/>
      <c r="C344" s="18"/>
      <c r="D344" s="52"/>
      <c r="F344" s="19"/>
      <c r="G344" s="19"/>
      <c r="H344" s="20"/>
      <c r="I344" s="20"/>
      <c r="J344" s="21"/>
    </row>
    <row r="345" spans="2:10" x14ac:dyDescent="0.25">
      <c r="B345" s="53"/>
      <c r="C345" s="18"/>
      <c r="D345" s="52"/>
      <c r="F345" s="19"/>
      <c r="G345" s="19"/>
      <c r="H345" s="20"/>
      <c r="I345" s="20"/>
      <c r="J345" s="21"/>
    </row>
    <row r="346" spans="2:10" x14ac:dyDescent="0.25">
      <c r="B346" s="53"/>
      <c r="C346" s="18"/>
      <c r="D346" s="52"/>
      <c r="F346" s="19"/>
      <c r="G346" s="19"/>
      <c r="H346" s="20"/>
      <c r="I346" s="20"/>
      <c r="J346" s="21"/>
    </row>
    <row r="347" spans="2:10" x14ac:dyDescent="0.25">
      <c r="B347" s="53"/>
      <c r="C347" s="18"/>
      <c r="D347" s="52"/>
      <c r="F347" s="19"/>
      <c r="G347" s="19"/>
      <c r="H347" s="20"/>
      <c r="I347" s="20"/>
      <c r="J347" s="21"/>
    </row>
    <row r="348" spans="2:10" x14ac:dyDescent="0.25">
      <c r="B348" s="53"/>
      <c r="C348" s="18"/>
      <c r="D348" s="52"/>
      <c r="F348" s="19"/>
      <c r="G348" s="19"/>
      <c r="H348" s="20"/>
      <c r="I348" s="20"/>
      <c r="J348" s="21"/>
    </row>
    <row r="349" spans="2:10" x14ac:dyDescent="0.25">
      <c r="B349" s="53"/>
      <c r="C349" s="18"/>
      <c r="D349" s="52"/>
      <c r="F349" s="19"/>
      <c r="G349" s="19"/>
      <c r="H349" s="20"/>
      <c r="I349" s="20"/>
      <c r="J349" s="21"/>
    </row>
    <row r="350" spans="2:10" x14ac:dyDescent="0.25">
      <c r="B350" s="53"/>
      <c r="C350" s="18"/>
      <c r="D350" s="52"/>
      <c r="F350" s="19"/>
      <c r="G350" s="19"/>
      <c r="H350" s="20"/>
      <c r="I350" s="20"/>
      <c r="J350" s="21"/>
    </row>
    <row r="351" spans="2:10" x14ac:dyDescent="0.25">
      <c r="B351" s="53"/>
      <c r="C351" s="18"/>
      <c r="D351" s="52"/>
      <c r="F351" s="19"/>
      <c r="G351" s="19"/>
      <c r="H351" s="20"/>
      <c r="I351" s="20"/>
      <c r="J351" s="21"/>
    </row>
    <row r="352" spans="2:10" x14ac:dyDescent="0.25">
      <c r="B352" s="53"/>
      <c r="C352" s="18"/>
      <c r="D352" s="52"/>
      <c r="F352" s="19"/>
      <c r="G352" s="19"/>
      <c r="H352" s="20"/>
      <c r="I352" s="20"/>
      <c r="J352" s="21"/>
    </row>
    <row r="353" spans="2:10" x14ac:dyDescent="0.25">
      <c r="B353" s="53"/>
      <c r="C353" s="18"/>
      <c r="D353" s="52"/>
      <c r="F353" s="19"/>
      <c r="G353" s="19"/>
      <c r="H353" s="20"/>
      <c r="I353" s="20"/>
      <c r="J353" s="21"/>
    </row>
    <row r="354" spans="2:10" x14ac:dyDescent="0.25">
      <c r="B354" s="53"/>
      <c r="C354" s="18"/>
      <c r="D354" s="52"/>
      <c r="F354" s="19"/>
      <c r="G354" s="19"/>
      <c r="H354" s="20"/>
      <c r="I354" s="20"/>
      <c r="J354" s="21"/>
    </row>
    <row r="355" spans="2:10" x14ac:dyDescent="0.25">
      <c r="B355" s="53"/>
      <c r="C355" s="18"/>
      <c r="D355" s="52"/>
      <c r="F355" s="19"/>
      <c r="G355" s="19"/>
      <c r="H355" s="20"/>
      <c r="I355" s="20"/>
      <c r="J355" s="21"/>
    </row>
    <row r="356" spans="2:10" x14ac:dyDescent="0.25">
      <c r="B356" s="53"/>
      <c r="C356" s="18"/>
      <c r="D356" s="52"/>
      <c r="F356" s="19"/>
      <c r="G356" s="19"/>
      <c r="H356" s="20"/>
      <c r="I356" s="20"/>
      <c r="J356" s="21"/>
    </row>
    <row r="357" spans="2:10" x14ac:dyDescent="0.25">
      <c r="B357" s="53"/>
      <c r="C357" s="18"/>
      <c r="D357" s="52"/>
      <c r="F357" s="19"/>
      <c r="G357" s="19"/>
      <c r="H357" s="20"/>
      <c r="I357" s="20"/>
      <c r="J357" s="21"/>
    </row>
    <row r="358" spans="2:10" x14ac:dyDescent="0.25">
      <c r="B358" s="53"/>
      <c r="C358" s="18"/>
      <c r="D358" s="52"/>
      <c r="F358" s="19"/>
      <c r="G358" s="19"/>
      <c r="H358" s="20"/>
      <c r="I358" s="20"/>
      <c r="J358" s="21"/>
    </row>
    <row r="359" spans="2:10" x14ac:dyDescent="0.25">
      <c r="B359" s="53"/>
      <c r="C359" s="18"/>
      <c r="D359" s="52"/>
      <c r="F359" s="19"/>
      <c r="G359" s="19"/>
      <c r="H359" s="20"/>
      <c r="I359" s="20"/>
      <c r="J359" s="21"/>
    </row>
    <row r="360" spans="2:10" x14ac:dyDescent="0.25">
      <c r="B360" s="53"/>
      <c r="C360" s="18"/>
      <c r="D360" s="52"/>
      <c r="F360" s="19"/>
      <c r="G360" s="19"/>
      <c r="H360" s="20"/>
      <c r="I360" s="20"/>
      <c r="J360" s="21"/>
    </row>
    <row r="361" spans="2:10" x14ac:dyDescent="0.25">
      <c r="B361" s="53"/>
      <c r="C361" s="18"/>
      <c r="D361" s="52"/>
      <c r="F361" s="19"/>
      <c r="G361" s="19"/>
      <c r="H361" s="20"/>
      <c r="I361" s="20"/>
      <c r="J361" s="21"/>
    </row>
    <row r="362" spans="2:10" x14ac:dyDescent="0.25">
      <c r="B362" s="53"/>
      <c r="C362" s="18"/>
      <c r="D362" s="52"/>
      <c r="F362" s="19"/>
      <c r="G362" s="19"/>
      <c r="H362" s="20"/>
      <c r="I362" s="20"/>
      <c r="J362" s="21"/>
    </row>
    <row r="363" spans="2:10" x14ac:dyDescent="0.25">
      <c r="B363" s="53"/>
      <c r="C363" s="18"/>
      <c r="D363" s="52"/>
      <c r="F363" s="19"/>
      <c r="G363" s="19"/>
      <c r="H363" s="20"/>
      <c r="I363" s="20"/>
      <c r="J363" s="21"/>
    </row>
    <row r="364" spans="2:10" x14ac:dyDescent="0.25">
      <c r="B364" s="53"/>
      <c r="C364" s="18"/>
      <c r="D364" s="52"/>
      <c r="F364" s="19"/>
      <c r="G364" s="19"/>
      <c r="H364" s="20"/>
      <c r="I364" s="20"/>
      <c r="J364" s="21"/>
    </row>
    <row r="365" spans="2:10" x14ac:dyDescent="0.25">
      <c r="B365" s="53"/>
      <c r="C365" s="18"/>
      <c r="D365" s="52"/>
      <c r="F365" s="19"/>
      <c r="G365" s="19"/>
      <c r="H365" s="20"/>
      <c r="I365" s="20"/>
      <c r="J365" s="21"/>
    </row>
    <row r="366" spans="2:10" x14ac:dyDescent="0.25">
      <c r="B366" s="53"/>
      <c r="C366" s="18"/>
      <c r="D366" s="52"/>
      <c r="F366" s="19"/>
      <c r="G366" s="19"/>
      <c r="H366" s="20"/>
      <c r="I366" s="20"/>
      <c r="J366" s="21"/>
    </row>
    <row r="367" spans="2:10" x14ac:dyDescent="0.25">
      <c r="B367" s="53"/>
      <c r="C367" s="18"/>
      <c r="D367" s="52"/>
      <c r="F367" s="19"/>
      <c r="G367" s="19"/>
      <c r="H367" s="20"/>
      <c r="I367" s="20"/>
      <c r="J367" s="21"/>
    </row>
    <row r="368" spans="2:10" x14ac:dyDescent="0.25">
      <c r="B368" s="53"/>
      <c r="C368" s="18"/>
      <c r="D368" s="52"/>
      <c r="F368" s="19"/>
      <c r="G368" s="19"/>
      <c r="H368" s="20"/>
      <c r="I368" s="20"/>
      <c r="J368" s="21"/>
    </row>
    <row r="369" spans="2:10" x14ac:dyDescent="0.25">
      <c r="B369" s="53"/>
      <c r="C369" s="18"/>
      <c r="D369" s="52"/>
      <c r="F369" s="19"/>
      <c r="G369" s="19"/>
      <c r="H369" s="20"/>
      <c r="I369" s="20"/>
      <c r="J369" s="21"/>
    </row>
    <row r="370" spans="2:10" x14ac:dyDescent="0.25">
      <c r="B370" s="53"/>
      <c r="C370" s="18"/>
      <c r="D370" s="52"/>
      <c r="F370" s="19"/>
      <c r="G370" s="19"/>
      <c r="H370" s="20"/>
      <c r="I370" s="20"/>
      <c r="J370" s="21"/>
    </row>
    <row r="371" spans="2:10" x14ac:dyDescent="0.25">
      <c r="B371" s="53"/>
      <c r="C371" s="18"/>
      <c r="D371" s="52"/>
      <c r="F371" s="19"/>
      <c r="G371" s="19"/>
      <c r="H371" s="20"/>
      <c r="I371" s="20"/>
      <c r="J371" s="21"/>
    </row>
    <row r="372" spans="2:10" x14ac:dyDescent="0.25">
      <c r="B372" s="53"/>
      <c r="C372" s="18"/>
      <c r="D372" s="52"/>
      <c r="F372" s="19"/>
      <c r="G372" s="19"/>
      <c r="H372" s="20"/>
      <c r="I372" s="20"/>
      <c r="J372" s="21"/>
    </row>
    <row r="373" spans="2:10" x14ac:dyDescent="0.25">
      <c r="B373" s="53"/>
      <c r="C373" s="18"/>
      <c r="D373" s="52"/>
      <c r="F373" s="19"/>
      <c r="G373" s="19"/>
      <c r="H373" s="20"/>
      <c r="I373" s="20"/>
      <c r="J373" s="21"/>
    </row>
    <row r="374" spans="2:10" x14ac:dyDescent="0.25">
      <c r="B374" s="53"/>
      <c r="C374" s="18"/>
      <c r="D374" s="52"/>
      <c r="F374" s="19"/>
      <c r="G374" s="19"/>
      <c r="H374" s="20"/>
      <c r="I374" s="20"/>
      <c r="J374" s="21"/>
    </row>
    <row r="375" spans="2:10" x14ac:dyDescent="0.25">
      <c r="B375" s="53"/>
      <c r="C375" s="18"/>
      <c r="D375" s="52"/>
      <c r="F375" s="19"/>
      <c r="G375" s="19"/>
      <c r="H375" s="20"/>
      <c r="I375" s="20"/>
      <c r="J375" s="21"/>
    </row>
    <row r="376" spans="2:10" x14ac:dyDescent="0.25">
      <c r="B376" s="53"/>
      <c r="C376" s="18"/>
      <c r="D376" s="52"/>
      <c r="F376" s="19"/>
      <c r="G376" s="19"/>
      <c r="H376" s="20"/>
      <c r="I376" s="20"/>
      <c r="J376" s="21"/>
    </row>
    <row r="377" spans="2:10" x14ac:dyDescent="0.25">
      <c r="B377" s="53"/>
      <c r="C377" s="18"/>
      <c r="D377" s="52"/>
      <c r="F377" s="19"/>
      <c r="G377" s="19"/>
      <c r="H377" s="20"/>
      <c r="I377" s="20"/>
      <c r="J377" s="21"/>
    </row>
    <row r="378" spans="2:10" x14ac:dyDescent="0.25">
      <c r="B378" s="53"/>
      <c r="C378" s="18"/>
      <c r="D378" s="52"/>
      <c r="F378" s="19"/>
      <c r="G378" s="19"/>
      <c r="H378" s="20"/>
      <c r="I378" s="20"/>
      <c r="J378" s="21"/>
    </row>
    <row r="379" spans="2:10" x14ac:dyDescent="0.25">
      <c r="B379" s="53"/>
      <c r="C379" s="18"/>
      <c r="D379" s="52"/>
      <c r="F379" s="19"/>
      <c r="G379" s="19"/>
      <c r="H379" s="20"/>
      <c r="I379" s="20"/>
      <c r="J379" s="21"/>
    </row>
    <row r="380" spans="2:10" x14ac:dyDescent="0.25">
      <c r="B380" s="53"/>
      <c r="C380" s="18"/>
      <c r="D380" s="52"/>
      <c r="F380" s="19"/>
      <c r="G380" s="19"/>
      <c r="H380" s="20"/>
      <c r="I380" s="20"/>
      <c r="J380" s="21"/>
    </row>
    <row r="381" spans="2:10" x14ac:dyDescent="0.25">
      <c r="B381" s="53"/>
      <c r="C381" s="18"/>
      <c r="D381" s="52"/>
      <c r="F381" s="19"/>
      <c r="G381" s="19"/>
      <c r="H381" s="20"/>
      <c r="I381" s="20"/>
      <c r="J381" s="21"/>
    </row>
    <row r="382" spans="2:10" x14ac:dyDescent="0.25">
      <c r="B382" s="53"/>
      <c r="C382" s="18"/>
      <c r="D382" s="52"/>
      <c r="F382" s="19"/>
      <c r="G382" s="19"/>
      <c r="H382" s="20"/>
      <c r="I382" s="20"/>
      <c r="J382" s="21"/>
    </row>
    <row r="383" spans="2:10" x14ac:dyDescent="0.25">
      <c r="B383" s="53"/>
      <c r="C383" s="18"/>
      <c r="D383" s="52"/>
      <c r="F383" s="19"/>
      <c r="G383" s="19"/>
      <c r="H383" s="20"/>
      <c r="I383" s="20"/>
      <c r="J383" s="21"/>
    </row>
    <row r="384" spans="2:10" x14ac:dyDescent="0.25">
      <c r="B384" s="53"/>
      <c r="C384" s="18"/>
      <c r="D384" s="52"/>
      <c r="F384" s="19"/>
      <c r="G384" s="19"/>
      <c r="H384" s="20"/>
      <c r="I384" s="20"/>
      <c r="J384" s="21"/>
    </row>
    <row r="385" spans="2:10" x14ac:dyDescent="0.25">
      <c r="B385" s="53"/>
      <c r="C385" s="18"/>
      <c r="D385" s="52"/>
      <c r="F385" s="19"/>
      <c r="G385" s="19"/>
      <c r="H385" s="20"/>
      <c r="I385" s="20"/>
      <c r="J385" s="21"/>
    </row>
    <row r="386" spans="2:10" x14ac:dyDescent="0.25">
      <c r="B386" s="53"/>
      <c r="C386" s="18"/>
      <c r="D386" s="52"/>
      <c r="F386" s="19"/>
      <c r="G386" s="19"/>
      <c r="H386" s="20"/>
      <c r="I386" s="20"/>
      <c r="J386" s="21"/>
    </row>
    <row r="387" spans="2:10" x14ac:dyDescent="0.25">
      <c r="B387" s="53"/>
      <c r="C387" s="18"/>
      <c r="D387" s="52"/>
      <c r="F387" s="19"/>
      <c r="G387" s="19"/>
      <c r="H387" s="20"/>
      <c r="I387" s="20"/>
      <c r="J387" s="21"/>
    </row>
    <row r="388" spans="2:10" x14ac:dyDescent="0.25">
      <c r="B388" s="53"/>
      <c r="C388" s="18"/>
      <c r="D388" s="52"/>
      <c r="F388" s="19"/>
      <c r="G388" s="19"/>
      <c r="H388" s="20"/>
      <c r="I388" s="20"/>
      <c r="J388" s="21"/>
    </row>
    <row r="389" spans="2:10" x14ac:dyDescent="0.25">
      <c r="B389" s="53"/>
      <c r="C389" s="18"/>
      <c r="D389" s="52"/>
      <c r="F389" s="19"/>
      <c r="G389" s="19"/>
      <c r="H389" s="20"/>
      <c r="I389" s="20"/>
      <c r="J389" s="21"/>
    </row>
    <row r="390" spans="2:10" x14ac:dyDescent="0.25">
      <c r="B390" s="53"/>
      <c r="C390" s="18"/>
      <c r="D390" s="52"/>
      <c r="F390" s="19"/>
      <c r="G390" s="19"/>
      <c r="H390" s="20"/>
      <c r="I390" s="20"/>
      <c r="J390" s="21"/>
    </row>
    <row r="391" spans="2:10" x14ac:dyDescent="0.25">
      <c r="B391" s="53"/>
      <c r="C391" s="18"/>
      <c r="D391" s="52"/>
      <c r="F391" s="19"/>
      <c r="G391" s="19"/>
      <c r="H391" s="20"/>
      <c r="I391" s="20"/>
      <c r="J391" s="21"/>
    </row>
    <row r="392" spans="2:10" x14ac:dyDescent="0.25">
      <c r="B392" s="53"/>
      <c r="C392" s="18"/>
      <c r="D392" s="52"/>
      <c r="F392" s="19"/>
      <c r="G392" s="19"/>
      <c r="H392" s="20"/>
      <c r="I392" s="20"/>
      <c r="J392" s="21"/>
    </row>
    <row r="393" spans="2:10" x14ac:dyDescent="0.25">
      <c r="B393" s="53"/>
      <c r="C393" s="18"/>
      <c r="D393" s="52"/>
      <c r="F393" s="19"/>
      <c r="G393" s="19"/>
      <c r="H393" s="20"/>
      <c r="I393" s="20"/>
      <c r="J393" s="21"/>
    </row>
    <row r="394" spans="2:10" x14ac:dyDescent="0.25">
      <c r="B394" s="53"/>
      <c r="C394" s="18"/>
      <c r="D394" s="52"/>
      <c r="F394" s="19"/>
      <c r="G394" s="19"/>
      <c r="H394" s="20"/>
      <c r="I394" s="20"/>
      <c r="J394" s="21"/>
    </row>
    <row r="395" spans="2:10" x14ac:dyDescent="0.25">
      <c r="B395" s="53"/>
      <c r="C395" s="18"/>
      <c r="D395" s="52"/>
      <c r="F395" s="19"/>
      <c r="G395" s="19"/>
      <c r="H395" s="20"/>
      <c r="I395" s="20"/>
      <c r="J395" s="21"/>
    </row>
    <row r="396" spans="2:10" x14ac:dyDescent="0.25">
      <c r="B396" s="53"/>
      <c r="C396" s="18"/>
      <c r="D396" s="52"/>
      <c r="F396" s="19"/>
      <c r="G396" s="19"/>
      <c r="H396" s="20"/>
      <c r="I396" s="20"/>
      <c r="J396" s="21"/>
    </row>
    <row r="397" spans="2:10" x14ac:dyDescent="0.25">
      <c r="B397" s="53"/>
      <c r="C397" s="18"/>
      <c r="D397" s="52"/>
      <c r="F397" s="19"/>
      <c r="G397" s="19"/>
      <c r="H397" s="20"/>
      <c r="I397" s="20"/>
      <c r="J397" s="21"/>
    </row>
    <row r="398" spans="2:10" x14ac:dyDescent="0.25">
      <c r="B398" s="53"/>
      <c r="C398" s="18"/>
      <c r="D398" s="52"/>
      <c r="F398" s="19"/>
      <c r="G398" s="19"/>
      <c r="H398" s="20"/>
      <c r="I398" s="20"/>
      <c r="J398" s="21"/>
    </row>
    <row r="399" spans="2:10" x14ac:dyDescent="0.25">
      <c r="B399" s="53"/>
      <c r="C399" s="18"/>
      <c r="D399" s="52"/>
      <c r="F399" s="19"/>
      <c r="G399" s="19"/>
      <c r="H399" s="20"/>
      <c r="I399" s="20"/>
      <c r="J399" s="21"/>
    </row>
    <row r="400" spans="2:10" x14ac:dyDescent="0.25">
      <c r="B400" s="53"/>
      <c r="C400" s="18"/>
      <c r="D400" s="52"/>
      <c r="F400" s="19"/>
      <c r="G400" s="19"/>
      <c r="H400" s="20"/>
      <c r="I400" s="20"/>
      <c r="J400" s="21"/>
    </row>
    <row r="401" spans="2:10" x14ac:dyDescent="0.25">
      <c r="B401" s="53"/>
      <c r="C401" s="18"/>
      <c r="D401" s="52"/>
      <c r="F401" s="19"/>
      <c r="G401" s="19"/>
      <c r="H401" s="20"/>
      <c r="I401" s="20"/>
      <c r="J401" s="21"/>
    </row>
    <row r="402" spans="2:10" x14ac:dyDescent="0.25">
      <c r="B402" s="53"/>
      <c r="C402" s="18"/>
      <c r="D402" s="52"/>
      <c r="F402" s="19"/>
      <c r="G402" s="19"/>
      <c r="H402" s="20"/>
      <c r="I402" s="20"/>
      <c r="J402" s="21"/>
    </row>
    <row r="403" spans="2:10" x14ac:dyDescent="0.25">
      <c r="B403" s="53"/>
      <c r="C403" s="18"/>
      <c r="D403" s="52"/>
      <c r="F403" s="19"/>
      <c r="G403" s="19"/>
      <c r="H403" s="20"/>
      <c r="I403" s="20"/>
      <c r="J403" s="21"/>
    </row>
    <row r="404" spans="2:10" x14ac:dyDescent="0.25">
      <c r="B404" s="53"/>
      <c r="C404" s="18"/>
      <c r="D404" s="52"/>
      <c r="F404" s="19"/>
      <c r="G404" s="19"/>
      <c r="H404" s="20"/>
      <c r="I404" s="20"/>
      <c r="J404" s="21"/>
    </row>
    <row r="405" spans="2:10" x14ac:dyDescent="0.25">
      <c r="B405" s="53"/>
      <c r="C405" s="18"/>
      <c r="D405" s="52"/>
      <c r="F405" s="19"/>
      <c r="G405" s="19"/>
      <c r="H405" s="20"/>
      <c r="I405" s="20"/>
      <c r="J405" s="21"/>
    </row>
    <row r="406" spans="2:10" x14ac:dyDescent="0.25">
      <c r="B406" s="53"/>
      <c r="C406" s="18"/>
      <c r="D406" s="52"/>
      <c r="F406" s="19"/>
      <c r="G406" s="19"/>
      <c r="H406" s="20"/>
      <c r="I406" s="20"/>
      <c r="J406" s="21"/>
    </row>
    <row r="407" spans="2:10" x14ac:dyDescent="0.25">
      <c r="B407" s="53"/>
      <c r="C407" s="18"/>
      <c r="D407" s="52"/>
      <c r="F407" s="19"/>
      <c r="G407" s="19"/>
      <c r="H407" s="20"/>
      <c r="I407" s="20"/>
      <c r="J407" s="21"/>
    </row>
    <row r="408" spans="2:10" x14ac:dyDescent="0.25">
      <c r="B408" s="53"/>
      <c r="C408" s="18"/>
      <c r="D408" s="52"/>
      <c r="F408" s="19"/>
      <c r="G408" s="19"/>
      <c r="H408" s="20"/>
      <c r="I408" s="20"/>
      <c r="J408" s="21"/>
    </row>
    <row r="409" spans="2:10" x14ac:dyDescent="0.25">
      <c r="B409" s="53"/>
      <c r="C409" s="18"/>
      <c r="D409" s="52"/>
      <c r="F409" s="19"/>
      <c r="G409" s="19"/>
      <c r="H409" s="20"/>
      <c r="I409" s="20"/>
      <c r="J409" s="21"/>
    </row>
    <row r="410" spans="2:10" x14ac:dyDescent="0.25">
      <c r="B410" s="53"/>
      <c r="C410" s="18"/>
      <c r="D410" s="52"/>
      <c r="F410" s="19"/>
      <c r="G410" s="19"/>
      <c r="H410" s="20"/>
      <c r="I410" s="20"/>
      <c r="J410" s="21"/>
    </row>
    <row r="411" spans="2:10" x14ac:dyDescent="0.25">
      <c r="B411" s="53"/>
      <c r="C411" s="18"/>
      <c r="D411" s="52"/>
      <c r="F411" s="19"/>
      <c r="G411" s="19"/>
      <c r="H411" s="20"/>
      <c r="I411" s="20"/>
      <c r="J411" s="21"/>
    </row>
    <row r="412" spans="2:10" x14ac:dyDescent="0.25">
      <c r="B412" s="53"/>
      <c r="C412" s="18"/>
      <c r="D412" s="52"/>
      <c r="F412" s="19"/>
      <c r="G412" s="19"/>
      <c r="H412" s="20"/>
      <c r="I412" s="20"/>
      <c r="J412" s="21"/>
    </row>
    <row r="413" spans="2:10" x14ac:dyDescent="0.25">
      <c r="B413" s="53"/>
      <c r="C413" s="18"/>
      <c r="D413" s="52"/>
      <c r="F413" s="19"/>
      <c r="G413" s="19"/>
      <c r="H413" s="20"/>
      <c r="I413" s="20"/>
      <c r="J413" s="21"/>
    </row>
    <row r="414" spans="2:10" x14ac:dyDescent="0.25">
      <c r="B414" s="53"/>
      <c r="C414" s="18"/>
      <c r="D414" s="52"/>
      <c r="F414" s="19"/>
      <c r="G414" s="19"/>
      <c r="H414" s="20"/>
      <c r="I414" s="20"/>
      <c r="J414" s="21"/>
    </row>
    <row r="415" spans="2:10" x14ac:dyDescent="0.25">
      <c r="B415" s="53"/>
      <c r="C415" s="18"/>
      <c r="D415" s="52"/>
      <c r="F415" s="19"/>
      <c r="G415" s="19"/>
      <c r="H415" s="20"/>
      <c r="I415" s="20"/>
      <c r="J415" s="21"/>
    </row>
    <row r="416" spans="2:10" x14ac:dyDescent="0.25">
      <c r="B416" s="53"/>
      <c r="C416" s="18"/>
      <c r="D416" s="52"/>
      <c r="F416" s="19"/>
      <c r="G416" s="19"/>
      <c r="H416" s="20"/>
      <c r="I416" s="20"/>
      <c r="J416" s="21"/>
    </row>
    <row r="417" spans="2:10" x14ac:dyDescent="0.25">
      <c r="B417" s="53"/>
      <c r="C417" s="18"/>
      <c r="D417" s="52"/>
      <c r="F417" s="19"/>
      <c r="G417" s="19"/>
      <c r="H417" s="20"/>
      <c r="I417" s="20"/>
      <c r="J417" s="21"/>
    </row>
    <row r="418" spans="2:10" x14ac:dyDescent="0.25">
      <c r="B418" s="53"/>
      <c r="C418" s="18"/>
      <c r="D418" s="52"/>
      <c r="F418" s="19"/>
      <c r="G418" s="19"/>
      <c r="H418" s="20"/>
      <c r="I418" s="20"/>
      <c r="J418" s="21"/>
    </row>
    <row r="419" spans="2:10" x14ac:dyDescent="0.25">
      <c r="B419" s="53"/>
      <c r="C419" s="18"/>
      <c r="D419" s="52"/>
      <c r="F419" s="19"/>
      <c r="G419" s="19"/>
      <c r="H419" s="20"/>
      <c r="I419" s="20"/>
      <c r="J419" s="21"/>
    </row>
    <row r="420" spans="2:10" x14ac:dyDescent="0.25">
      <c r="B420" s="53"/>
      <c r="C420" s="18"/>
      <c r="D420" s="52"/>
      <c r="F420" s="19"/>
      <c r="G420" s="19"/>
      <c r="H420" s="20"/>
      <c r="I420" s="20"/>
      <c r="J420" s="21"/>
    </row>
    <row r="421" spans="2:10" x14ac:dyDescent="0.25">
      <c r="B421" s="53"/>
      <c r="C421" s="18"/>
      <c r="D421" s="52"/>
      <c r="F421" s="19"/>
      <c r="G421" s="19"/>
      <c r="H421" s="20"/>
      <c r="I421" s="20"/>
      <c r="J421" s="21"/>
    </row>
    <row r="422" spans="2:10" x14ac:dyDescent="0.25">
      <c r="B422" s="53"/>
      <c r="C422" s="18"/>
      <c r="D422" s="52"/>
      <c r="F422" s="19"/>
      <c r="G422" s="19"/>
      <c r="H422" s="20"/>
      <c r="I422" s="20"/>
      <c r="J422" s="21"/>
    </row>
    <row r="423" spans="2:10" x14ac:dyDescent="0.25">
      <c r="B423" s="53"/>
      <c r="C423" s="18"/>
      <c r="D423" s="52"/>
      <c r="F423" s="19"/>
      <c r="G423" s="19"/>
      <c r="H423" s="20"/>
      <c r="I423" s="20"/>
      <c r="J423" s="21"/>
    </row>
    <row r="424" spans="2:10" x14ac:dyDescent="0.25">
      <c r="B424" s="53"/>
      <c r="C424" s="18"/>
      <c r="D424" s="52"/>
      <c r="F424" s="19"/>
      <c r="G424" s="19"/>
      <c r="H424" s="20"/>
      <c r="I424" s="20"/>
      <c r="J424" s="21"/>
    </row>
    <row r="425" spans="2:10" x14ac:dyDescent="0.25">
      <c r="B425" s="53"/>
      <c r="C425" s="18"/>
      <c r="D425" s="52"/>
      <c r="F425" s="19"/>
      <c r="G425" s="19"/>
      <c r="H425" s="20"/>
      <c r="I425" s="20"/>
      <c r="J425" s="21"/>
    </row>
    <row r="426" spans="2:10" x14ac:dyDescent="0.25">
      <c r="B426" s="53"/>
      <c r="C426" s="18"/>
      <c r="D426" s="52"/>
      <c r="F426" s="19"/>
      <c r="G426" s="19"/>
      <c r="H426" s="20"/>
      <c r="I426" s="20"/>
      <c r="J426" s="21"/>
    </row>
    <row r="427" spans="2:10" x14ac:dyDescent="0.25">
      <c r="B427" s="53"/>
      <c r="C427" s="18"/>
      <c r="D427" s="52"/>
      <c r="F427" s="19"/>
      <c r="G427" s="19"/>
      <c r="H427" s="20"/>
      <c r="I427" s="20"/>
      <c r="J427" s="21"/>
    </row>
    <row r="428" spans="2:10" x14ac:dyDescent="0.25">
      <c r="B428" s="53"/>
      <c r="C428" s="18"/>
      <c r="D428" s="52"/>
      <c r="F428" s="19"/>
      <c r="G428" s="19"/>
      <c r="H428" s="20"/>
      <c r="I428" s="20"/>
      <c r="J428" s="21"/>
    </row>
    <row r="429" spans="2:10" x14ac:dyDescent="0.25">
      <c r="B429" s="53"/>
      <c r="C429" s="18"/>
      <c r="D429" s="52"/>
      <c r="F429" s="19"/>
      <c r="G429" s="19"/>
      <c r="H429" s="20"/>
      <c r="I429" s="20"/>
      <c r="J429" s="21"/>
    </row>
    <row r="430" spans="2:10" x14ac:dyDescent="0.25">
      <c r="B430" s="53"/>
      <c r="C430" s="18"/>
      <c r="D430" s="52"/>
      <c r="F430" s="19"/>
      <c r="G430" s="19"/>
      <c r="H430" s="20"/>
      <c r="I430" s="20"/>
      <c r="J430" s="21"/>
    </row>
    <row r="431" spans="2:10" x14ac:dyDescent="0.25">
      <c r="B431" s="53"/>
      <c r="C431" s="18"/>
      <c r="D431" s="52"/>
      <c r="F431" s="19"/>
      <c r="G431" s="19"/>
      <c r="H431" s="20"/>
      <c r="I431" s="20"/>
      <c r="J431" s="21"/>
    </row>
    <row r="432" spans="2:10" x14ac:dyDescent="0.25">
      <c r="B432" s="53"/>
      <c r="C432" s="18"/>
      <c r="D432" s="52"/>
      <c r="F432" s="19"/>
      <c r="G432" s="19"/>
      <c r="H432" s="20"/>
      <c r="I432" s="20"/>
      <c r="J432" s="21"/>
    </row>
    <row r="433" spans="2:10" x14ac:dyDescent="0.25">
      <c r="B433" s="53"/>
      <c r="C433" s="18"/>
      <c r="D433" s="52"/>
      <c r="F433" s="19"/>
      <c r="G433" s="19"/>
      <c r="H433" s="20"/>
      <c r="I433" s="20"/>
      <c r="J433" s="21"/>
    </row>
    <row r="434" spans="2:10" x14ac:dyDescent="0.25">
      <c r="B434" s="53"/>
      <c r="C434" s="18"/>
      <c r="D434" s="52"/>
      <c r="F434" s="19"/>
      <c r="G434" s="19"/>
      <c r="H434" s="20"/>
      <c r="I434" s="20"/>
      <c r="J434" s="21"/>
    </row>
    <row r="435" spans="2:10" x14ac:dyDescent="0.25">
      <c r="B435" s="53"/>
      <c r="C435" s="18"/>
      <c r="D435" s="52"/>
      <c r="F435" s="19"/>
      <c r="G435" s="19"/>
      <c r="H435" s="20"/>
      <c r="I435" s="20"/>
      <c r="J435" s="21"/>
    </row>
    <row r="436" spans="2:10" x14ac:dyDescent="0.25">
      <c r="B436" s="53"/>
      <c r="C436" s="18"/>
      <c r="D436" s="52"/>
      <c r="F436" s="19"/>
      <c r="G436" s="19"/>
      <c r="H436" s="20"/>
      <c r="I436" s="20"/>
      <c r="J436" s="21"/>
    </row>
    <row r="437" spans="2:10" x14ac:dyDescent="0.25">
      <c r="B437" s="53"/>
      <c r="C437" s="18"/>
      <c r="D437" s="52"/>
      <c r="F437" s="19"/>
      <c r="G437" s="19"/>
      <c r="H437" s="20"/>
      <c r="I437" s="20"/>
      <c r="J437" s="21"/>
    </row>
    <row r="438" spans="2:10" x14ac:dyDescent="0.25">
      <c r="B438" s="53"/>
      <c r="C438" s="18"/>
      <c r="D438" s="52"/>
      <c r="F438" s="19"/>
      <c r="G438" s="19"/>
      <c r="H438" s="20"/>
      <c r="I438" s="20"/>
      <c r="J438" s="21"/>
    </row>
    <row r="439" spans="2:10" x14ac:dyDescent="0.25">
      <c r="B439" s="53"/>
      <c r="C439" s="18"/>
      <c r="D439" s="52"/>
      <c r="F439" s="19"/>
      <c r="G439" s="19"/>
      <c r="H439" s="20"/>
      <c r="I439" s="20"/>
      <c r="J439" s="21"/>
    </row>
    <row r="440" spans="2:10" x14ac:dyDescent="0.25">
      <c r="B440" s="53"/>
      <c r="C440" s="18"/>
      <c r="D440" s="52"/>
      <c r="F440" s="19"/>
      <c r="G440" s="19"/>
      <c r="H440" s="20"/>
      <c r="I440" s="20"/>
      <c r="J440" s="21"/>
    </row>
    <row r="441" spans="2:10" x14ac:dyDescent="0.25">
      <c r="B441" s="53"/>
      <c r="C441" s="18"/>
      <c r="D441" s="52"/>
      <c r="F441" s="19"/>
      <c r="G441" s="19"/>
      <c r="H441" s="20"/>
      <c r="I441" s="20"/>
      <c r="J441" s="21"/>
    </row>
    <row r="442" spans="2:10" x14ac:dyDescent="0.25">
      <c r="B442" s="53"/>
      <c r="C442" s="18"/>
      <c r="D442" s="52"/>
      <c r="F442" s="19"/>
      <c r="G442" s="19"/>
      <c r="H442" s="20"/>
      <c r="I442" s="20"/>
      <c r="J442" s="21"/>
    </row>
    <row r="443" spans="2:10" x14ac:dyDescent="0.25">
      <c r="B443" s="53"/>
      <c r="C443" s="18"/>
      <c r="D443" s="52"/>
      <c r="F443" s="19"/>
      <c r="G443" s="19"/>
      <c r="H443" s="20"/>
      <c r="I443" s="20"/>
      <c r="J443" s="21"/>
    </row>
    <row r="444" spans="2:10" x14ac:dyDescent="0.25">
      <c r="B444" s="53"/>
      <c r="C444" s="18"/>
      <c r="D444" s="52"/>
      <c r="F444" s="19"/>
      <c r="G444" s="19"/>
      <c r="H444" s="20"/>
      <c r="I444" s="20"/>
      <c r="J444" s="21"/>
    </row>
    <row r="445" spans="2:10" x14ac:dyDescent="0.25">
      <c r="B445" s="53"/>
      <c r="C445" s="18"/>
      <c r="D445" s="52"/>
      <c r="F445" s="19"/>
      <c r="G445" s="19"/>
      <c r="H445" s="20"/>
      <c r="I445" s="20"/>
      <c r="J445" s="21"/>
    </row>
    <row r="446" spans="2:10" x14ac:dyDescent="0.25">
      <c r="B446" s="53"/>
      <c r="C446" s="18"/>
      <c r="D446" s="52"/>
      <c r="F446" s="19"/>
      <c r="G446" s="19"/>
      <c r="H446" s="20"/>
      <c r="I446" s="20"/>
      <c r="J446" s="21"/>
    </row>
    <row r="447" spans="2:10" x14ac:dyDescent="0.25">
      <c r="B447" s="53"/>
      <c r="C447" s="18"/>
      <c r="D447" s="52"/>
      <c r="F447" s="19"/>
      <c r="G447" s="19"/>
      <c r="H447" s="20"/>
      <c r="I447" s="20"/>
      <c r="J447" s="21"/>
    </row>
    <row r="448" spans="2:10" x14ac:dyDescent="0.25">
      <c r="B448" s="53"/>
      <c r="C448" s="18"/>
      <c r="D448" s="52"/>
      <c r="F448" s="19"/>
      <c r="G448" s="19"/>
      <c r="H448" s="20"/>
      <c r="I448" s="20"/>
      <c r="J448" s="21"/>
    </row>
    <row r="449" spans="2:10" x14ac:dyDescent="0.25">
      <c r="B449" s="53"/>
      <c r="C449" s="18"/>
      <c r="D449" s="52"/>
      <c r="F449" s="19"/>
      <c r="G449" s="19"/>
      <c r="H449" s="20"/>
      <c r="I449" s="20"/>
      <c r="J449" s="21"/>
    </row>
    <row r="450" spans="2:10" x14ac:dyDescent="0.25">
      <c r="B450" s="53"/>
      <c r="C450" s="18"/>
      <c r="D450" s="52"/>
      <c r="F450" s="19"/>
      <c r="G450" s="19"/>
      <c r="H450" s="20"/>
      <c r="I450" s="20"/>
      <c r="J450" s="21"/>
    </row>
    <row r="451" spans="2:10" x14ac:dyDescent="0.25">
      <c r="B451" s="53"/>
      <c r="C451" s="18"/>
      <c r="D451" s="52"/>
      <c r="F451" s="19"/>
      <c r="G451" s="19"/>
      <c r="H451" s="20"/>
      <c r="I451" s="20"/>
      <c r="J451" s="21"/>
    </row>
    <row r="452" spans="2:10" x14ac:dyDescent="0.25">
      <c r="B452" s="53"/>
      <c r="C452" s="18"/>
      <c r="D452" s="52"/>
      <c r="F452" s="19"/>
      <c r="G452" s="19"/>
      <c r="H452" s="20"/>
      <c r="I452" s="20"/>
      <c r="J452" s="21"/>
    </row>
    <row r="453" spans="2:10" x14ac:dyDescent="0.25">
      <c r="B453" s="53"/>
      <c r="C453" s="18"/>
      <c r="D453" s="52"/>
      <c r="F453" s="19"/>
      <c r="G453" s="19"/>
      <c r="H453" s="20"/>
      <c r="I453" s="20"/>
      <c r="J453" s="21"/>
    </row>
    <row r="454" spans="2:10" x14ac:dyDescent="0.25">
      <c r="B454" s="53"/>
      <c r="C454" s="18"/>
      <c r="D454" s="52"/>
      <c r="F454" s="19"/>
      <c r="G454" s="19"/>
      <c r="H454" s="20"/>
      <c r="I454" s="20"/>
      <c r="J454" s="21"/>
    </row>
    <row r="455" spans="2:10" x14ac:dyDescent="0.25">
      <c r="B455" s="53"/>
      <c r="C455" s="18"/>
      <c r="D455" s="52"/>
      <c r="F455" s="19"/>
      <c r="G455" s="19"/>
      <c r="H455" s="20"/>
      <c r="I455" s="20"/>
      <c r="J455" s="21"/>
    </row>
    <row r="456" spans="2:10" x14ac:dyDescent="0.25">
      <c r="B456" s="53"/>
      <c r="C456" s="18"/>
      <c r="D456" s="52"/>
      <c r="F456" s="19"/>
      <c r="G456" s="19"/>
      <c r="H456" s="20"/>
      <c r="I456" s="20"/>
      <c r="J456" s="21"/>
    </row>
    <row r="457" spans="2:10" x14ac:dyDescent="0.25">
      <c r="B457" s="53"/>
      <c r="C457" s="18"/>
      <c r="D457" s="52"/>
      <c r="F457" s="19"/>
      <c r="G457" s="19"/>
      <c r="H457" s="20"/>
      <c r="I457" s="20"/>
      <c r="J457" s="21"/>
    </row>
    <row r="458" spans="2:10" x14ac:dyDescent="0.25">
      <c r="B458" s="53"/>
      <c r="C458" s="18"/>
      <c r="D458" s="52"/>
      <c r="F458" s="19"/>
      <c r="G458" s="19"/>
      <c r="H458" s="20"/>
      <c r="I458" s="20"/>
      <c r="J458" s="21"/>
    </row>
    <row r="459" spans="2:10" x14ac:dyDescent="0.25">
      <c r="B459" s="53"/>
      <c r="C459" s="18"/>
      <c r="D459" s="52"/>
      <c r="F459" s="19"/>
      <c r="G459" s="19"/>
      <c r="H459" s="20"/>
      <c r="I459" s="20"/>
      <c r="J459" s="21"/>
    </row>
    <row r="460" spans="2:10" x14ac:dyDescent="0.25">
      <c r="B460" s="53"/>
      <c r="C460" s="18"/>
      <c r="D460" s="52"/>
      <c r="F460" s="19"/>
      <c r="G460" s="19"/>
      <c r="H460" s="20"/>
      <c r="I460" s="20"/>
      <c r="J460" s="21"/>
    </row>
    <row r="461" spans="2:10" x14ac:dyDescent="0.25">
      <c r="B461" s="53"/>
      <c r="C461" s="18"/>
      <c r="D461" s="52"/>
      <c r="F461" s="19"/>
      <c r="G461" s="19"/>
      <c r="H461" s="20"/>
      <c r="I461" s="20"/>
      <c r="J461" s="21"/>
    </row>
    <row r="462" spans="2:10" x14ac:dyDescent="0.25">
      <c r="B462" s="53"/>
      <c r="C462" s="18"/>
      <c r="D462" s="52"/>
      <c r="F462" s="19"/>
      <c r="G462" s="19"/>
      <c r="H462" s="20"/>
      <c r="I462" s="20"/>
      <c r="J462" s="21"/>
    </row>
    <row r="463" spans="2:10" x14ac:dyDescent="0.25">
      <c r="B463" s="53"/>
      <c r="C463" s="18"/>
      <c r="D463" s="52"/>
      <c r="F463" s="19"/>
      <c r="G463" s="19"/>
      <c r="H463" s="20"/>
      <c r="I463" s="20"/>
      <c r="J463" s="21"/>
    </row>
    <row r="464" spans="2:10" x14ac:dyDescent="0.25">
      <c r="B464" s="53"/>
      <c r="C464" s="18"/>
      <c r="D464" s="52"/>
      <c r="F464" s="19"/>
      <c r="G464" s="19"/>
      <c r="H464" s="20"/>
      <c r="I464" s="20"/>
      <c r="J464" s="21"/>
    </row>
    <row r="465" spans="2:10" x14ac:dyDescent="0.25">
      <c r="B465" s="53"/>
      <c r="C465" s="18"/>
      <c r="D465" s="52"/>
      <c r="F465" s="19"/>
      <c r="G465" s="19"/>
      <c r="H465" s="20"/>
      <c r="I465" s="20"/>
      <c r="J465" s="21"/>
    </row>
    <row r="466" spans="2:10" x14ac:dyDescent="0.25">
      <c r="B466" s="53"/>
      <c r="C466" s="18"/>
      <c r="D466" s="52"/>
      <c r="F466" s="19"/>
      <c r="G466" s="19"/>
      <c r="H466" s="20"/>
      <c r="I466" s="20"/>
      <c r="J466" s="21"/>
    </row>
    <row r="467" spans="2:10" x14ac:dyDescent="0.25">
      <c r="B467" s="53"/>
      <c r="C467" s="18"/>
      <c r="D467" s="52"/>
      <c r="F467" s="19"/>
      <c r="G467" s="19"/>
      <c r="H467" s="20"/>
      <c r="I467" s="20"/>
      <c r="J467" s="21"/>
    </row>
    <row r="468" spans="2:10" x14ac:dyDescent="0.25">
      <c r="B468" s="53"/>
      <c r="C468" s="18"/>
      <c r="D468" s="52"/>
      <c r="F468" s="19"/>
      <c r="G468" s="19"/>
      <c r="H468" s="20"/>
      <c r="I468" s="20"/>
      <c r="J468" s="21"/>
    </row>
    <row r="469" spans="2:10" x14ac:dyDescent="0.25">
      <c r="B469" s="53"/>
      <c r="C469" s="18"/>
      <c r="D469" s="52"/>
      <c r="F469" s="19"/>
      <c r="G469" s="19"/>
      <c r="H469" s="20"/>
      <c r="I469" s="20"/>
      <c r="J469" s="21"/>
    </row>
    <row r="470" spans="2:10" x14ac:dyDescent="0.25">
      <c r="B470" s="53"/>
      <c r="C470" s="18"/>
      <c r="D470" s="52"/>
      <c r="F470" s="19"/>
      <c r="G470" s="19"/>
      <c r="H470" s="20"/>
      <c r="I470" s="20"/>
      <c r="J470" s="21"/>
    </row>
    <row r="471" spans="2:10" x14ac:dyDescent="0.25">
      <c r="B471" s="53"/>
      <c r="C471" s="18"/>
      <c r="D471" s="52"/>
      <c r="F471" s="19"/>
      <c r="G471" s="19"/>
      <c r="H471" s="20"/>
      <c r="I471" s="20"/>
      <c r="J471" s="21"/>
    </row>
    <row r="472" spans="2:10" x14ac:dyDescent="0.25">
      <c r="B472" s="53"/>
      <c r="C472" s="18"/>
      <c r="D472" s="52"/>
      <c r="F472" s="19"/>
      <c r="G472" s="19"/>
      <c r="H472" s="20"/>
      <c r="I472" s="20"/>
      <c r="J472" s="21"/>
    </row>
    <row r="473" spans="2:10" x14ac:dyDescent="0.25">
      <c r="B473" s="53"/>
      <c r="C473" s="18"/>
      <c r="D473" s="52"/>
      <c r="F473" s="19"/>
      <c r="G473" s="19"/>
      <c r="H473" s="20"/>
      <c r="I473" s="20"/>
      <c r="J473" s="21"/>
    </row>
    <row r="474" spans="2:10" x14ac:dyDescent="0.25">
      <c r="B474" s="53"/>
      <c r="C474" s="18"/>
      <c r="D474" s="52"/>
      <c r="F474" s="19"/>
      <c r="G474" s="19"/>
      <c r="H474" s="20"/>
      <c r="I474" s="20"/>
      <c r="J474" s="21"/>
    </row>
    <row r="475" spans="2:10" x14ac:dyDescent="0.25">
      <c r="B475" s="53"/>
      <c r="C475" s="18"/>
      <c r="D475" s="52"/>
      <c r="F475" s="19"/>
      <c r="G475" s="19"/>
      <c r="H475" s="20"/>
      <c r="I475" s="20"/>
      <c r="J475" s="21"/>
    </row>
    <row r="476" spans="2:10" x14ac:dyDescent="0.25">
      <c r="B476" s="53"/>
      <c r="C476" s="18"/>
      <c r="D476" s="52"/>
      <c r="F476" s="19"/>
      <c r="G476" s="19"/>
      <c r="H476" s="20"/>
      <c r="I476" s="20"/>
      <c r="J476" s="21"/>
    </row>
    <row r="477" spans="2:10" x14ac:dyDescent="0.25">
      <c r="B477" s="53"/>
      <c r="C477" s="18"/>
      <c r="D477" s="52"/>
      <c r="F477" s="19"/>
      <c r="G477" s="19"/>
      <c r="H477" s="20"/>
      <c r="I477" s="20"/>
      <c r="J477" s="21"/>
    </row>
    <row r="478" spans="2:10" x14ac:dyDescent="0.25">
      <c r="B478" s="53"/>
      <c r="C478" s="18"/>
      <c r="D478" s="52"/>
      <c r="F478" s="19"/>
      <c r="G478" s="19"/>
      <c r="H478" s="20"/>
      <c r="I478" s="20"/>
      <c r="J478" s="21"/>
    </row>
    <row r="479" spans="2:10" x14ac:dyDescent="0.25">
      <c r="B479" s="53"/>
      <c r="C479" s="18"/>
      <c r="D479" s="52"/>
      <c r="F479" s="19"/>
      <c r="G479" s="19"/>
      <c r="H479" s="20"/>
      <c r="I479" s="20"/>
      <c r="J479" s="21"/>
    </row>
    <row r="480" spans="2:10" x14ac:dyDescent="0.25">
      <c r="B480" s="53"/>
      <c r="C480" s="18"/>
      <c r="D480" s="52"/>
      <c r="F480" s="19"/>
      <c r="G480" s="19"/>
      <c r="H480" s="20"/>
      <c r="I480" s="20"/>
      <c r="J480" s="21"/>
    </row>
    <row r="481" spans="2:10" x14ac:dyDescent="0.25">
      <c r="B481" s="53"/>
      <c r="C481" s="18"/>
      <c r="D481" s="52"/>
      <c r="F481" s="19"/>
      <c r="G481" s="19"/>
      <c r="H481" s="20"/>
      <c r="I481" s="20"/>
      <c r="J481" s="21"/>
    </row>
    <row r="482" spans="2:10" x14ac:dyDescent="0.25">
      <c r="B482" s="53"/>
      <c r="C482" s="18"/>
      <c r="D482" s="52"/>
      <c r="F482" s="19"/>
      <c r="G482" s="19"/>
      <c r="H482" s="20"/>
      <c r="I482" s="20"/>
      <c r="J482" s="21"/>
    </row>
    <row r="483" spans="2:10" x14ac:dyDescent="0.25">
      <c r="B483" s="53"/>
      <c r="C483" s="18"/>
      <c r="D483" s="52"/>
      <c r="F483" s="19"/>
      <c r="G483" s="19"/>
      <c r="H483" s="20"/>
      <c r="I483" s="20"/>
      <c r="J483" s="21"/>
    </row>
    <row r="484" spans="2:10" x14ac:dyDescent="0.25">
      <c r="B484" s="53"/>
      <c r="C484" s="18"/>
      <c r="D484" s="52"/>
      <c r="F484" s="19"/>
      <c r="G484" s="19"/>
      <c r="H484" s="20"/>
      <c r="I484" s="20"/>
      <c r="J484" s="21"/>
    </row>
    <row r="485" spans="2:10" x14ac:dyDescent="0.25">
      <c r="B485" s="53"/>
      <c r="C485" s="18"/>
      <c r="D485" s="52"/>
      <c r="F485" s="19"/>
      <c r="G485" s="19"/>
      <c r="H485" s="20"/>
      <c r="I485" s="20"/>
      <c r="J485" s="21"/>
    </row>
    <row r="486" spans="2:10" x14ac:dyDescent="0.25">
      <c r="B486" s="53"/>
      <c r="C486" s="18"/>
      <c r="D486" s="52"/>
      <c r="F486" s="19"/>
      <c r="G486" s="19"/>
      <c r="H486" s="20"/>
      <c r="I486" s="20"/>
      <c r="J486" s="21"/>
    </row>
    <row r="487" spans="2:10" x14ac:dyDescent="0.25">
      <c r="B487" s="53"/>
      <c r="C487" s="18"/>
      <c r="D487" s="52"/>
      <c r="F487" s="19"/>
      <c r="G487" s="19"/>
      <c r="H487" s="20"/>
      <c r="I487" s="20"/>
      <c r="J487" s="21"/>
    </row>
    <row r="488" spans="2:10" x14ac:dyDescent="0.25">
      <c r="B488" s="53"/>
      <c r="C488" s="18"/>
      <c r="D488" s="52"/>
      <c r="F488" s="19"/>
      <c r="G488" s="19"/>
      <c r="H488" s="20"/>
      <c r="I488" s="20"/>
      <c r="J488" s="21"/>
    </row>
    <row r="489" spans="2:10" x14ac:dyDescent="0.25">
      <c r="B489" s="53"/>
      <c r="C489" s="18"/>
      <c r="D489" s="52"/>
      <c r="F489" s="19"/>
      <c r="G489" s="19"/>
      <c r="H489" s="20"/>
      <c r="I489" s="20"/>
      <c r="J489" s="21"/>
    </row>
    <row r="490" spans="2:10" x14ac:dyDescent="0.25">
      <c r="B490" s="53"/>
      <c r="C490" s="18"/>
      <c r="D490" s="52"/>
      <c r="F490" s="19"/>
      <c r="G490" s="19"/>
      <c r="H490" s="20"/>
      <c r="I490" s="20"/>
      <c r="J490" s="21"/>
    </row>
    <row r="491" spans="2:10" x14ac:dyDescent="0.25">
      <c r="B491" s="53"/>
      <c r="C491" s="18"/>
      <c r="D491" s="52"/>
      <c r="F491" s="19"/>
      <c r="G491" s="19"/>
      <c r="H491" s="20"/>
      <c r="I491" s="20"/>
      <c r="J491" s="21"/>
    </row>
    <row r="492" spans="2:10" x14ac:dyDescent="0.25">
      <c r="B492" s="53"/>
      <c r="C492" s="18"/>
      <c r="D492" s="52"/>
      <c r="F492" s="19"/>
      <c r="G492" s="19"/>
      <c r="H492" s="20"/>
      <c r="I492" s="20"/>
      <c r="J492" s="21"/>
    </row>
    <row r="493" spans="2:10" x14ac:dyDescent="0.25">
      <c r="B493" s="53"/>
      <c r="C493" s="18"/>
      <c r="D493" s="52"/>
      <c r="F493" s="19"/>
      <c r="G493" s="19"/>
      <c r="H493" s="20"/>
      <c r="I493" s="20"/>
      <c r="J493" s="21"/>
    </row>
    <row r="494" spans="2:10" x14ac:dyDescent="0.25">
      <c r="B494" s="53"/>
      <c r="C494" s="18"/>
      <c r="D494" s="52"/>
      <c r="F494" s="19"/>
      <c r="G494" s="19"/>
      <c r="H494" s="20"/>
      <c r="I494" s="20"/>
      <c r="J494" s="21"/>
    </row>
    <row r="495" spans="2:10" x14ac:dyDescent="0.25">
      <c r="B495" s="53"/>
      <c r="C495" s="18"/>
      <c r="D495" s="52"/>
      <c r="F495" s="19"/>
      <c r="G495" s="19"/>
      <c r="H495" s="20"/>
      <c r="I495" s="20"/>
      <c r="J495" s="21"/>
    </row>
    <row r="496" spans="2:10" x14ac:dyDescent="0.25">
      <c r="B496" s="53"/>
      <c r="C496" s="18"/>
      <c r="D496" s="52"/>
      <c r="F496" s="19"/>
      <c r="G496" s="19"/>
      <c r="H496" s="20"/>
      <c r="I496" s="20"/>
      <c r="J496" s="21"/>
    </row>
    <row r="497" spans="2:10" x14ac:dyDescent="0.25">
      <c r="B497" s="53"/>
      <c r="C497" s="18"/>
      <c r="D497" s="52"/>
      <c r="F497" s="19"/>
      <c r="G497" s="19"/>
      <c r="H497" s="20"/>
      <c r="I497" s="20"/>
      <c r="J497" s="21"/>
    </row>
    <row r="498" spans="2:10" x14ac:dyDescent="0.25">
      <c r="B498" s="53"/>
      <c r="C498" s="18"/>
      <c r="D498" s="52"/>
      <c r="F498" s="19"/>
      <c r="G498" s="19"/>
      <c r="H498" s="20"/>
      <c r="I498" s="20"/>
      <c r="J498" s="21"/>
    </row>
    <row r="499" spans="2:10" x14ac:dyDescent="0.25">
      <c r="B499" s="53"/>
      <c r="C499" s="18"/>
      <c r="D499" s="52"/>
      <c r="F499" s="19"/>
      <c r="G499" s="19"/>
      <c r="H499" s="20"/>
      <c r="I499" s="20"/>
      <c r="J499" s="21"/>
    </row>
    <row r="500" spans="2:10" x14ac:dyDescent="0.25">
      <c r="B500" s="53"/>
      <c r="C500" s="18"/>
      <c r="D500" s="52"/>
      <c r="F500" s="19"/>
      <c r="G500" s="19"/>
      <c r="H500" s="20"/>
      <c r="I500" s="20"/>
      <c r="J500" s="21"/>
    </row>
    <row r="501" spans="2:10" x14ac:dyDescent="0.25">
      <c r="B501" s="53"/>
      <c r="C501" s="18"/>
      <c r="D501" s="52"/>
      <c r="F501" s="19"/>
      <c r="G501" s="19"/>
      <c r="H501" s="20"/>
      <c r="I501" s="20"/>
      <c r="J501" s="21"/>
    </row>
    <row r="502" spans="2:10" x14ac:dyDescent="0.25">
      <c r="B502" s="53"/>
      <c r="C502" s="18"/>
      <c r="D502" s="52"/>
      <c r="F502" s="19"/>
      <c r="G502" s="19"/>
      <c r="H502" s="20"/>
      <c r="I502" s="20"/>
      <c r="J502" s="21"/>
    </row>
    <row r="503" spans="2:10" x14ac:dyDescent="0.25">
      <c r="B503" s="53"/>
      <c r="C503" s="18"/>
      <c r="D503" s="52"/>
      <c r="F503" s="19"/>
      <c r="G503" s="19"/>
      <c r="H503" s="20"/>
      <c r="I503" s="20"/>
      <c r="J503" s="21"/>
    </row>
    <row r="504" spans="2:10" x14ac:dyDescent="0.25">
      <c r="B504" s="53"/>
      <c r="C504" s="18"/>
      <c r="D504" s="52"/>
      <c r="F504" s="19"/>
      <c r="G504" s="19"/>
      <c r="H504" s="20"/>
      <c r="I504" s="20"/>
      <c r="J504" s="21"/>
    </row>
    <row r="505" spans="2:10" x14ac:dyDescent="0.25">
      <c r="B505" s="53"/>
      <c r="C505" s="18"/>
      <c r="D505" s="52"/>
      <c r="F505" s="19"/>
      <c r="G505" s="19"/>
      <c r="H505" s="20"/>
      <c r="I505" s="20"/>
      <c r="J505" s="21"/>
    </row>
    <row r="506" spans="2:10" x14ac:dyDescent="0.25">
      <c r="B506" s="53"/>
      <c r="C506" s="18"/>
      <c r="D506" s="52"/>
      <c r="F506" s="19"/>
      <c r="G506" s="19"/>
      <c r="H506" s="20"/>
      <c r="I506" s="20"/>
      <c r="J506" s="21"/>
    </row>
    <row r="507" spans="2:10" x14ac:dyDescent="0.25">
      <c r="B507" s="53"/>
      <c r="C507" s="18"/>
      <c r="D507" s="52"/>
      <c r="F507" s="19"/>
      <c r="G507" s="19"/>
      <c r="H507" s="20"/>
      <c r="I507" s="20"/>
      <c r="J507" s="21"/>
    </row>
    <row r="508" spans="2:10" x14ac:dyDescent="0.25">
      <c r="B508" s="53"/>
      <c r="C508" s="18"/>
      <c r="D508" s="52"/>
      <c r="F508" s="19"/>
      <c r="G508" s="19"/>
      <c r="H508" s="20"/>
      <c r="I508" s="20"/>
      <c r="J508" s="21"/>
    </row>
    <row r="509" spans="2:10" x14ac:dyDescent="0.25">
      <c r="B509" s="53"/>
      <c r="C509" s="18"/>
      <c r="D509" s="52"/>
      <c r="F509" s="19"/>
      <c r="G509" s="19"/>
      <c r="H509" s="20"/>
      <c r="I509" s="20"/>
      <c r="J509" s="21"/>
    </row>
    <row r="510" spans="2:10" x14ac:dyDescent="0.25">
      <c r="B510" s="53"/>
      <c r="C510" s="18"/>
      <c r="D510" s="52"/>
      <c r="F510" s="19"/>
      <c r="G510" s="19"/>
      <c r="H510" s="20"/>
      <c r="I510" s="20"/>
      <c r="J510" s="21"/>
    </row>
    <row r="511" spans="2:10" x14ac:dyDescent="0.25">
      <c r="B511" s="53"/>
      <c r="C511" s="18"/>
      <c r="D511" s="52"/>
      <c r="F511" s="19"/>
      <c r="G511" s="19"/>
      <c r="H511" s="20"/>
      <c r="I511" s="20"/>
      <c r="J511" s="21"/>
    </row>
    <row r="512" spans="2:10" x14ac:dyDescent="0.25">
      <c r="B512" s="53"/>
      <c r="C512" s="18"/>
      <c r="D512" s="52"/>
      <c r="F512" s="19"/>
      <c r="G512" s="19"/>
      <c r="H512" s="20"/>
      <c r="I512" s="20"/>
      <c r="J512" s="21"/>
    </row>
    <row r="513" spans="2:10" x14ac:dyDescent="0.25">
      <c r="B513" s="53"/>
      <c r="C513" s="18"/>
      <c r="D513" s="52"/>
      <c r="F513" s="19"/>
      <c r="G513" s="19"/>
      <c r="H513" s="20"/>
      <c r="I513" s="20"/>
      <c r="J513" s="21"/>
    </row>
    <row r="514" spans="2:10" x14ac:dyDescent="0.25">
      <c r="B514" s="53"/>
      <c r="C514" s="18"/>
      <c r="D514" s="52"/>
      <c r="F514" s="19"/>
      <c r="G514" s="19"/>
      <c r="H514" s="20"/>
      <c r="I514" s="20"/>
      <c r="J514" s="21"/>
    </row>
    <row r="515" spans="2:10" x14ac:dyDescent="0.25">
      <c r="B515" s="53"/>
      <c r="C515" s="18"/>
      <c r="D515" s="52"/>
      <c r="F515" s="19"/>
      <c r="G515" s="19"/>
      <c r="H515" s="20"/>
      <c r="I515" s="20"/>
      <c r="J515" s="21"/>
    </row>
    <row r="516" spans="2:10" x14ac:dyDescent="0.25">
      <c r="B516" s="53"/>
      <c r="C516" s="18"/>
      <c r="D516" s="52"/>
      <c r="F516" s="19"/>
      <c r="G516" s="19"/>
      <c r="H516" s="20"/>
      <c r="I516" s="20"/>
      <c r="J516" s="21"/>
    </row>
    <row r="517" spans="2:10" x14ac:dyDescent="0.25">
      <c r="B517" s="53"/>
      <c r="C517" s="18"/>
      <c r="D517" s="52"/>
      <c r="F517" s="19"/>
      <c r="G517" s="19"/>
      <c r="H517" s="20"/>
      <c r="I517" s="20"/>
      <c r="J517" s="21"/>
    </row>
    <row r="518" spans="2:10" x14ac:dyDescent="0.25">
      <c r="B518" s="53"/>
      <c r="C518" s="18"/>
      <c r="D518" s="52"/>
      <c r="F518" s="19"/>
      <c r="G518" s="19"/>
      <c r="H518" s="20"/>
      <c r="I518" s="20"/>
      <c r="J518" s="21"/>
    </row>
    <row r="519" spans="2:10" x14ac:dyDescent="0.25">
      <c r="B519" s="53"/>
      <c r="C519" s="18"/>
      <c r="D519" s="52"/>
      <c r="F519" s="19"/>
      <c r="G519" s="19"/>
      <c r="H519" s="20"/>
      <c r="I519" s="20"/>
      <c r="J519" s="21"/>
    </row>
    <row r="520" spans="2:10" x14ac:dyDescent="0.25">
      <c r="B520" s="53"/>
      <c r="C520" s="18"/>
      <c r="D520" s="52"/>
      <c r="F520" s="19"/>
      <c r="G520" s="19"/>
      <c r="H520" s="20"/>
      <c r="I520" s="20"/>
      <c r="J520" s="21"/>
    </row>
    <row r="521" spans="2:10" x14ac:dyDescent="0.25">
      <c r="B521" s="53"/>
      <c r="C521" s="18"/>
      <c r="D521" s="52"/>
      <c r="F521" s="19"/>
      <c r="G521" s="19"/>
      <c r="H521" s="20"/>
      <c r="I521" s="20"/>
      <c r="J521" s="21"/>
    </row>
    <row r="522" spans="2:10" x14ac:dyDescent="0.25">
      <c r="B522" s="53"/>
      <c r="C522" s="18"/>
      <c r="D522" s="52"/>
      <c r="F522" s="19"/>
      <c r="G522" s="19"/>
      <c r="H522" s="20"/>
      <c r="I522" s="20"/>
      <c r="J522" s="21"/>
    </row>
    <row r="523" spans="2:10" x14ac:dyDescent="0.25">
      <c r="B523" s="53"/>
      <c r="C523" s="18"/>
      <c r="D523" s="52"/>
      <c r="F523" s="19"/>
      <c r="G523" s="19"/>
      <c r="H523" s="20"/>
      <c r="I523" s="20"/>
      <c r="J523" s="21"/>
    </row>
    <row r="524" spans="2:10" x14ac:dyDescent="0.25">
      <c r="B524" s="53"/>
      <c r="C524" s="18"/>
      <c r="D524" s="52"/>
      <c r="F524" s="19"/>
      <c r="G524" s="19"/>
      <c r="H524" s="20"/>
      <c r="I524" s="20"/>
      <c r="J524" s="21"/>
    </row>
    <row r="525" spans="2:10" x14ac:dyDescent="0.25">
      <c r="B525" s="53"/>
      <c r="C525" s="18"/>
      <c r="D525" s="52"/>
      <c r="F525" s="19"/>
      <c r="G525" s="19"/>
      <c r="H525" s="20"/>
      <c r="I525" s="20"/>
      <c r="J525" s="21"/>
    </row>
    <row r="526" spans="2:10" x14ac:dyDescent="0.25">
      <c r="B526" s="53"/>
      <c r="C526" s="18"/>
      <c r="D526" s="52"/>
      <c r="F526" s="19"/>
      <c r="G526" s="19"/>
      <c r="H526" s="20"/>
      <c r="I526" s="20"/>
      <c r="J526" s="21"/>
    </row>
    <row r="527" spans="2:10" x14ac:dyDescent="0.25">
      <c r="B527" s="53"/>
      <c r="C527" s="18"/>
      <c r="D527" s="52"/>
      <c r="F527" s="19"/>
      <c r="G527" s="19"/>
      <c r="H527" s="20"/>
      <c r="I527" s="20"/>
      <c r="J527" s="21"/>
    </row>
    <row r="528" spans="2:10" x14ac:dyDescent="0.25">
      <c r="B528" s="53"/>
      <c r="C528" s="18"/>
      <c r="D528" s="52"/>
      <c r="F528" s="19"/>
      <c r="G528" s="19"/>
      <c r="H528" s="20"/>
      <c r="I528" s="20"/>
      <c r="J528" s="21"/>
    </row>
    <row r="529" spans="2:10" x14ac:dyDescent="0.25">
      <c r="B529" s="53"/>
      <c r="C529" s="18"/>
      <c r="D529" s="52"/>
      <c r="F529" s="19"/>
      <c r="G529" s="19"/>
      <c r="H529" s="20"/>
      <c r="I529" s="20"/>
      <c r="J529" s="21"/>
    </row>
    <row r="530" spans="2:10" x14ac:dyDescent="0.25">
      <c r="B530" s="53"/>
      <c r="C530" s="18"/>
      <c r="D530" s="52"/>
      <c r="F530" s="19"/>
      <c r="G530" s="19"/>
      <c r="H530" s="20"/>
      <c r="I530" s="20"/>
      <c r="J530" s="21"/>
    </row>
    <row r="531" spans="2:10" x14ac:dyDescent="0.25">
      <c r="B531" s="53"/>
      <c r="C531" s="18"/>
      <c r="D531" s="52"/>
      <c r="F531" s="19"/>
      <c r="G531" s="19"/>
      <c r="H531" s="20"/>
      <c r="I531" s="20"/>
      <c r="J531" s="21"/>
    </row>
    <row r="532" spans="2:10" x14ac:dyDescent="0.25">
      <c r="B532" s="53"/>
      <c r="C532" s="18"/>
      <c r="D532" s="52"/>
      <c r="F532" s="19"/>
      <c r="G532" s="19"/>
      <c r="H532" s="20"/>
      <c r="I532" s="20"/>
      <c r="J532" s="21"/>
    </row>
    <row r="533" spans="2:10" x14ac:dyDescent="0.25">
      <c r="B533" s="53"/>
      <c r="C533" s="18"/>
      <c r="D533" s="52"/>
      <c r="F533" s="19"/>
      <c r="G533" s="19"/>
      <c r="H533" s="20"/>
      <c r="I533" s="20"/>
      <c r="J533" s="21"/>
    </row>
    <row r="534" spans="2:10" x14ac:dyDescent="0.25">
      <c r="B534" s="53"/>
      <c r="C534" s="18"/>
      <c r="D534" s="52"/>
      <c r="F534" s="19"/>
      <c r="G534" s="19"/>
      <c r="H534" s="20"/>
      <c r="I534" s="20"/>
      <c r="J534" s="21"/>
    </row>
    <row r="535" spans="2:10" x14ac:dyDescent="0.25">
      <c r="B535" s="53"/>
      <c r="C535" s="18"/>
      <c r="D535" s="52"/>
      <c r="F535" s="19"/>
      <c r="G535" s="19"/>
      <c r="H535" s="20"/>
      <c r="I535" s="20"/>
      <c r="J535" s="21"/>
    </row>
    <row r="536" spans="2:10" x14ac:dyDescent="0.25">
      <c r="B536" s="53"/>
      <c r="C536" s="18"/>
      <c r="D536" s="52"/>
      <c r="F536" s="19"/>
      <c r="G536" s="19"/>
      <c r="H536" s="20"/>
      <c r="I536" s="20"/>
      <c r="J536" s="21"/>
    </row>
    <row r="537" spans="2:10" x14ac:dyDescent="0.25">
      <c r="B537" s="53"/>
      <c r="C537" s="18"/>
      <c r="D537" s="52"/>
      <c r="F537" s="19"/>
      <c r="G537" s="19"/>
      <c r="H537" s="20"/>
      <c r="I537" s="20"/>
      <c r="J537" s="21"/>
    </row>
    <row r="538" spans="2:10" x14ac:dyDescent="0.25">
      <c r="B538" s="53"/>
      <c r="C538" s="18"/>
      <c r="D538" s="52"/>
      <c r="F538" s="19"/>
      <c r="G538" s="19"/>
      <c r="H538" s="20"/>
      <c r="I538" s="20"/>
      <c r="J538" s="21"/>
    </row>
    <row r="539" spans="2:10" x14ac:dyDescent="0.25">
      <c r="B539" s="53"/>
      <c r="C539" s="18"/>
      <c r="D539" s="52"/>
      <c r="F539" s="19"/>
      <c r="G539" s="19"/>
      <c r="H539" s="20"/>
      <c r="I539" s="20"/>
      <c r="J539" s="21"/>
    </row>
    <row r="540" spans="2:10" x14ac:dyDescent="0.25">
      <c r="B540" s="53"/>
      <c r="C540" s="18"/>
      <c r="D540" s="52"/>
      <c r="F540" s="19"/>
      <c r="G540" s="19"/>
      <c r="H540" s="20"/>
      <c r="I540" s="20"/>
      <c r="J540" s="21"/>
    </row>
    <row r="541" spans="2:10" x14ac:dyDescent="0.25">
      <c r="B541" s="53"/>
      <c r="C541" s="18"/>
      <c r="D541" s="52"/>
      <c r="F541" s="19"/>
      <c r="G541" s="19"/>
      <c r="H541" s="20"/>
      <c r="I541" s="20"/>
      <c r="J541" s="21"/>
    </row>
    <row r="542" spans="2:10" x14ac:dyDescent="0.25">
      <c r="B542" s="53"/>
      <c r="C542" s="18"/>
      <c r="D542" s="52"/>
      <c r="F542" s="19"/>
      <c r="G542" s="19"/>
      <c r="H542" s="20"/>
      <c r="I542" s="20"/>
      <c r="J542" s="21"/>
    </row>
    <row r="543" spans="2:10" x14ac:dyDescent="0.25">
      <c r="B543" s="53"/>
      <c r="C543" s="18"/>
      <c r="D543" s="52"/>
      <c r="F543" s="19"/>
      <c r="G543" s="19"/>
      <c r="H543" s="20"/>
      <c r="I543" s="20"/>
      <c r="J543" s="21"/>
    </row>
    <row r="544" spans="2:10" x14ac:dyDescent="0.25">
      <c r="B544" s="53"/>
      <c r="C544" s="18"/>
      <c r="D544" s="52"/>
      <c r="F544" s="19"/>
      <c r="G544" s="19"/>
      <c r="H544" s="20"/>
      <c r="I544" s="20"/>
      <c r="J544" s="21"/>
    </row>
    <row r="545" spans="2:10" x14ac:dyDescent="0.25">
      <c r="B545" s="53"/>
      <c r="C545" s="18"/>
      <c r="D545" s="52"/>
      <c r="F545" s="19"/>
      <c r="G545" s="19"/>
      <c r="H545" s="20"/>
      <c r="I545" s="20"/>
      <c r="J545" s="21"/>
    </row>
    <row r="546" spans="2:10" x14ac:dyDescent="0.25">
      <c r="B546" s="53"/>
      <c r="C546" s="18"/>
      <c r="D546" s="52"/>
      <c r="F546" s="19"/>
      <c r="G546" s="19"/>
      <c r="H546" s="20"/>
      <c r="I546" s="20"/>
      <c r="J546" s="21"/>
    </row>
    <row r="547" spans="2:10" x14ac:dyDescent="0.25">
      <c r="B547" s="53"/>
      <c r="C547" s="18"/>
      <c r="D547" s="52"/>
      <c r="F547" s="19"/>
      <c r="G547" s="19"/>
      <c r="H547" s="20"/>
      <c r="I547" s="20"/>
      <c r="J547" s="21"/>
    </row>
    <row r="548" spans="2:10" x14ac:dyDescent="0.25">
      <c r="B548" s="53"/>
      <c r="C548" s="18"/>
      <c r="D548" s="52"/>
      <c r="F548" s="19"/>
      <c r="G548" s="19"/>
      <c r="H548" s="20"/>
      <c r="I548" s="20"/>
      <c r="J548" s="21"/>
    </row>
    <row r="549" spans="2:10" x14ac:dyDescent="0.25">
      <c r="B549" s="53"/>
      <c r="C549" s="18"/>
      <c r="D549" s="52"/>
      <c r="F549" s="19"/>
      <c r="G549" s="19"/>
      <c r="H549" s="20"/>
      <c r="I549" s="20"/>
      <c r="J549" s="21"/>
    </row>
    <row r="550" spans="2:10" x14ac:dyDescent="0.25">
      <c r="B550" s="53"/>
      <c r="C550" s="18"/>
      <c r="D550" s="52"/>
      <c r="F550" s="19"/>
      <c r="G550" s="19"/>
      <c r="H550" s="20"/>
      <c r="I550" s="20"/>
      <c r="J550" s="21"/>
    </row>
    <row r="551" spans="2:10" x14ac:dyDescent="0.25">
      <c r="B551" s="53"/>
      <c r="C551" s="18"/>
      <c r="D551" s="52"/>
      <c r="F551" s="19"/>
      <c r="G551" s="19"/>
      <c r="H551" s="20"/>
      <c r="I551" s="20"/>
      <c r="J551" s="21"/>
    </row>
    <row r="552" spans="2:10" x14ac:dyDescent="0.25">
      <c r="B552" s="53"/>
      <c r="C552" s="18"/>
      <c r="D552" s="52"/>
      <c r="F552" s="19"/>
      <c r="G552" s="19"/>
      <c r="H552" s="20"/>
      <c r="I552" s="20"/>
      <c r="J552" s="21"/>
    </row>
    <row r="553" spans="2:10" x14ac:dyDescent="0.25">
      <c r="B553" s="53"/>
      <c r="C553" s="18"/>
      <c r="D553" s="52"/>
      <c r="F553" s="19"/>
      <c r="G553" s="19"/>
      <c r="H553" s="20"/>
      <c r="I553" s="20"/>
      <c r="J553" s="21"/>
    </row>
    <row r="554" spans="2:10" x14ac:dyDescent="0.25">
      <c r="B554" s="53"/>
      <c r="C554" s="18"/>
      <c r="D554" s="52"/>
      <c r="F554" s="19"/>
      <c r="G554" s="19"/>
      <c r="H554" s="20"/>
      <c r="I554" s="20"/>
      <c r="J554" s="21"/>
    </row>
    <row r="555" spans="2:10" x14ac:dyDescent="0.25">
      <c r="B555" s="53"/>
      <c r="C555" s="18"/>
      <c r="D555" s="52"/>
      <c r="F555" s="19"/>
      <c r="G555" s="19"/>
      <c r="H555" s="20"/>
      <c r="I555" s="20"/>
      <c r="J555" s="21"/>
    </row>
    <row r="556" spans="2:10" x14ac:dyDescent="0.25">
      <c r="B556" s="53"/>
      <c r="C556" s="18"/>
      <c r="D556" s="52"/>
      <c r="F556" s="19"/>
      <c r="G556" s="19"/>
      <c r="H556" s="20"/>
      <c r="I556" s="20"/>
      <c r="J556" s="21"/>
    </row>
    <row r="557" spans="2:10" x14ac:dyDescent="0.25">
      <c r="B557" s="53"/>
      <c r="C557" s="18"/>
      <c r="D557" s="52"/>
      <c r="F557" s="19"/>
      <c r="G557" s="19"/>
      <c r="H557" s="20"/>
      <c r="I557" s="20"/>
      <c r="J557" s="21"/>
    </row>
    <row r="558" spans="2:10" x14ac:dyDescent="0.25">
      <c r="B558" s="53"/>
      <c r="C558" s="18"/>
      <c r="D558" s="52"/>
      <c r="F558" s="19"/>
      <c r="G558" s="19"/>
      <c r="H558" s="20"/>
      <c r="I558" s="20"/>
      <c r="J558" s="21"/>
    </row>
    <row r="559" spans="2:10" x14ac:dyDescent="0.25">
      <c r="B559" s="53"/>
      <c r="C559" s="18"/>
      <c r="D559" s="52"/>
      <c r="F559" s="19"/>
      <c r="G559" s="19"/>
      <c r="H559" s="20"/>
      <c r="I559" s="20"/>
      <c r="J559" s="21"/>
    </row>
    <row r="560" spans="2:10" x14ac:dyDescent="0.25">
      <c r="B560" s="53"/>
      <c r="C560" s="18"/>
      <c r="D560" s="52"/>
      <c r="F560" s="19"/>
      <c r="G560" s="19"/>
      <c r="H560" s="20"/>
      <c r="I560" s="20"/>
      <c r="J560" s="21"/>
    </row>
    <row r="561" spans="2:10" x14ac:dyDescent="0.25">
      <c r="B561" s="53"/>
      <c r="C561" s="18"/>
      <c r="D561" s="52"/>
      <c r="F561" s="19"/>
      <c r="G561" s="19"/>
      <c r="H561" s="20"/>
      <c r="I561" s="20"/>
      <c r="J561" s="21"/>
    </row>
    <row r="562" spans="2:10" x14ac:dyDescent="0.25">
      <c r="B562" s="53"/>
      <c r="C562" s="18"/>
      <c r="D562" s="52"/>
      <c r="F562" s="19"/>
      <c r="G562" s="19"/>
      <c r="H562" s="20"/>
      <c r="I562" s="20"/>
      <c r="J562" s="21"/>
    </row>
    <row r="563" spans="2:10" x14ac:dyDescent="0.25">
      <c r="B563" s="53"/>
      <c r="C563" s="18"/>
      <c r="D563" s="52"/>
      <c r="F563" s="19"/>
      <c r="G563" s="19"/>
      <c r="H563" s="20"/>
      <c r="I563" s="20"/>
      <c r="J563" s="21"/>
    </row>
    <row r="564" spans="2:10" x14ac:dyDescent="0.25">
      <c r="B564" s="53"/>
      <c r="C564" s="18"/>
      <c r="D564" s="52"/>
      <c r="F564" s="19"/>
      <c r="G564" s="19"/>
      <c r="H564" s="20"/>
      <c r="I564" s="20"/>
      <c r="J564" s="21"/>
    </row>
    <row r="565" spans="2:10" x14ac:dyDescent="0.25">
      <c r="B565" s="53"/>
      <c r="C565" s="18"/>
      <c r="D565" s="52"/>
      <c r="F565" s="19"/>
      <c r="G565" s="19"/>
      <c r="H565" s="20"/>
      <c r="I565" s="20"/>
      <c r="J565" s="21"/>
    </row>
    <row r="566" spans="2:10" x14ac:dyDescent="0.25">
      <c r="B566" s="53"/>
      <c r="C566" s="18"/>
      <c r="D566" s="52"/>
      <c r="F566" s="19"/>
      <c r="G566" s="19"/>
      <c r="H566" s="20"/>
      <c r="I566" s="20"/>
      <c r="J566" s="21"/>
    </row>
    <row r="567" spans="2:10" x14ac:dyDescent="0.25">
      <c r="B567" s="53"/>
      <c r="C567" s="18"/>
      <c r="D567" s="52"/>
      <c r="F567" s="19"/>
      <c r="G567" s="19"/>
      <c r="H567" s="20"/>
      <c r="I567" s="20"/>
      <c r="J567" s="21"/>
    </row>
    <row r="568" spans="2:10" x14ac:dyDescent="0.25">
      <c r="B568" s="53"/>
      <c r="C568" s="18"/>
      <c r="D568" s="52"/>
      <c r="F568" s="19"/>
      <c r="G568" s="19"/>
      <c r="H568" s="20"/>
      <c r="I568" s="20"/>
      <c r="J568" s="21"/>
    </row>
    <row r="569" spans="2:10" x14ac:dyDescent="0.25">
      <c r="B569" s="53"/>
      <c r="C569" s="18"/>
      <c r="D569" s="52"/>
      <c r="F569" s="19"/>
      <c r="G569" s="19"/>
      <c r="H569" s="20"/>
      <c r="I569" s="20"/>
      <c r="J569" s="21"/>
    </row>
    <row r="570" spans="2:10" x14ac:dyDescent="0.25">
      <c r="B570" s="53"/>
      <c r="C570" s="18"/>
      <c r="D570" s="52"/>
      <c r="F570" s="19"/>
      <c r="G570" s="19"/>
      <c r="H570" s="20"/>
      <c r="I570" s="20"/>
      <c r="J570" s="21"/>
    </row>
    <row r="571" spans="2:10" x14ac:dyDescent="0.25">
      <c r="B571" s="53"/>
      <c r="C571" s="18"/>
      <c r="D571" s="52"/>
      <c r="F571" s="19"/>
      <c r="G571" s="19"/>
      <c r="H571" s="20"/>
      <c r="I571" s="20"/>
      <c r="J571" s="21"/>
    </row>
    <row r="572" spans="2:10" x14ac:dyDescent="0.25">
      <c r="B572" s="53"/>
      <c r="C572" s="18"/>
      <c r="D572" s="52"/>
      <c r="F572" s="19"/>
      <c r="G572" s="19"/>
      <c r="H572" s="20"/>
      <c r="I572" s="20"/>
      <c r="J572" s="21"/>
    </row>
    <row r="573" spans="2:10" x14ac:dyDescent="0.25">
      <c r="B573" s="53"/>
      <c r="C573" s="18"/>
      <c r="D573" s="52"/>
      <c r="F573" s="19"/>
      <c r="G573" s="19"/>
      <c r="H573" s="20"/>
      <c r="I573" s="20"/>
      <c r="J573" s="21"/>
    </row>
    <row r="574" spans="2:10" x14ac:dyDescent="0.25">
      <c r="B574" s="53"/>
      <c r="C574" s="18"/>
      <c r="D574" s="52"/>
      <c r="F574" s="19"/>
      <c r="G574" s="19"/>
      <c r="H574" s="20"/>
      <c r="I574" s="20"/>
      <c r="J574" s="21"/>
    </row>
    <row r="575" spans="2:10" x14ac:dyDescent="0.25">
      <c r="B575" s="53"/>
      <c r="C575" s="18"/>
      <c r="D575" s="52"/>
      <c r="F575" s="19"/>
      <c r="G575" s="19"/>
      <c r="H575" s="20"/>
      <c r="I575" s="20"/>
      <c r="J575" s="21"/>
    </row>
    <row r="576" spans="2:10" x14ac:dyDescent="0.25">
      <c r="B576" s="53"/>
      <c r="C576" s="18"/>
      <c r="D576" s="52"/>
      <c r="F576" s="19"/>
      <c r="G576" s="19"/>
      <c r="H576" s="20"/>
      <c r="I576" s="20"/>
      <c r="J576" s="21"/>
    </row>
    <row r="577" spans="2:10" x14ac:dyDescent="0.25">
      <c r="B577" s="53"/>
      <c r="C577" s="18"/>
      <c r="D577" s="52"/>
      <c r="F577" s="19"/>
      <c r="G577" s="19"/>
      <c r="H577" s="20"/>
      <c r="I577" s="20"/>
      <c r="J577" s="21"/>
    </row>
    <row r="578" spans="2:10" x14ac:dyDescent="0.25">
      <c r="B578" s="53"/>
      <c r="C578" s="18"/>
      <c r="D578" s="52"/>
      <c r="F578" s="19"/>
      <c r="G578" s="19"/>
      <c r="H578" s="20"/>
      <c r="I578" s="20"/>
      <c r="J578" s="21"/>
    </row>
    <row r="579" spans="2:10" x14ac:dyDescent="0.25">
      <c r="B579" s="53"/>
      <c r="C579" s="18"/>
      <c r="D579" s="52"/>
      <c r="F579" s="19"/>
      <c r="G579" s="19"/>
      <c r="H579" s="20"/>
      <c r="I579" s="20"/>
      <c r="J579" s="21"/>
    </row>
    <row r="580" spans="2:10" x14ac:dyDescent="0.25">
      <c r="B580" s="53"/>
      <c r="C580" s="18"/>
      <c r="D580" s="52"/>
      <c r="F580" s="19"/>
      <c r="G580" s="19"/>
      <c r="H580" s="20"/>
      <c r="I580" s="20"/>
      <c r="J580" s="21"/>
    </row>
    <row r="581" spans="2:10" x14ac:dyDescent="0.25">
      <c r="B581" s="53"/>
      <c r="C581" s="18"/>
      <c r="D581" s="52"/>
      <c r="F581" s="19"/>
      <c r="G581" s="19"/>
      <c r="H581" s="20"/>
      <c r="I581" s="20"/>
      <c r="J581" s="21"/>
    </row>
    <row r="582" spans="2:10" x14ac:dyDescent="0.25">
      <c r="B582" s="53"/>
      <c r="C582" s="18"/>
      <c r="D582" s="52"/>
      <c r="F582" s="19"/>
      <c r="G582" s="19"/>
      <c r="H582" s="20"/>
      <c r="I582" s="20"/>
      <c r="J582" s="21"/>
    </row>
    <row r="583" spans="2:10" x14ac:dyDescent="0.25">
      <c r="B583" s="53"/>
      <c r="C583" s="18"/>
      <c r="D583" s="52"/>
      <c r="F583" s="19"/>
      <c r="G583" s="19"/>
      <c r="H583" s="20"/>
      <c r="I583" s="20"/>
      <c r="J583" s="21"/>
    </row>
    <row r="584" spans="2:10" x14ac:dyDescent="0.25">
      <c r="B584" s="53"/>
      <c r="C584" s="18"/>
      <c r="D584" s="52"/>
      <c r="F584" s="19"/>
      <c r="G584" s="19"/>
      <c r="H584" s="20"/>
      <c r="I584" s="20"/>
      <c r="J584" s="21"/>
    </row>
    <row r="585" spans="2:10" x14ac:dyDescent="0.25">
      <c r="B585" s="53"/>
      <c r="C585" s="18"/>
      <c r="D585" s="52"/>
      <c r="F585" s="19"/>
      <c r="G585" s="19"/>
      <c r="H585" s="20"/>
      <c r="I585" s="20"/>
      <c r="J585" s="21"/>
    </row>
    <row r="586" spans="2:10" x14ac:dyDescent="0.25">
      <c r="B586" s="53"/>
      <c r="C586" s="18"/>
      <c r="D586" s="52"/>
      <c r="F586" s="19"/>
      <c r="G586" s="19"/>
      <c r="H586" s="20"/>
      <c r="I586" s="20"/>
      <c r="J586" s="21"/>
    </row>
    <row r="587" spans="2:10" x14ac:dyDescent="0.25">
      <c r="B587" s="53"/>
      <c r="C587" s="18"/>
      <c r="D587" s="52"/>
      <c r="F587" s="19"/>
      <c r="G587" s="19"/>
      <c r="H587" s="20"/>
      <c r="I587" s="20"/>
      <c r="J587" s="21"/>
    </row>
    <row r="588" spans="2:10" x14ac:dyDescent="0.25">
      <c r="B588" s="53"/>
      <c r="C588" s="18"/>
      <c r="D588" s="52"/>
      <c r="F588" s="19"/>
      <c r="G588" s="19"/>
      <c r="H588" s="20"/>
      <c r="I588" s="20"/>
      <c r="J588" s="21"/>
    </row>
    <row r="589" spans="2:10" x14ac:dyDescent="0.25">
      <c r="B589" s="53"/>
      <c r="C589" s="18"/>
      <c r="D589" s="52"/>
      <c r="F589" s="19"/>
      <c r="G589" s="19"/>
      <c r="H589" s="20"/>
      <c r="I589" s="20"/>
      <c r="J589" s="21"/>
    </row>
    <row r="590" spans="2:10" x14ac:dyDescent="0.25">
      <c r="B590" s="53"/>
      <c r="C590" s="18"/>
      <c r="D590" s="52"/>
      <c r="F590" s="19"/>
      <c r="G590" s="19"/>
      <c r="H590" s="20"/>
      <c r="I590" s="20"/>
      <c r="J590" s="21"/>
    </row>
    <row r="591" spans="2:10" x14ac:dyDescent="0.25">
      <c r="B591" s="53"/>
      <c r="C591" s="18"/>
      <c r="D591" s="52"/>
      <c r="F591" s="19"/>
      <c r="G591" s="19"/>
      <c r="H591" s="20"/>
      <c r="I591" s="20"/>
      <c r="J591" s="21"/>
    </row>
    <row r="592" spans="2:10" x14ac:dyDescent="0.25">
      <c r="B592" s="53"/>
      <c r="C592" s="18"/>
      <c r="D592" s="52"/>
      <c r="F592" s="19"/>
      <c r="G592" s="19"/>
      <c r="H592" s="20"/>
      <c r="I592" s="20"/>
      <c r="J592" s="21"/>
    </row>
    <row r="593" spans="2:10" x14ac:dyDescent="0.25">
      <c r="B593" s="53"/>
      <c r="C593" s="18"/>
      <c r="D593" s="52"/>
      <c r="F593" s="19"/>
      <c r="G593" s="19"/>
      <c r="H593" s="20"/>
      <c r="I593" s="20"/>
      <c r="J593" s="21"/>
    </row>
    <row r="594" spans="2:10" x14ac:dyDescent="0.25">
      <c r="B594" s="53"/>
      <c r="C594" s="18"/>
      <c r="D594" s="52"/>
      <c r="F594" s="19"/>
      <c r="G594" s="19"/>
      <c r="H594" s="20"/>
      <c r="I594" s="20"/>
      <c r="J594" s="21"/>
    </row>
    <row r="595" spans="2:10" x14ac:dyDescent="0.25">
      <c r="B595" s="53"/>
      <c r="C595" s="18"/>
      <c r="D595" s="52"/>
      <c r="F595" s="19"/>
      <c r="G595" s="19"/>
      <c r="H595" s="20"/>
      <c r="I595" s="20"/>
      <c r="J595" s="21"/>
    </row>
    <row r="596" spans="2:10" x14ac:dyDescent="0.25">
      <c r="B596" s="53"/>
      <c r="C596" s="18"/>
      <c r="D596" s="52"/>
      <c r="F596" s="19"/>
      <c r="G596" s="19"/>
      <c r="H596" s="20"/>
      <c r="I596" s="20"/>
      <c r="J596" s="21"/>
    </row>
    <row r="597" spans="2:10" x14ac:dyDescent="0.25">
      <c r="B597" s="53"/>
      <c r="C597" s="18"/>
      <c r="D597" s="52"/>
      <c r="F597" s="19"/>
      <c r="G597" s="19"/>
      <c r="H597" s="20"/>
      <c r="I597" s="20"/>
      <c r="J597" s="21"/>
    </row>
    <row r="598" spans="2:10" x14ac:dyDescent="0.25">
      <c r="B598" s="53"/>
      <c r="C598" s="18"/>
      <c r="D598" s="52"/>
      <c r="F598" s="19"/>
      <c r="G598" s="19"/>
      <c r="H598" s="20"/>
      <c r="I598" s="20"/>
      <c r="J598" s="21"/>
    </row>
    <row r="599" spans="2:10" x14ac:dyDescent="0.25">
      <c r="B599" s="53"/>
      <c r="C599" s="18"/>
      <c r="D599" s="52"/>
      <c r="F599" s="19"/>
      <c r="G599" s="19"/>
      <c r="H599" s="20"/>
      <c r="I599" s="20"/>
      <c r="J599" s="21"/>
    </row>
    <row r="600" spans="2:10" x14ac:dyDescent="0.25">
      <c r="B600" s="53"/>
      <c r="C600" s="18"/>
      <c r="D600" s="52"/>
      <c r="F600" s="19"/>
      <c r="G600" s="19"/>
      <c r="H600" s="20"/>
      <c r="I600" s="20"/>
      <c r="J600" s="21"/>
    </row>
    <row r="601" spans="2:10" x14ac:dyDescent="0.25">
      <c r="B601" s="53"/>
      <c r="C601" s="18"/>
      <c r="D601" s="52"/>
      <c r="F601" s="19"/>
      <c r="G601" s="19"/>
      <c r="H601" s="20"/>
      <c r="I601" s="20"/>
      <c r="J601" s="21"/>
    </row>
    <row r="602" spans="2:10" x14ac:dyDescent="0.25">
      <c r="B602" s="53"/>
      <c r="C602" s="18"/>
      <c r="D602" s="52"/>
      <c r="F602" s="19"/>
      <c r="G602" s="19"/>
      <c r="H602" s="20"/>
      <c r="I602" s="20"/>
      <c r="J602" s="21"/>
    </row>
    <row r="603" spans="2:10" x14ac:dyDescent="0.25">
      <c r="B603" s="53"/>
      <c r="C603" s="18"/>
      <c r="D603" s="52"/>
      <c r="F603" s="19"/>
      <c r="G603" s="19"/>
      <c r="H603" s="20"/>
      <c r="I603" s="20"/>
      <c r="J603" s="21"/>
    </row>
    <row r="604" spans="2:10" x14ac:dyDescent="0.25">
      <c r="B604" s="53"/>
      <c r="C604" s="18"/>
      <c r="D604" s="52"/>
      <c r="F604" s="19"/>
      <c r="G604" s="19"/>
      <c r="H604" s="20"/>
      <c r="I604" s="20"/>
      <c r="J604" s="21"/>
    </row>
    <row r="605" spans="2:10" x14ac:dyDescent="0.25">
      <c r="B605" s="53"/>
      <c r="C605" s="18"/>
      <c r="D605" s="52"/>
      <c r="F605" s="19"/>
      <c r="G605" s="19"/>
      <c r="H605" s="20"/>
      <c r="I605" s="20"/>
      <c r="J605" s="21"/>
    </row>
    <row r="606" spans="2:10" x14ac:dyDescent="0.25">
      <c r="B606" s="53"/>
      <c r="C606" s="18"/>
      <c r="D606" s="52"/>
      <c r="F606" s="19"/>
      <c r="G606" s="19"/>
      <c r="H606" s="20"/>
      <c r="I606" s="20"/>
      <c r="J606" s="21"/>
    </row>
    <row r="607" spans="2:10" x14ac:dyDescent="0.25">
      <c r="B607" s="53"/>
      <c r="C607" s="18"/>
      <c r="D607" s="52"/>
      <c r="F607" s="19"/>
      <c r="G607" s="19"/>
      <c r="H607" s="20"/>
      <c r="I607" s="20"/>
      <c r="J607" s="21"/>
    </row>
    <row r="608" spans="2:10" x14ac:dyDescent="0.25">
      <c r="B608" s="53"/>
      <c r="C608" s="18"/>
      <c r="D608" s="52"/>
      <c r="F608" s="19"/>
      <c r="G608" s="19"/>
      <c r="H608" s="20"/>
      <c r="I608" s="20"/>
      <c r="J608" s="21"/>
    </row>
    <row r="609" spans="2:10" x14ac:dyDescent="0.25">
      <c r="B609" s="53"/>
      <c r="C609" s="18"/>
      <c r="D609" s="52"/>
      <c r="F609" s="19"/>
      <c r="G609" s="19"/>
      <c r="H609" s="20"/>
      <c r="I609" s="20"/>
      <c r="J609" s="21"/>
    </row>
    <row r="610" spans="2:10" x14ac:dyDescent="0.25">
      <c r="B610" s="53"/>
      <c r="C610" s="18"/>
      <c r="D610" s="52"/>
      <c r="F610" s="19"/>
      <c r="G610" s="19"/>
      <c r="H610" s="20"/>
      <c r="I610" s="20"/>
      <c r="J610" s="21"/>
    </row>
    <row r="611" spans="2:10" x14ac:dyDescent="0.25">
      <c r="B611" s="53"/>
      <c r="C611" s="18"/>
      <c r="D611" s="52"/>
      <c r="F611" s="19"/>
      <c r="G611" s="19"/>
      <c r="H611" s="20"/>
      <c r="I611" s="20"/>
      <c r="J611" s="21"/>
    </row>
    <row r="612" spans="2:10" x14ac:dyDescent="0.25">
      <c r="B612" s="53"/>
      <c r="C612" s="18"/>
      <c r="D612" s="52"/>
      <c r="F612" s="19"/>
      <c r="G612" s="19"/>
      <c r="H612" s="20"/>
      <c r="I612" s="20"/>
      <c r="J612" s="21"/>
    </row>
    <row r="613" spans="2:10" x14ac:dyDescent="0.25">
      <c r="B613" s="53"/>
      <c r="C613" s="18"/>
      <c r="D613" s="52"/>
      <c r="F613" s="19"/>
      <c r="G613" s="19"/>
      <c r="H613" s="20"/>
      <c r="I613" s="20"/>
      <c r="J613" s="21"/>
    </row>
    <row r="614" spans="2:10" x14ac:dyDescent="0.25">
      <c r="B614" s="53"/>
      <c r="C614" s="18"/>
      <c r="D614" s="52"/>
      <c r="F614" s="19"/>
      <c r="G614" s="19"/>
      <c r="H614" s="20"/>
      <c r="I614" s="20"/>
      <c r="J614" s="21"/>
    </row>
    <row r="615" spans="2:10" x14ac:dyDescent="0.25">
      <c r="B615" s="53"/>
      <c r="C615" s="18"/>
      <c r="D615" s="52"/>
      <c r="F615" s="19"/>
      <c r="G615" s="19"/>
      <c r="H615" s="20"/>
      <c r="I615" s="20"/>
      <c r="J615" s="21"/>
    </row>
    <row r="616" spans="2:10" x14ac:dyDescent="0.25">
      <c r="B616" s="53"/>
      <c r="C616" s="18"/>
      <c r="D616" s="52"/>
      <c r="F616" s="19"/>
      <c r="G616" s="19"/>
      <c r="H616" s="20"/>
      <c r="I616" s="20"/>
      <c r="J616" s="21"/>
    </row>
    <row r="617" spans="2:10" x14ac:dyDescent="0.25">
      <c r="B617" s="53"/>
      <c r="C617" s="18"/>
      <c r="D617" s="52"/>
      <c r="F617" s="19"/>
      <c r="G617" s="19"/>
      <c r="H617" s="20"/>
      <c r="I617" s="20"/>
      <c r="J617" s="21"/>
    </row>
    <row r="618" spans="2:10" x14ac:dyDescent="0.25">
      <c r="B618" s="53"/>
      <c r="C618" s="18"/>
      <c r="D618" s="52"/>
      <c r="F618" s="19"/>
      <c r="G618" s="19"/>
      <c r="H618" s="20"/>
      <c r="I618" s="20"/>
      <c r="J618" s="21"/>
    </row>
    <row r="619" spans="2:10" x14ac:dyDescent="0.25">
      <c r="B619" s="53"/>
      <c r="C619" s="18"/>
      <c r="D619" s="52"/>
      <c r="F619" s="19"/>
      <c r="G619" s="19"/>
      <c r="H619" s="20"/>
      <c r="I619" s="20"/>
      <c r="J619" s="21"/>
    </row>
    <row r="620" spans="2:10" x14ac:dyDescent="0.25">
      <c r="B620" s="53"/>
      <c r="C620" s="18"/>
      <c r="D620" s="52"/>
      <c r="F620" s="19"/>
      <c r="G620" s="19"/>
      <c r="H620" s="20"/>
      <c r="I620" s="20"/>
      <c r="J620" s="21"/>
    </row>
    <row r="621" spans="2:10" x14ac:dyDescent="0.25">
      <c r="B621" s="53"/>
      <c r="C621" s="18"/>
      <c r="D621" s="52"/>
      <c r="F621" s="19"/>
      <c r="G621" s="19"/>
      <c r="H621" s="20"/>
      <c r="I621" s="20"/>
      <c r="J621" s="21"/>
    </row>
    <row r="622" spans="2:10" x14ac:dyDescent="0.25">
      <c r="B622" s="53"/>
      <c r="C622" s="18"/>
      <c r="D622" s="52"/>
      <c r="F622" s="19"/>
      <c r="G622" s="19"/>
      <c r="H622" s="20"/>
      <c r="I622" s="20"/>
      <c r="J622" s="21"/>
    </row>
    <row r="623" spans="2:10" x14ac:dyDescent="0.25">
      <c r="B623" s="53"/>
      <c r="C623" s="18"/>
      <c r="D623" s="52"/>
      <c r="F623" s="19"/>
      <c r="G623" s="19"/>
      <c r="H623" s="20"/>
      <c r="I623" s="20"/>
      <c r="J623" s="21"/>
    </row>
    <row r="624" spans="2:10" x14ac:dyDescent="0.25">
      <c r="B624" s="53"/>
      <c r="C624" s="18"/>
      <c r="D624" s="52"/>
      <c r="F624" s="19"/>
      <c r="G624" s="19"/>
      <c r="H624" s="20"/>
      <c r="I624" s="20"/>
      <c r="J624" s="21"/>
    </row>
    <row r="625" spans="2:10" x14ac:dyDescent="0.25">
      <c r="B625" s="53"/>
      <c r="C625" s="18"/>
      <c r="D625" s="52"/>
      <c r="F625" s="19"/>
      <c r="G625" s="19"/>
      <c r="H625" s="20"/>
      <c r="I625" s="20"/>
      <c r="J625" s="21"/>
    </row>
    <row r="626" spans="2:10" x14ac:dyDescent="0.25">
      <c r="B626" s="53"/>
      <c r="C626" s="18"/>
      <c r="D626" s="52"/>
      <c r="F626" s="19"/>
      <c r="G626" s="19"/>
      <c r="H626" s="20"/>
      <c r="I626" s="20"/>
      <c r="J626" s="21"/>
    </row>
    <row r="627" spans="2:10" x14ac:dyDescent="0.25">
      <c r="B627" s="53"/>
      <c r="C627" s="18"/>
      <c r="D627" s="52"/>
      <c r="F627" s="19"/>
      <c r="G627" s="19"/>
      <c r="H627" s="20"/>
      <c r="I627" s="20"/>
      <c r="J627" s="21"/>
    </row>
    <row r="628" spans="2:10" x14ac:dyDescent="0.25">
      <c r="B628" s="53"/>
      <c r="C628" s="18"/>
      <c r="D628" s="52"/>
      <c r="F628" s="19"/>
      <c r="G628" s="19"/>
      <c r="H628" s="20"/>
      <c r="I628" s="20"/>
      <c r="J628" s="21"/>
    </row>
    <row r="629" spans="2:10" x14ac:dyDescent="0.25">
      <c r="B629" s="53"/>
      <c r="C629" s="18"/>
      <c r="D629" s="52"/>
      <c r="F629" s="19"/>
      <c r="G629" s="19"/>
      <c r="H629" s="20"/>
      <c r="I629" s="20"/>
      <c r="J629" s="21"/>
    </row>
    <row r="630" spans="2:10" x14ac:dyDescent="0.25">
      <c r="B630" s="53"/>
      <c r="C630" s="18"/>
      <c r="D630" s="52"/>
      <c r="F630" s="19"/>
      <c r="G630" s="19"/>
      <c r="H630" s="20"/>
      <c r="I630" s="20"/>
      <c r="J630" s="21"/>
    </row>
    <row r="631" spans="2:10" x14ac:dyDescent="0.25">
      <c r="B631" s="53"/>
      <c r="C631" s="18"/>
      <c r="D631" s="52"/>
      <c r="F631" s="19"/>
      <c r="G631" s="19"/>
      <c r="H631" s="20"/>
      <c r="I631" s="20"/>
      <c r="J631" s="21"/>
    </row>
    <row r="632" spans="2:10" x14ac:dyDescent="0.25">
      <c r="B632" s="53"/>
      <c r="C632" s="18"/>
      <c r="D632" s="52"/>
      <c r="F632" s="19"/>
      <c r="G632" s="19"/>
      <c r="H632" s="20"/>
      <c r="I632" s="20"/>
      <c r="J632" s="21"/>
    </row>
    <row r="633" spans="2:10" x14ac:dyDescent="0.25">
      <c r="B633" s="53"/>
      <c r="C633" s="18"/>
      <c r="D633" s="52"/>
      <c r="F633" s="19"/>
      <c r="G633" s="19"/>
      <c r="H633" s="20"/>
      <c r="I633" s="20"/>
      <c r="J633" s="21"/>
    </row>
    <row r="634" spans="2:10" x14ac:dyDescent="0.25">
      <c r="B634" s="53"/>
      <c r="C634" s="18"/>
      <c r="D634" s="52"/>
      <c r="F634" s="19"/>
      <c r="G634" s="19"/>
      <c r="H634" s="20"/>
      <c r="I634" s="20"/>
      <c r="J634" s="21"/>
    </row>
    <row r="635" spans="2:10" x14ac:dyDescent="0.25">
      <c r="B635" s="53"/>
      <c r="C635" s="18"/>
      <c r="D635" s="52"/>
      <c r="F635" s="19"/>
      <c r="G635" s="19"/>
      <c r="H635" s="20"/>
      <c r="I635" s="20"/>
      <c r="J635" s="21"/>
    </row>
    <row r="636" spans="2:10" x14ac:dyDescent="0.25">
      <c r="B636" s="53"/>
      <c r="C636" s="18"/>
      <c r="D636" s="52"/>
      <c r="F636" s="19"/>
      <c r="G636" s="19"/>
      <c r="H636" s="20"/>
      <c r="I636" s="20"/>
      <c r="J636" s="21"/>
    </row>
    <row r="637" spans="2:10" x14ac:dyDescent="0.25">
      <c r="B637" s="53"/>
      <c r="C637" s="18"/>
      <c r="D637" s="52"/>
      <c r="F637" s="19"/>
      <c r="G637" s="19"/>
      <c r="H637" s="20"/>
      <c r="I637" s="20"/>
      <c r="J637" s="21"/>
    </row>
    <row r="638" spans="2:10" x14ac:dyDescent="0.25">
      <c r="B638" s="53"/>
      <c r="C638" s="18"/>
      <c r="D638" s="52"/>
      <c r="F638" s="19"/>
      <c r="G638" s="19"/>
      <c r="H638" s="20"/>
      <c r="I638" s="20"/>
      <c r="J638" s="21"/>
    </row>
    <row r="639" spans="2:10" x14ac:dyDescent="0.25">
      <c r="B639" s="53"/>
      <c r="C639" s="18"/>
      <c r="D639" s="52"/>
      <c r="F639" s="19"/>
      <c r="G639" s="19"/>
      <c r="H639" s="20"/>
      <c r="I639" s="20"/>
      <c r="J639" s="21"/>
    </row>
    <row r="640" spans="2:10" x14ac:dyDescent="0.25">
      <c r="B640" s="53"/>
      <c r="C640" s="18"/>
      <c r="D640" s="52"/>
      <c r="F640" s="19"/>
      <c r="G640" s="19"/>
      <c r="H640" s="20"/>
      <c r="I640" s="20"/>
      <c r="J640" s="21"/>
    </row>
    <row r="641" spans="2:10" x14ac:dyDescent="0.25">
      <c r="B641" s="53"/>
      <c r="C641" s="18"/>
      <c r="D641" s="52"/>
      <c r="F641" s="19"/>
      <c r="G641" s="19"/>
      <c r="H641" s="20"/>
      <c r="I641" s="20"/>
      <c r="J641" s="21"/>
    </row>
    <row r="642" spans="2:10" x14ac:dyDescent="0.25">
      <c r="B642" s="53"/>
      <c r="C642" s="18"/>
      <c r="D642" s="52"/>
      <c r="F642" s="19"/>
      <c r="G642" s="19"/>
      <c r="H642" s="20"/>
      <c r="I642" s="20"/>
      <c r="J642" s="21"/>
    </row>
    <row r="643" spans="2:10" x14ac:dyDescent="0.25">
      <c r="B643" s="53"/>
      <c r="C643" s="18"/>
      <c r="D643" s="52"/>
      <c r="F643" s="19"/>
      <c r="G643" s="19"/>
      <c r="H643" s="20"/>
      <c r="I643" s="20"/>
      <c r="J643" s="21"/>
    </row>
    <row r="644" spans="2:10" x14ac:dyDescent="0.25">
      <c r="B644" s="53"/>
      <c r="C644" s="18"/>
      <c r="D644" s="52"/>
      <c r="F644" s="19"/>
      <c r="G644" s="19"/>
      <c r="H644" s="20"/>
      <c r="I644" s="20"/>
      <c r="J644" s="21"/>
    </row>
    <row r="645" spans="2:10" x14ac:dyDescent="0.25">
      <c r="B645" s="53"/>
      <c r="C645" s="18"/>
      <c r="D645" s="52"/>
      <c r="F645" s="19"/>
      <c r="G645" s="19"/>
      <c r="H645" s="20"/>
      <c r="I645" s="20"/>
      <c r="J645" s="21"/>
    </row>
    <row r="646" spans="2:10" x14ac:dyDescent="0.25">
      <c r="B646" s="53"/>
      <c r="C646" s="18"/>
      <c r="D646" s="52"/>
      <c r="F646" s="19"/>
      <c r="G646" s="19"/>
      <c r="H646" s="20"/>
      <c r="I646" s="20"/>
      <c r="J646" s="21"/>
    </row>
    <row r="647" spans="2:10" x14ac:dyDescent="0.25">
      <c r="B647" s="53"/>
      <c r="C647" s="18"/>
      <c r="D647" s="52"/>
      <c r="F647" s="19"/>
      <c r="G647" s="19"/>
      <c r="H647" s="20"/>
      <c r="I647" s="20"/>
      <c r="J647" s="21"/>
    </row>
    <row r="648" spans="2:10" x14ac:dyDescent="0.25">
      <c r="B648" s="53"/>
      <c r="C648" s="18"/>
      <c r="D648" s="52"/>
      <c r="F648" s="19"/>
      <c r="G648" s="19"/>
      <c r="H648" s="20"/>
      <c r="I648" s="20"/>
      <c r="J648" s="21"/>
    </row>
    <row r="649" spans="2:10" x14ac:dyDescent="0.25">
      <c r="B649" s="53"/>
      <c r="C649" s="18"/>
      <c r="D649" s="52"/>
      <c r="F649" s="19"/>
      <c r="G649" s="19"/>
      <c r="H649" s="20"/>
      <c r="I649" s="20"/>
      <c r="J649" s="21"/>
    </row>
    <row r="650" spans="2:10" x14ac:dyDescent="0.25">
      <c r="B650" s="53"/>
      <c r="C650" s="18"/>
      <c r="D650" s="52"/>
      <c r="F650" s="19"/>
      <c r="G650" s="19"/>
      <c r="H650" s="20"/>
      <c r="I650" s="20"/>
      <c r="J650" s="21"/>
    </row>
    <row r="651" spans="2:10" x14ac:dyDescent="0.25">
      <c r="B651" s="53"/>
      <c r="C651" s="18"/>
      <c r="D651" s="52"/>
      <c r="F651" s="19"/>
      <c r="G651" s="19"/>
      <c r="H651" s="20"/>
      <c r="I651" s="20"/>
      <c r="J651" s="21"/>
    </row>
    <row r="652" spans="2:10" x14ac:dyDescent="0.25">
      <c r="B652" s="53"/>
      <c r="C652" s="18"/>
      <c r="D652" s="52"/>
      <c r="F652" s="19"/>
      <c r="G652" s="19"/>
      <c r="H652" s="20"/>
      <c r="I652" s="20"/>
      <c r="J652" s="21"/>
    </row>
    <row r="653" spans="2:10" x14ac:dyDescent="0.25">
      <c r="B653" s="53"/>
      <c r="C653" s="18"/>
      <c r="D653" s="52"/>
      <c r="F653" s="19"/>
      <c r="G653" s="19"/>
      <c r="H653" s="20"/>
      <c r="I653" s="20"/>
      <c r="J653" s="21"/>
    </row>
    <row r="654" spans="2:10" x14ac:dyDescent="0.25">
      <c r="B654" s="53"/>
      <c r="C654" s="18"/>
      <c r="D654" s="52"/>
      <c r="F654" s="19"/>
      <c r="G654" s="19"/>
      <c r="H654" s="20"/>
      <c r="I654" s="20"/>
      <c r="J654" s="21"/>
    </row>
    <row r="655" spans="2:10" x14ac:dyDescent="0.25">
      <c r="B655" s="53"/>
      <c r="C655" s="18"/>
      <c r="D655" s="52"/>
      <c r="F655" s="19"/>
      <c r="G655" s="19"/>
      <c r="H655" s="20"/>
      <c r="I655" s="20"/>
      <c r="J655" s="21"/>
    </row>
    <row r="656" spans="2:10" x14ac:dyDescent="0.25">
      <c r="B656" s="53"/>
      <c r="C656" s="18"/>
      <c r="D656" s="52"/>
      <c r="F656" s="19"/>
      <c r="G656" s="19"/>
      <c r="H656" s="20"/>
      <c r="I656" s="20"/>
      <c r="J656" s="21"/>
    </row>
    <row r="657" spans="2:10" x14ac:dyDescent="0.25">
      <c r="B657" s="53"/>
      <c r="C657" s="18"/>
      <c r="D657" s="52"/>
      <c r="F657" s="19"/>
      <c r="G657" s="19"/>
      <c r="H657" s="20"/>
      <c r="I657" s="20"/>
      <c r="J657" s="21"/>
    </row>
    <row r="658" spans="2:10" x14ac:dyDescent="0.25">
      <c r="B658" s="53"/>
      <c r="C658" s="18"/>
      <c r="D658" s="52"/>
      <c r="F658" s="19"/>
      <c r="G658" s="19"/>
      <c r="H658" s="20"/>
      <c r="I658" s="20"/>
      <c r="J658" s="21"/>
    </row>
    <row r="659" spans="2:10" x14ac:dyDescent="0.25">
      <c r="B659" s="53"/>
      <c r="C659" s="18"/>
      <c r="D659" s="52"/>
      <c r="F659" s="19"/>
      <c r="G659" s="19"/>
      <c r="H659" s="20"/>
      <c r="I659" s="20"/>
      <c r="J659" s="21"/>
    </row>
    <row r="660" spans="2:10" x14ac:dyDescent="0.25">
      <c r="B660" s="53"/>
      <c r="C660" s="18"/>
      <c r="D660" s="52"/>
      <c r="F660" s="19"/>
      <c r="G660" s="19"/>
      <c r="H660" s="20"/>
      <c r="I660" s="20"/>
      <c r="J660" s="21"/>
    </row>
    <row r="661" spans="2:10" x14ac:dyDescent="0.25">
      <c r="B661" s="53"/>
      <c r="C661" s="18"/>
      <c r="D661" s="52"/>
      <c r="F661" s="19"/>
      <c r="G661" s="19"/>
      <c r="H661" s="20"/>
      <c r="I661" s="20"/>
      <c r="J661" s="21"/>
    </row>
    <row r="662" spans="2:10" x14ac:dyDescent="0.25">
      <c r="B662" s="53"/>
      <c r="C662" s="18"/>
      <c r="D662" s="52"/>
      <c r="F662" s="19"/>
      <c r="G662" s="19"/>
      <c r="H662" s="20"/>
      <c r="I662" s="20"/>
      <c r="J662" s="21"/>
    </row>
    <row r="663" spans="2:10" x14ac:dyDescent="0.25">
      <c r="B663" s="53"/>
      <c r="C663" s="18"/>
      <c r="D663" s="52"/>
      <c r="F663" s="19"/>
      <c r="G663" s="19"/>
      <c r="H663" s="20"/>
      <c r="I663" s="20"/>
      <c r="J663" s="21"/>
    </row>
    <row r="664" spans="2:10" x14ac:dyDescent="0.25">
      <c r="B664" s="53"/>
      <c r="C664" s="18"/>
      <c r="D664" s="52"/>
      <c r="F664" s="19"/>
      <c r="G664" s="19"/>
      <c r="H664" s="20"/>
      <c r="I664" s="20"/>
      <c r="J664" s="21"/>
    </row>
    <row r="665" spans="2:10" x14ac:dyDescent="0.25">
      <c r="B665" s="53"/>
      <c r="C665" s="18"/>
      <c r="D665" s="52"/>
      <c r="F665" s="19"/>
      <c r="G665" s="19"/>
      <c r="H665" s="20"/>
      <c r="I665" s="20"/>
      <c r="J665" s="21"/>
    </row>
    <row r="666" spans="2:10" x14ac:dyDescent="0.25">
      <c r="B666" s="53"/>
      <c r="C666" s="18"/>
      <c r="D666" s="52"/>
      <c r="F666" s="19"/>
      <c r="G666" s="19"/>
      <c r="H666" s="20"/>
      <c r="I666" s="20"/>
      <c r="J666" s="21"/>
    </row>
    <row r="667" spans="2:10" x14ac:dyDescent="0.25">
      <c r="B667" s="53"/>
      <c r="C667" s="18"/>
      <c r="D667" s="52"/>
      <c r="F667" s="19"/>
      <c r="G667" s="19"/>
      <c r="H667" s="20"/>
      <c r="I667" s="20"/>
      <c r="J667" s="21"/>
    </row>
    <row r="668" spans="2:10" x14ac:dyDescent="0.25">
      <c r="B668" s="53"/>
      <c r="C668" s="18"/>
      <c r="D668" s="52"/>
      <c r="F668" s="19"/>
      <c r="G668" s="19"/>
      <c r="H668" s="20"/>
      <c r="I668" s="20"/>
      <c r="J668" s="21"/>
    </row>
    <row r="669" spans="2:10" x14ac:dyDescent="0.25">
      <c r="B669" s="53"/>
      <c r="C669" s="18"/>
      <c r="D669" s="52"/>
      <c r="F669" s="19"/>
      <c r="G669" s="19"/>
      <c r="H669" s="20"/>
      <c r="I669" s="20"/>
      <c r="J669" s="21"/>
    </row>
    <row r="670" spans="2:10" x14ac:dyDescent="0.25">
      <c r="B670" s="53"/>
      <c r="C670" s="18"/>
      <c r="D670" s="52"/>
      <c r="F670" s="19"/>
      <c r="G670" s="19"/>
      <c r="H670" s="20"/>
      <c r="I670" s="20"/>
      <c r="J670" s="21"/>
    </row>
    <row r="671" spans="2:10" x14ac:dyDescent="0.25">
      <c r="B671" s="53"/>
      <c r="C671" s="18"/>
      <c r="D671" s="52"/>
      <c r="F671" s="19"/>
      <c r="G671" s="19"/>
      <c r="H671" s="20"/>
      <c r="I671" s="20"/>
      <c r="J671" s="21"/>
    </row>
    <row r="672" spans="2:10" x14ac:dyDescent="0.25">
      <c r="B672" s="53"/>
      <c r="C672" s="18"/>
      <c r="D672" s="52"/>
      <c r="F672" s="19"/>
      <c r="G672" s="19"/>
      <c r="H672" s="20"/>
      <c r="I672" s="20"/>
      <c r="J672" s="21"/>
    </row>
    <row r="673" spans="2:10" x14ac:dyDescent="0.25">
      <c r="B673" s="53"/>
      <c r="C673" s="18"/>
      <c r="D673" s="52"/>
      <c r="F673" s="19"/>
      <c r="G673" s="19"/>
      <c r="H673" s="20"/>
      <c r="I673" s="20"/>
      <c r="J673" s="21"/>
    </row>
    <row r="674" spans="2:10" x14ac:dyDescent="0.25">
      <c r="B674" s="53"/>
      <c r="C674" s="18"/>
      <c r="D674" s="52"/>
      <c r="F674" s="19"/>
      <c r="G674" s="19"/>
      <c r="H674" s="20"/>
      <c r="I674" s="20"/>
      <c r="J674" s="21"/>
    </row>
    <row r="675" spans="2:10" x14ac:dyDescent="0.25">
      <c r="B675" s="53"/>
      <c r="C675" s="18"/>
      <c r="D675" s="52"/>
      <c r="F675" s="19"/>
      <c r="G675" s="19"/>
      <c r="H675" s="20"/>
      <c r="I675" s="20"/>
      <c r="J675" s="21"/>
    </row>
    <row r="676" spans="2:10" x14ac:dyDescent="0.25">
      <c r="B676" s="53"/>
      <c r="C676" s="18"/>
      <c r="D676" s="52"/>
      <c r="F676" s="19"/>
      <c r="G676" s="19"/>
      <c r="H676" s="20"/>
      <c r="I676" s="20"/>
      <c r="J676" s="21"/>
    </row>
    <row r="677" spans="2:10" x14ac:dyDescent="0.25">
      <c r="B677" s="53"/>
      <c r="C677" s="18"/>
      <c r="D677" s="52"/>
      <c r="F677" s="19"/>
      <c r="G677" s="19"/>
      <c r="H677" s="20"/>
      <c r="I677" s="20"/>
      <c r="J677" s="21"/>
    </row>
    <row r="678" spans="2:10" x14ac:dyDescent="0.25">
      <c r="B678" s="53"/>
      <c r="C678" s="18"/>
      <c r="D678" s="52"/>
      <c r="F678" s="19"/>
      <c r="G678" s="19"/>
      <c r="H678" s="20"/>
      <c r="I678" s="20"/>
      <c r="J678" s="21"/>
    </row>
    <row r="679" spans="2:10" x14ac:dyDescent="0.25">
      <c r="B679" s="53"/>
      <c r="C679" s="18"/>
      <c r="D679" s="52"/>
      <c r="F679" s="19"/>
      <c r="G679" s="19"/>
      <c r="H679" s="20"/>
      <c r="I679" s="20"/>
      <c r="J679" s="21"/>
    </row>
    <row r="680" spans="2:10" x14ac:dyDescent="0.25">
      <c r="B680" s="53"/>
      <c r="C680" s="18"/>
      <c r="D680" s="52"/>
      <c r="F680" s="19"/>
      <c r="G680" s="19"/>
      <c r="H680" s="20"/>
      <c r="I680" s="20"/>
      <c r="J680" s="21"/>
    </row>
    <row r="681" spans="2:10" x14ac:dyDescent="0.25">
      <c r="B681" s="53"/>
      <c r="C681" s="18"/>
      <c r="D681" s="52"/>
      <c r="F681" s="19"/>
      <c r="G681" s="19"/>
      <c r="H681" s="20"/>
      <c r="I681" s="20"/>
      <c r="J681" s="21"/>
    </row>
    <row r="682" spans="2:10" x14ac:dyDescent="0.25">
      <c r="B682" s="53"/>
      <c r="C682" s="18"/>
      <c r="D682" s="52"/>
      <c r="F682" s="19"/>
      <c r="G682" s="19"/>
      <c r="H682" s="20"/>
      <c r="I682" s="20"/>
      <c r="J682" s="21"/>
    </row>
    <row r="683" spans="2:10" x14ac:dyDescent="0.25">
      <c r="B683" s="53"/>
      <c r="C683" s="18"/>
      <c r="D683" s="52"/>
      <c r="F683" s="19"/>
      <c r="G683" s="19"/>
      <c r="H683" s="20"/>
      <c r="I683" s="20"/>
      <c r="J683" s="21"/>
    </row>
    <row r="684" spans="2:10" x14ac:dyDescent="0.25">
      <c r="B684" s="53"/>
      <c r="C684" s="18"/>
      <c r="D684" s="52"/>
      <c r="F684" s="19"/>
      <c r="G684" s="19"/>
      <c r="H684" s="20"/>
      <c r="I684" s="20"/>
      <c r="J684" s="21"/>
    </row>
    <row r="685" spans="2:10" x14ac:dyDescent="0.25">
      <c r="B685" s="53"/>
      <c r="C685" s="18"/>
      <c r="D685" s="52"/>
      <c r="F685" s="19"/>
      <c r="G685" s="19"/>
      <c r="H685" s="20"/>
      <c r="I685" s="20"/>
      <c r="J685" s="21"/>
    </row>
    <row r="686" spans="2:10" x14ac:dyDescent="0.25">
      <c r="B686" s="53"/>
      <c r="C686" s="18"/>
      <c r="D686" s="52"/>
      <c r="F686" s="19"/>
      <c r="G686" s="19"/>
      <c r="H686" s="20"/>
      <c r="I686" s="20"/>
      <c r="J686" s="21"/>
    </row>
    <row r="687" spans="2:10" x14ac:dyDescent="0.25">
      <c r="B687" s="53"/>
      <c r="C687" s="18"/>
      <c r="D687" s="52"/>
      <c r="F687" s="19"/>
      <c r="G687" s="19"/>
      <c r="H687" s="20"/>
      <c r="I687" s="20"/>
      <c r="J687" s="21"/>
    </row>
    <row r="688" spans="2:10" x14ac:dyDescent="0.25">
      <c r="B688" s="53"/>
      <c r="C688" s="18"/>
      <c r="D688" s="52"/>
      <c r="F688" s="19"/>
      <c r="G688" s="19"/>
      <c r="H688" s="20"/>
      <c r="I688" s="20"/>
      <c r="J688" s="21"/>
    </row>
    <row r="689" spans="2:10" x14ac:dyDescent="0.25">
      <c r="B689" s="53"/>
      <c r="C689" s="18"/>
      <c r="D689" s="52"/>
      <c r="F689" s="19"/>
      <c r="G689" s="19"/>
      <c r="H689" s="20"/>
      <c r="I689" s="20"/>
      <c r="J689" s="21"/>
    </row>
    <row r="690" spans="2:10" x14ac:dyDescent="0.25">
      <c r="B690" s="53"/>
      <c r="C690" s="18"/>
      <c r="D690" s="52"/>
      <c r="F690" s="19"/>
      <c r="G690" s="19"/>
      <c r="H690" s="20"/>
      <c r="I690" s="20"/>
      <c r="J690" s="21"/>
    </row>
    <row r="691" spans="2:10" x14ac:dyDescent="0.25">
      <c r="B691" s="53"/>
      <c r="C691" s="18"/>
      <c r="D691" s="52"/>
      <c r="F691" s="19"/>
      <c r="G691" s="19"/>
      <c r="H691" s="20"/>
      <c r="I691" s="20"/>
      <c r="J691" s="21"/>
    </row>
    <row r="692" spans="2:10" x14ac:dyDescent="0.25">
      <c r="B692" s="53"/>
      <c r="C692" s="18"/>
      <c r="D692" s="52"/>
      <c r="F692" s="19"/>
      <c r="G692" s="19"/>
      <c r="H692" s="20"/>
      <c r="I692" s="20"/>
      <c r="J692" s="21"/>
    </row>
    <row r="693" spans="2:10" x14ac:dyDescent="0.25">
      <c r="B693" s="53"/>
      <c r="C693" s="18"/>
      <c r="D693" s="52"/>
      <c r="F693" s="19"/>
      <c r="G693" s="19"/>
      <c r="H693" s="20"/>
      <c r="I693" s="20"/>
      <c r="J693" s="21"/>
    </row>
    <row r="694" spans="2:10" x14ac:dyDescent="0.25">
      <c r="B694" s="53"/>
      <c r="C694" s="18"/>
      <c r="D694" s="52"/>
      <c r="F694" s="19"/>
      <c r="G694" s="19"/>
      <c r="H694" s="20"/>
      <c r="I694" s="20"/>
      <c r="J694" s="21"/>
    </row>
    <row r="695" spans="2:10" x14ac:dyDescent="0.25">
      <c r="B695" s="53"/>
      <c r="C695" s="18"/>
      <c r="D695" s="52"/>
      <c r="F695" s="19"/>
      <c r="G695" s="19"/>
      <c r="H695" s="20"/>
      <c r="I695" s="20"/>
      <c r="J695" s="21"/>
    </row>
    <row r="696" spans="2:10" x14ac:dyDescent="0.25">
      <c r="B696" s="53"/>
      <c r="C696" s="18"/>
      <c r="D696" s="52"/>
      <c r="F696" s="19"/>
      <c r="G696" s="19"/>
      <c r="H696" s="20"/>
      <c r="I696" s="20"/>
      <c r="J696" s="21"/>
    </row>
    <row r="697" spans="2:10" x14ac:dyDescent="0.25">
      <c r="B697" s="53"/>
      <c r="C697" s="18"/>
      <c r="D697" s="52"/>
      <c r="F697" s="19"/>
      <c r="G697" s="19"/>
      <c r="H697" s="20"/>
      <c r="I697" s="20"/>
      <c r="J697" s="21"/>
    </row>
    <row r="698" spans="2:10" x14ac:dyDescent="0.25">
      <c r="B698" s="53"/>
      <c r="C698" s="18"/>
      <c r="D698" s="52"/>
      <c r="F698" s="19"/>
      <c r="G698" s="19"/>
      <c r="H698" s="20"/>
      <c r="I698" s="20"/>
      <c r="J698" s="21"/>
    </row>
    <row r="699" spans="2:10" x14ac:dyDescent="0.25">
      <c r="B699" s="53"/>
      <c r="C699" s="18"/>
      <c r="D699" s="52"/>
      <c r="F699" s="19"/>
      <c r="G699" s="19"/>
      <c r="H699" s="20"/>
      <c r="I699" s="20"/>
      <c r="J699" s="21"/>
    </row>
    <row r="700" spans="2:10" x14ac:dyDescent="0.25">
      <c r="B700" s="53"/>
      <c r="C700" s="18"/>
      <c r="D700" s="52"/>
      <c r="F700" s="19"/>
      <c r="G700" s="19"/>
      <c r="H700" s="20"/>
      <c r="I700" s="20"/>
      <c r="J700" s="21"/>
    </row>
    <row r="701" spans="2:10" x14ac:dyDescent="0.25">
      <c r="B701" s="53"/>
      <c r="C701" s="18"/>
      <c r="D701" s="52"/>
      <c r="F701" s="19"/>
      <c r="G701" s="19"/>
      <c r="H701" s="20"/>
      <c r="I701" s="20"/>
      <c r="J701" s="21"/>
    </row>
    <row r="702" spans="2:10" x14ac:dyDescent="0.25">
      <c r="B702" s="53"/>
      <c r="C702" s="18"/>
      <c r="D702" s="52"/>
      <c r="F702" s="19"/>
      <c r="G702" s="19"/>
      <c r="H702" s="20"/>
      <c r="I702" s="20"/>
      <c r="J702" s="21"/>
    </row>
    <row r="703" spans="2:10" x14ac:dyDescent="0.25">
      <c r="B703" s="53"/>
      <c r="C703" s="18"/>
      <c r="D703" s="52"/>
      <c r="F703" s="19"/>
      <c r="G703" s="19"/>
      <c r="H703" s="20"/>
      <c r="I703" s="20"/>
      <c r="J703" s="21"/>
    </row>
    <row r="704" spans="2:10" x14ac:dyDescent="0.25">
      <c r="B704" s="53"/>
      <c r="C704" s="18"/>
      <c r="D704" s="52"/>
      <c r="F704" s="19"/>
      <c r="G704" s="19"/>
      <c r="H704" s="20"/>
      <c r="I704" s="20"/>
      <c r="J704" s="21"/>
    </row>
    <row r="705" spans="2:10" x14ac:dyDescent="0.25">
      <c r="B705" s="53"/>
      <c r="C705" s="18"/>
      <c r="D705" s="52"/>
      <c r="F705" s="19"/>
      <c r="G705" s="19"/>
      <c r="H705" s="20"/>
      <c r="I705" s="20"/>
      <c r="J705" s="21"/>
    </row>
    <row r="706" spans="2:10" x14ac:dyDescent="0.25">
      <c r="B706" s="53"/>
      <c r="C706" s="18"/>
      <c r="D706" s="52"/>
      <c r="F706" s="19"/>
      <c r="G706" s="19"/>
      <c r="H706" s="20"/>
      <c r="I706" s="20"/>
      <c r="J706" s="21"/>
    </row>
    <row r="707" spans="2:10" x14ac:dyDescent="0.25">
      <c r="B707" s="53"/>
      <c r="C707" s="18"/>
      <c r="D707" s="52"/>
      <c r="F707" s="19"/>
      <c r="G707" s="19"/>
      <c r="H707" s="20"/>
      <c r="I707" s="20"/>
      <c r="J707" s="21"/>
    </row>
    <row r="708" spans="2:10" x14ac:dyDescent="0.25">
      <c r="B708" s="53"/>
      <c r="C708" s="18"/>
      <c r="D708" s="52"/>
      <c r="F708" s="19"/>
      <c r="G708" s="19"/>
      <c r="H708" s="20"/>
      <c r="I708" s="20"/>
      <c r="J708" s="21"/>
    </row>
    <row r="709" spans="2:10" x14ac:dyDescent="0.25">
      <c r="B709" s="53"/>
      <c r="C709" s="18"/>
      <c r="D709" s="52"/>
      <c r="F709" s="19"/>
      <c r="G709" s="19"/>
      <c r="H709" s="20"/>
      <c r="I709" s="20"/>
      <c r="J709" s="21"/>
    </row>
    <row r="710" spans="2:10" x14ac:dyDescent="0.25">
      <c r="B710" s="53"/>
      <c r="C710" s="18"/>
      <c r="D710" s="52"/>
      <c r="F710" s="19"/>
      <c r="G710" s="19"/>
      <c r="H710" s="20"/>
      <c r="I710" s="20"/>
      <c r="J710" s="21"/>
    </row>
    <row r="711" spans="2:10" x14ac:dyDescent="0.25">
      <c r="B711" s="53"/>
      <c r="C711" s="18"/>
      <c r="D711" s="52"/>
      <c r="F711" s="19"/>
      <c r="G711" s="19"/>
      <c r="H711" s="20"/>
      <c r="I711" s="20"/>
      <c r="J711" s="21"/>
    </row>
    <row r="712" spans="2:10" x14ac:dyDescent="0.25">
      <c r="B712" s="53"/>
      <c r="C712" s="18"/>
      <c r="D712" s="52"/>
      <c r="F712" s="19"/>
      <c r="G712" s="19"/>
      <c r="H712" s="20"/>
      <c r="I712" s="20"/>
      <c r="J712" s="21"/>
    </row>
    <row r="713" spans="2:10" x14ac:dyDescent="0.25">
      <c r="B713" s="53"/>
      <c r="C713" s="18"/>
      <c r="D713" s="52"/>
      <c r="F713" s="19"/>
      <c r="G713" s="19"/>
      <c r="H713" s="20"/>
      <c r="I713" s="20"/>
      <c r="J713" s="21"/>
    </row>
    <row r="714" spans="2:10" x14ac:dyDescent="0.25">
      <c r="B714" s="53"/>
      <c r="C714" s="18"/>
      <c r="D714" s="52"/>
      <c r="F714" s="19"/>
      <c r="G714" s="19"/>
      <c r="H714" s="20"/>
      <c r="I714" s="20"/>
      <c r="J714" s="21"/>
    </row>
    <row r="715" spans="2:10" x14ac:dyDescent="0.25">
      <c r="B715" s="53"/>
      <c r="C715" s="18"/>
      <c r="D715" s="52"/>
      <c r="F715" s="19"/>
      <c r="G715" s="19"/>
      <c r="H715" s="20"/>
      <c r="I715" s="20"/>
      <c r="J715" s="21"/>
    </row>
    <row r="716" spans="2:10" x14ac:dyDescent="0.25">
      <c r="B716" s="53"/>
      <c r="C716" s="18"/>
      <c r="D716" s="52"/>
      <c r="F716" s="19"/>
      <c r="G716" s="19"/>
      <c r="H716" s="20"/>
      <c r="I716" s="20"/>
      <c r="J716" s="21"/>
    </row>
    <row r="717" spans="2:10" x14ac:dyDescent="0.25">
      <c r="B717" s="53"/>
      <c r="C717" s="18"/>
      <c r="D717" s="52"/>
      <c r="F717" s="19"/>
      <c r="G717" s="19"/>
      <c r="H717" s="20"/>
      <c r="I717" s="20"/>
      <c r="J717" s="21"/>
    </row>
    <row r="718" spans="2:10" x14ac:dyDescent="0.25">
      <c r="B718" s="53"/>
      <c r="C718" s="18"/>
      <c r="D718" s="52"/>
      <c r="F718" s="19"/>
      <c r="G718" s="19"/>
      <c r="H718" s="20"/>
      <c r="I718" s="20"/>
      <c r="J718" s="21"/>
    </row>
    <row r="719" spans="2:10" x14ac:dyDescent="0.25">
      <c r="B719" s="53"/>
      <c r="C719" s="18"/>
      <c r="D719" s="52"/>
      <c r="F719" s="19"/>
      <c r="G719" s="19"/>
      <c r="H719" s="20"/>
      <c r="I719" s="20"/>
      <c r="J719" s="21"/>
    </row>
    <row r="720" spans="2:10" x14ac:dyDescent="0.25">
      <c r="B720" s="53"/>
      <c r="C720" s="18"/>
      <c r="D720" s="52"/>
      <c r="F720" s="19"/>
      <c r="G720" s="19"/>
      <c r="H720" s="20"/>
      <c r="I720" s="20"/>
      <c r="J720" s="21"/>
    </row>
    <row r="721" spans="2:10" x14ac:dyDescent="0.25">
      <c r="B721" s="53"/>
      <c r="C721" s="18"/>
      <c r="D721" s="52"/>
      <c r="F721" s="19"/>
      <c r="G721" s="19"/>
      <c r="H721" s="20"/>
      <c r="I721" s="20"/>
      <c r="J721" s="21"/>
    </row>
    <row r="722" spans="2:10" x14ac:dyDescent="0.25">
      <c r="B722" s="53"/>
      <c r="C722" s="18"/>
      <c r="D722" s="52"/>
      <c r="F722" s="19"/>
      <c r="G722" s="19"/>
      <c r="H722" s="20"/>
      <c r="I722" s="20"/>
      <c r="J722" s="21"/>
    </row>
    <row r="723" spans="2:10" x14ac:dyDescent="0.25">
      <c r="B723" s="53"/>
      <c r="C723" s="18"/>
      <c r="D723" s="52"/>
      <c r="F723" s="19"/>
      <c r="G723" s="19"/>
      <c r="H723" s="20"/>
      <c r="I723" s="20"/>
      <c r="J723" s="21"/>
    </row>
    <row r="724" spans="2:10" x14ac:dyDescent="0.25">
      <c r="B724" s="53"/>
      <c r="C724" s="18"/>
      <c r="D724" s="52"/>
      <c r="F724" s="19"/>
      <c r="G724" s="19"/>
      <c r="H724" s="20"/>
      <c r="I724" s="20"/>
      <c r="J724" s="21"/>
    </row>
    <row r="725" spans="2:10" x14ac:dyDescent="0.25">
      <c r="B725" s="53"/>
      <c r="C725" s="18"/>
      <c r="D725" s="52"/>
      <c r="F725" s="19"/>
      <c r="G725" s="19"/>
      <c r="H725" s="20"/>
      <c r="I725" s="20"/>
      <c r="J725" s="21"/>
    </row>
    <row r="726" spans="2:10" x14ac:dyDescent="0.25">
      <c r="B726" s="53"/>
      <c r="C726" s="18"/>
      <c r="D726" s="52"/>
      <c r="F726" s="19"/>
      <c r="G726" s="19"/>
      <c r="H726" s="20"/>
      <c r="I726" s="20"/>
      <c r="J726" s="21"/>
    </row>
    <row r="727" spans="2:10" x14ac:dyDescent="0.25">
      <c r="B727" s="53"/>
      <c r="C727" s="18"/>
      <c r="D727" s="52"/>
      <c r="F727" s="19"/>
      <c r="G727" s="19"/>
      <c r="H727" s="20"/>
      <c r="I727" s="20"/>
      <c r="J727" s="21"/>
    </row>
    <row r="728" spans="2:10" x14ac:dyDescent="0.25">
      <c r="B728" s="53"/>
      <c r="C728" s="18"/>
      <c r="D728" s="52"/>
      <c r="F728" s="19"/>
      <c r="G728" s="19"/>
      <c r="H728" s="20"/>
      <c r="I728" s="20"/>
      <c r="J728" s="21"/>
    </row>
    <row r="729" spans="2:10" x14ac:dyDescent="0.25">
      <c r="B729" s="53"/>
      <c r="C729" s="18"/>
      <c r="D729" s="52"/>
      <c r="F729" s="19"/>
      <c r="G729" s="19"/>
      <c r="H729" s="20"/>
      <c r="I729" s="20"/>
      <c r="J729" s="21"/>
    </row>
    <row r="730" spans="2:10" x14ac:dyDescent="0.25">
      <c r="B730" s="53"/>
      <c r="C730" s="18"/>
      <c r="D730" s="52"/>
      <c r="F730" s="19"/>
      <c r="G730" s="19"/>
      <c r="H730" s="20"/>
      <c r="I730" s="20"/>
      <c r="J730" s="21"/>
    </row>
    <row r="731" spans="2:10" x14ac:dyDescent="0.25">
      <c r="B731" s="53"/>
      <c r="C731" s="18"/>
      <c r="D731" s="52"/>
      <c r="F731" s="19"/>
      <c r="G731" s="19"/>
      <c r="H731" s="20"/>
      <c r="I731" s="20"/>
      <c r="J731" s="21"/>
    </row>
    <row r="732" spans="2:10" x14ac:dyDescent="0.25">
      <c r="B732" s="53"/>
      <c r="C732" s="18"/>
      <c r="D732" s="52"/>
      <c r="F732" s="19"/>
      <c r="G732" s="19"/>
      <c r="H732" s="20"/>
      <c r="I732" s="20"/>
      <c r="J732" s="21"/>
    </row>
    <row r="733" spans="2:10" x14ac:dyDescent="0.25">
      <c r="B733" s="53"/>
      <c r="C733" s="18"/>
      <c r="D733" s="52"/>
      <c r="F733" s="19"/>
      <c r="G733" s="19"/>
      <c r="H733" s="20"/>
      <c r="I733" s="20"/>
      <c r="J733" s="21"/>
    </row>
    <row r="734" spans="2:10" x14ac:dyDescent="0.25">
      <c r="B734" s="53"/>
      <c r="C734" s="18"/>
      <c r="D734" s="52"/>
      <c r="F734" s="19"/>
      <c r="G734" s="19"/>
      <c r="H734" s="20"/>
      <c r="I734" s="20"/>
      <c r="J734" s="21"/>
    </row>
    <row r="735" spans="2:10" x14ac:dyDescent="0.25">
      <c r="B735" s="53"/>
      <c r="C735" s="18"/>
      <c r="D735" s="52"/>
      <c r="F735" s="19"/>
      <c r="G735" s="19"/>
      <c r="H735" s="20"/>
      <c r="I735" s="20"/>
      <c r="J735" s="21"/>
    </row>
    <row r="736" spans="2:10" x14ac:dyDescent="0.25">
      <c r="B736" s="53"/>
      <c r="C736" s="18"/>
      <c r="D736" s="52"/>
      <c r="F736" s="19"/>
      <c r="G736" s="19"/>
      <c r="H736" s="20"/>
      <c r="I736" s="20"/>
      <c r="J736" s="21"/>
    </row>
    <row r="737" spans="2:10" x14ac:dyDescent="0.25">
      <c r="B737" s="53"/>
      <c r="C737" s="18"/>
      <c r="D737" s="52"/>
      <c r="F737" s="19"/>
      <c r="G737" s="19"/>
      <c r="H737" s="20"/>
      <c r="I737" s="20"/>
      <c r="J737" s="21"/>
    </row>
    <row r="738" spans="2:10" x14ac:dyDescent="0.25">
      <c r="B738" s="53"/>
      <c r="C738" s="18"/>
      <c r="D738" s="52"/>
      <c r="F738" s="19"/>
      <c r="G738" s="19"/>
      <c r="H738" s="20"/>
      <c r="I738" s="20"/>
      <c r="J738" s="21"/>
    </row>
    <row r="739" spans="2:10" x14ac:dyDescent="0.25">
      <c r="B739" s="53"/>
      <c r="C739" s="18"/>
      <c r="D739" s="52"/>
      <c r="F739" s="19"/>
      <c r="G739" s="19"/>
      <c r="H739" s="20"/>
      <c r="I739" s="20"/>
      <c r="J739" s="21"/>
    </row>
    <row r="740" spans="2:10" x14ac:dyDescent="0.25">
      <c r="B740" s="53"/>
      <c r="C740" s="18"/>
      <c r="D740" s="52"/>
      <c r="F740" s="19"/>
      <c r="G740" s="19"/>
      <c r="H740" s="20"/>
      <c r="I740" s="20"/>
      <c r="J740" s="21"/>
    </row>
    <row r="741" spans="2:10" x14ac:dyDescent="0.25">
      <c r="B741" s="53"/>
      <c r="C741" s="18"/>
      <c r="D741" s="52"/>
      <c r="F741" s="19"/>
      <c r="G741" s="19"/>
      <c r="H741" s="20"/>
      <c r="I741" s="20"/>
      <c r="J741" s="21"/>
    </row>
    <row r="742" spans="2:10" x14ac:dyDescent="0.25">
      <c r="B742" s="53"/>
      <c r="C742" s="18"/>
      <c r="D742" s="52"/>
      <c r="F742" s="19"/>
      <c r="G742" s="19"/>
      <c r="H742" s="20"/>
      <c r="I742" s="20"/>
      <c r="J742" s="21"/>
    </row>
    <row r="743" spans="2:10" x14ac:dyDescent="0.25">
      <c r="B743" s="53"/>
      <c r="C743" s="18"/>
      <c r="D743" s="52"/>
      <c r="F743" s="19"/>
      <c r="G743" s="19"/>
      <c r="H743" s="20"/>
      <c r="I743" s="20"/>
      <c r="J743" s="21"/>
    </row>
    <row r="744" spans="2:10" x14ac:dyDescent="0.25">
      <c r="B744" s="53"/>
      <c r="C744" s="18"/>
      <c r="D744" s="52"/>
      <c r="F744" s="19"/>
      <c r="G744" s="19"/>
      <c r="H744" s="20"/>
      <c r="I744" s="20"/>
      <c r="J744" s="21"/>
    </row>
    <row r="745" spans="2:10" x14ac:dyDescent="0.25">
      <c r="B745" s="53"/>
      <c r="C745" s="18"/>
      <c r="D745" s="52"/>
      <c r="F745" s="19"/>
      <c r="G745" s="19"/>
      <c r="H745" s="20"/>
      <c r="I745" s="20"/>
      <c r="J745" s="21"/>
    </row>
    <row r="746" spans="2:10" x14ac:dyDescent="0.25">
      <c r="B746" s="53"/>
      <c r="C746" s="18"/>
      <c r="D746" s="52"/>
      <c r="F746" s="19"/>
      <c r="G746" s="19"/>
      <c r="H746" s="20"/>
      <c r="I746" s="20"/>
      <c r="J746" s="21"/>
    </row>
    <row r="747" spans="2:10" x14ac:dyDescent="0.25">
      <c r="B747" s="53"/>
      <c r="C747" s="18"/>
      <c r="D747" s="52"/>
      <c r="F747" s="19"/>
      <c r="G747" s="19"/>
      <c r="H747" s="20"/>
      <c r="I747" s="20"/>
      <c r="J747" s="21"/>
    </row>
    <row r="748" spans="2:10" x14ac:dyDescent="0.25">
      <c r="B748" s="53"/>
      <c r="C748" s="18"/>
      <c r="D748" s="52"/>
      <c r="F748" s="19"/>
      <c r="G748" s="19"/>
      <c r="H748" s="20"/>
      <c r="I748" s="20"/>
      <c r="J748" s="21"/>
    </row>
    <row r="749" spans="2:10" x14ac:dyDescent="0.25">
      <c r="B749" s="53"/>
      <c r="C749" s="18"/>
      <c r="D749" s="52"/>
      <c r="F749" s="19"/>
      <c r="G749" s="19"/>
      <c r="H749" s="20"/>
      <c r="I749" s="20"/>
      <c r="J749" s="21"/>
    </row>
    <row r="750" spans="2:10" x14ac:dyDescent="0.25">
      <c r="B750" s="53"/>
      <c r="C750" s="18"/>
      <c r="D750" s="52"/>
      <c r="F750" s="19"/>
      <c r="G750" s="19"/>
      <c r="H750" s="20"/>
      <c r="I750" s="20"/>
      <c r="J750" s="21"/>
    </row>
    <row r="751" spans="2:10" x14ac:dyDescent="0.25">
      <c r="B751" s="53"/>
      <c r="C751" s="18"/>
      <c r="D751" s="52"/>
      <c r="F751" s="19"/>
      <c r="G751" s="19"/>
      <c r="H751" s="20"/>
      <c r="I751" s="20"/>
      <c r="J751" s="21"/>
    </row>
    <row r="752" spans="2:10" x14ac:dyDescent="0.25">
      <c r="B752" s="53"/>
      <c r="C752" s="18"/>
      <c r="D752" s="52"/>
      <c r="F752" s="19"/>
      <c r="G752" s="19"/>
      <c r="H752" s="20"/>
      <c r="I752" s="20"/>
      <c r="J752" s="21"/>
    </row>
    <row r="753" spans="2:10" x14ac:dyDescent="0.25">
      <c r="B753" s="53"/>
      <c r="C753" s="18"/>
      <c r="D753" s="52"/>
      <c r="F753" s="19"/>
      <c r="G753" s="19"/>
      <c r="H753" s="20"/>
      <c r="I753" s="20"/>
      <c r="J753" s="21"/>
    </row>
    <row r="754" spans="2:10" x14ac:dyDescent="0.25">
      <c r="B754" s="53"/>
      <c r="C754" s="18"/>
      <c r="D754" s="52"/>
      <c r="F754" s="19"/>
      <c r="G754" s="19"/>
      <c r="H754" s="20"/>
      <c r="I754" s="20"/>
      <c r="J754" s="21"/>
    </row>
    <row r="755" spans="2:10" x14ac:dyDescent="0.25">
      <c r="B755" s="53"/>
      <c r="C755" s="18"/>
      <c r="D755" s="52"/>
      <c r="F755" s="19"/>
      <c r="G755" s="19"/>
      <c r="H755" s="20"/>
      <c r="I755" s="20"/>
      <c r="J755" s="21"/>
    </row>
    <row r="756" spans="2:10" x14ac:dyDescent="0.25">
      <c r="B756" s="53"/>
      <c r="C756" s="18"/>
      <c r="D756" s="52"/>
      <c r="F756" s="19"/>
      <c r="G756" s="19"/>
      <c r="H756" s="20"/>
      <c r="I756" s="20"/>
      <c r="J756" s="21"/>
    </row>
    <row r="757" spans="2:10" x14ac:dyDescent="0.25">
      <c r="B757" s="53"/>
      <c r="C757" s="18"/>
      <c r="D757" s="52"/>
      <c r="F757" s="19"/>
      <c r="G757" s="19"/>
      <c r="H757" s="20"/>
      <c r="I757" s="20"/>
      <c r="J757" s="21"/>
    </row>
    <row r="758" spans="2:10" x14ac:dyDescent="0.25">
      <c r="B758" s="53"/>
      <c r="C758" s="18"/>
      <c r="D758" s="52"/>
      <c r="F758" s="19"/>
      <c r="G758" s="19"/>
      <c r="H758" s="20"/>
      <c r="I758" s="20"/>
      <c r="J758" s="21"/>
    </row>
    <row r="759" spans="2:10" x14ac:dyDescent="0.25">
      <c r="B759" s="53"/>
      <c r="C759" s="18"/>
      <c r="D759" s="52"/>
      <c r="F759" s="19"/>
      <c r="G759" s="19"/>
      <c r="H759" s="20"/>
      <c r="I759" s="20"/>
      <c r="J759" s="21"/>
    </row>
    <row r="760" spans="2:10" x14ac:dyDescent="0.25">
      <c r="B760" s="53"/>
      <c r="C760" s="18"/>
      <c r="D760" s="52"/>
      <c r="F760" s="19"/>
      <c r="G760" s="19"/>
      <c r="H760" s="20"/>
      <c r="I760" s="20"/>
      <c r="J760" s="21"/>
    </row>
    <row r="761" spans="2:10" x14ac:dyDescent="0.25">
      <c r="B761" s="53"/>
      <c r="C761" s="18"/>
      <c r="D761" s="52"/>
      <c r="F761" s="19"/>
      <c r="G761" s="19"/>
      <c r="H761" s="20"/>
      <c r="I761" s="20"/>
      <c r="J761" s="21"/>
    </row>
    <row r="762" spans="2:10" x14ac:dyDescent="0.25">
      <c r="B762" s="53"/>
      <c r="C762" s="18"/>
      <c r="D762" s="52"/>
      <c r="F762" s="19"/>
      <c r="G762" s="19"/>
      <c r="H762" s="20"/>
      <c r="I762" s="20"/>
      <c r="J762" s="21"/>
    </row>
    <row r="763" spans="2:10" x14ac:dyDescent="0.25">
      <c r="B763" s="53"/>
      <c r="C763" s="18"/>
      <c r="D763" s="52"/>
      <c r="F763" s="19"/>
      <c r="G763" s="19"/>
      <c r="H763" s="20"/>
      <c r="I763" s="20"/>
      <c r="J763" s="21"/>
    </row>
    <row r="764" spans="2:10" x14ac:dyDescent="0.25">
      <c r="B764" s="53"/>
      <c r="C764" s="18"/>
      <c r="D764" s="52"/>
      <c r="F764" s="19"/>
      <c r="G764" s="19"/>
      <c r="H764" s="20"/>
      <c r="I764" s="20"/>
      <c r="J764" s="21"/>
    </row>
    <row r="765" spans="2:10" x14ac:dyDescent="0.25">
      <c r="B765" s="53"/>
      <c r="C765" s="18"/>
      <c r="D765" s="52"/>
      <c r="F765" s="19"/>
      <c r="G765" s="19"/>
      <c r="H765" s="20"/>
      <c r="I765" s="20"/>
      <c r="J765" s="21"/>
    </row>
    <row r="766" spans="2:10" x14ac:dyDescent="0.25">
      <c r="B766" s="53"/>
      <c r="C766" s="18"/>
      <c r="D766" s="52"/>
      <c r="F766" s="19"/>
      <c r="G766" s="19"/>
      <c r="H766" s="20"/>
      <c r="I766" s="20"/>
      <c r="J766" s="21"/>
    </row>
    <row r="767" spans="2:10" x14ac:dyDescent="0.25">
      <c r="B767" s="53"/>
      <c r="C767" s="18"/>
      <c r="D767" s="52"/>
      <c r="F767" s="19"/>
      <c r="G767" s="19"/>
      <c r="H767" s="20"/>
      <c r="I767" s="20"/>
      <c r="J767" s="21"/>
    </row>
    <row r="768" spans="2:10" x14ac:dyDescent="0.25">
      <c r="B768" s="53"/>
      <c r="C768" s="18"/>
      <c r="D768" s="52"/>
      <c r="F768" s="19"/>
      <c r="G768" s="19"/>
      <c r="H768" s="20"/>
      <c r="I768" s="20"/>
      <c r="J768" s="21"/>
    </row>
    <row r="769" spans="2:10" x14ac:dyDescent="0.25">
      <c r="B769" s="53"/>
      <c r="C769" s="18"/>
      <c r="D769" s="52"/>
      <c r="F769" s="19"/>
      <c r="G769" s="19"/>
      <c r="H769" s="20"/>
      <c r="I769" s="20"/>
      <c r="J769" s="21"/>
    </row>
    <row r="770" spans="2:10" x14ac:dyDescent="0.25">
      <c r="B770" s="53"/>
      <c r="C770" s="18"/>
      <c r="D770" s="52"/>
      <c r="F770" s="19"/>
      <c r="G770" s="19"/>
      <c r="H770" s="20"/>
      <c r="I770" s="20"/>
      <c r="J770" s="21"/>
    </row>
    <row r="771" spans="2:10" x14ac:dyDescent="0.25">
      <c r="B771" s="53"/>
      <c r="C771" s="18"/>
      <c r="D771" s="52"/>
      <c r="F771" s="19"/>
      <c r="G771" s="19"/>
      <c r="H771" s="20"/>
      <c r="I771" s="20"/>
      <c r="J771" s="21"/>
    </row>
    <row r="772" spans="2:10" x14ac:dyDescent="0.25">
      <c r="B772" s="53"/>
      <c r="C772" s="18"/>
      <c r="D772" s="52"/>
      <c r="F772" s="19"/>
      <c r="G772" s="19"/>
      <c r="H772" s="20"/>
      <c r="I772" s="20"/>
      <c r="J772" s="21"/>
    </row>
    <row r="773" spans="2:10" x14ac:dyDescent="0.25">
      <c r="B773" s="53"/>
      <c r="C773" s="18"/>
      <c r="D773" s="52"/>
      <c r="F773" s="19"/>
      <c r="G773" s="19"/>
      <c r="H773" s="20"/>
      <c r="I773" s="20"/>
      <c r="J773" s="21"/>
    </row>
    <row r="774" spans="2:10" x14ac:dyDescent="0.25">
      <c r="B774" s="53"/>
      <c r="C774" s="18"/>
      <c r="D774" s="52"/>
      <c r="F774" s="19"/>
      <c r="G774" s="19"/>
      <c r="H774" s="20"/>
      <c r="I774" s="20"/>
      <c r="J774" s="21"/>
    </row>
    <row r="775" spans="2:10" x14ac:dyDescent="0.25">
      <c r="B775" s="53"/>
      <c r="C775" s="18"/>
      <c r="D775" s="52"/>
      <c r="F775" s="19"/>
      <c r="G775" s="19"/>
      <c r="H775" s="20"/>
      <c r="I775" s="20"/>
      <c r="J775" s="21"/>
    </row>
    <row r="776" spans="2:10" x14ac:dyDescent="0.25">
      <c r="B776" s="53"/>
      <c r="C776" s="18"/>
      <c r="D776" s="52"/>
      <c r="F776" s="19"/>
      <c r="G776" s="19"/>
      <c r="H776" s="20"/>
      <c r="I776" s="20"/>
      <c r="J776" s="21"/>
    </row>
    <row r="777" spans="2:10" x14ac:dyDescent="0.25">
      <c r="B777" s="53"/>
      <c r="C777" s="18"/>
      <c r="D777" s="52"/>
      <c r="F777" s="19"/>
      <c r="G777" s="19"/>
      <c r="H777" s="20"/>
      <c r="I777" s="20"/>
      <c r="J777" s="21"/>
    </row>
    <row r="778" spans="2:10" x14ac:dyDescent="0.25">
      <c r="B778" s="53"/>
      <c r="C778" s="18"/>
      <c r="D778" s="52"/>
      <c r="F778" s="19"/>
      <c r="G778" s="19"/>
      <c r="H778" s="20"/>
      <c r="I778" s="20"/>
      <c r="J778" s="21"/>
    </row>
    <row r="779" spans="2:10" x14ac:dyDescent="0.25">
      <c r="B779" s="53"/>
      <c r="C779" s="18"/>
      <c r="D779" s="52"/>
      <c r="F779" s="19"/>
      <c r="G779" s="19"/>
      <c r="H779" s="20"/>
      <c r="I779" s="20"/>
      <c r="J779" s="21"/>
    </row>
    <row r="780" spans="2:10" x14ac:dyDescent="0.25">
      <c r="B780" s="53"/>
      <c r="C780" s="18"/>
      <c r="D780" s="52"/>
      <c r="F780" s="19"/>
      <c r="G780" s="19"/>
      <c r="H780" s="20"/>
      <c r="I780" s="20"/>
      <c r="J780" s="21"/>
    </row>
    <row r="781" spans="2:10" x14ac:dyDescent="0.25">
      <c r="B781" s="53"/>
      <c r="C781" s="18"/>
      <c r="D781" s="52"/>
      <c r="F781" s="19"/>
      <c r="G781" s="19"/>
      <c r="H781" s="20"/>
      <c r="I781" s="20"/>
      <c r="J781" s="21"/>
    </row>
    <row r="782" spans="2:10" x14ac:dyDescent="0.25">
      <c r="B782" s="53"/>
      <c r="C782" s="18"/>
      <c r="D782" s="52"/>
      <c r="F782" s="19"/>
      <c r="G782" s="19"/>
      <c r="H782" s="20"/>
      <c r="I782" s="20"/>
      <c r="J782" s="21"/>
    </row>
    <row r="783" spans="2:10" x14ac:dyDescent="0.25">
      <c r="B783" s="53"/>
      <c r="C783" s="18"/>
      <c r="D783" s="52"/>
      <c r="F783" s="19"/>
      <c r="G783" s="19"/>
      <c r="H783" s="20"/>
      <c r="I783" s="20"/>
      <c r="J783" s="21"/>
    </row>
    <row r="784" spans="2:10" x14ac:dyDescent="0.25">
      <c r="B784" s="53"/>
      <c r="C784" s="18"/>
      <c r="D784" s="52"/>
      <c r="F784" s="19"/>
      <c r="G784" s="19"/>
      <c r="H784" s="20"/>
      <c r="I784" s="20"/>
      <c r="J784" s="21"/>
    </row>
    <row r="785" spans="2:10" x14ac:dyDescent="0.25">
      <c r="B785" s="53"/>
      <c r="C785" s="18"/>
      <c r="D785" s="52"/>
      <c r="F785" s="19"/>
      <c r="G785" s="19"/>
      <c r="H785" s="20"/>
      <c r="I785" s="20"/>
      <c r="J785" s="21"/>
    </row>
    <row r="786" spans="2:10" x14ac:dyDescent="0.25">
      <c r="B786" s="53"/>
      <c r="C786" s="18"/>
      <c r="D786" s="52"/>
      <c r="F786" s="19"/>
      <c r="G786" s="19"/>
      <c r="H786" s="20"/>
      <c r="I786" s="20"/>
      <c r="J786" s="21"/>
    </row>
    <row r="787" spans="2:10" x14ac:dyDescent="0.25">
      <c r="B787" s="53"/>
      <c r="C787" s="18"/>
      <c r="D787" s="52"/>
      <c r="F787" s="19"/>
      <c r="G787" s="19"/>
      <c r="H787" s="20"/>
      <c r="I787" s="20"/>
      <c r="J787" s="21"/>
    </row>
    <row r="788" spans="2:10" x14ac:dyDescent="0.25">
      <c r="B788" s="53"/>
      <c r="C788" s="18"/>
      <c r="D788" s="52"/>
      <c r="F788" s="19"/>
      <c r="G788" s="19"/>
      <c r="H788" s="20"/>
      <c r="I788" s="20"/>
      <c r="J788" s="21"/>
    </row>
    <row r="789" spans="2:10" x14ac:dyDescent="0.25">
      <c r="B789" s="53"/>
      <c r="C789" s="18"/>
      <c r="D789" s="52"/>
      <c r="F789" s="19"/>
      <c r="G789" s="19"/>
      <c r="H789" s="20"/>
      <c r="I789" s="20"/>
      <c r="J789" s="21"/>
    </row>
    <row r="790" spans="2:10" x14ac:dyDescent="0.25">
      <c r="B790" s="53"/>
      <c r="C790" s="18"/>
      <c r="D790" s="52"/>
      <c r="F790" s="19"/>
      <c r="G790" s="19"/>
      <c r="H790" s="20"/>
      <c r="I790" s="20"/>
      <c r="J790" s="21"/>
    </row>
    <row r="791" spans="2:10" x14ac:dyDescent="0.25">
      <c r="B791" s="53"/>
      <c r="C791" s="18"/>
      <c r="D791" s="52"/>
      <c r="F791" s="19"/>
      <c r="G791" s="19"/>
      <c r="H791" s="20"/>
      <c r="I791" s="20"/>
      <c r="J791" s="21"/>
    </row>
    <row r="792" spans="2:10" x14ac:dyDescent="0.25">
      <c r="B792" s="53"/>
      <c r="C792" s="18"/>
      <c r="D792" s="52"/>
      <c r="F792" s="19"/>
      <c r="G792" s="19"/>
      <c r="H792" s="20"/>
      <c r="I792" s="20"/>
      <c r="J792" s="21"/>
    </row>
    <row r="793" spans="2:10" x14ac:dyDescent="0.25">
      <c r="B793" s="53"/>
      <c r="C793" s="18"/>
      <c r="D793" s="52"/>
      <c r="F793" s="19"/>
      <c r="G793" s="19"/>
      <c r="H793" s="20"/>
      <c r="I793" s="20"/>
      <c r="J793" s="21"/>
    </row>
    <row r="794" spans="2:10" x14ac:dyDescent="0.25">
      <c r="B794" s="53"/>
      <c r="C794" s="18"/>
      <c r="D794" s="52"/>
      <c r="F794" s="19"/>
      <c r="G794" s="19"/>
      <c r="H794" s="20"/>
      <c r="I794" s="20"/>
      <c r="J794" s="21"/>
    </row>
    <row r="795" spans="2:10" x14ac:dyDescent="0.25">
      <c r="B795" s="53"/>
      <c r="C795" s="18"/>
      <c r="D795" s="52"/>
      <c r="F795" s="19"/>
      <c r="G795" s="19"/>
      <c r="H795" s="20"/>
      <c r="I795" s="20"/>
      <c r="J795" s="21"/>
    </row>
    <row r="796" spans="2:10" x14ac:dyDescent="0.25">
      <c r="B796" s="53"/>
      <c r="C796" s="18"/>
      <c r="D796" s="52"/>
      <c r="F796" s="19"/>
      <c r="G796" s="19"/>
      <c r="H796" s="20"/>
      <c r="I796" s="20"/>
      <c r="J796" s="21"/>
    </row>
    <row r="797" spans="2:10" x14ac:dyDescent="0.25">
      <c r="B797" s="53"/>
      <c r="C797" s="18"/>
      <c r="D797" s="52"/>
      <c r="F797" s="19"/>
      <c r="G797" s="19"/>
      <c r="H797" s="20"/>
      <c r="I797" s="20"/>
      <c r="J797" s="21"/>
    </row>
    <row r="798" spans="2:10" x14ac:dyDescent="0.25">
      <c r="B798" s="53"/>
      <c r="C798" s="18"/>
      <c r="D798" s="52"/>
      <c r="F798" s="19"/>
      <c r="G798" s="19"/>
      <c r="H798" s="20"/>
      <c r="I798" s="20"/>
      <c r="J798" s="21"/>
    </row>
    <row r="799" spans="2:10" x14ac:dyDescent="0.25">
      <c r="B799" s="53"/>
      <c r="C799" s="18"/>
      <c r="D799" s="52"/>
      <c r="F799" s="19"/>
      <c r="G799" s="19"/>
      <c r="H799" s="20"/>
      <c r="I799" s="20"/>
      <c r="J799" s="21"/>
    </row>
    <row r="800" spans="2:10" x14ac:dyDescent="0.25">
      <c r="B800" s="53"/>
      <c r="C800" s="18"/>
      <c r="D800" s="52"/>
      <c r="F800" s="19"/>
      <c r="G800" s="19"/>
      <c r="H800" s="20"/>
      <c r="I800" s="20"/>
      <c r="J800" s="21"/>
    </row>
    <row r="801" spans="2:10" x14ac:dyDescent="0.25">
      <c r="B801" s="53"/>
      <c r="C801" s="18"/>
      <c r="D801" s="52"/>
      <c r="F801" s="19"/>
      <c r="G801" s="19"/>
      <c r="H801" s="20"/>
      <c r="I801" s="20"/>
      <c r="J801" s="21"/>
    </row>
    <row r="802" spans="2:10" x14ac:dyDescent="0.25">
      <c r="B802" s="53"/>
      <c r="C802" s="18"/>
      <c r="D802" s="52"/>
      <c r="F802" s="19"/>
      <c r="G802" s="19"/>
      <c r="H802" s="20"/>
      <c r="I802" s="20"/>
      <c r="J802" s="21"/>
    </row>
    <row r="803" spans="2:10" x14ac:dyDescent="0.25">
      <c r="B803" s="53"/>
      <c r="C803" s="18"/>
      <c r="D803" s="52"/>
      <c r="F803" s="19"/>
      <c r="G803" s="19"/>
      <c r="H803" s="20"/>
      <c r="I803" s="20"/>
      <c r="J803" s="21"/>
    </row>
    <row r="804" spans="2:10" x14ac:dyDescent="0.25">
      <c r="B804" s="53"/>
      <c r="C804" s="18"/>
      <c r="D804" s="52"/>
      <c r="F804" s="19"/>
      <c r="G804" s="19"/>
      <c r="H804" s="20"/>
      <c r="I804" s="20"/>
      <c r="J804" s="21"/>
    </row>
    <row r="805" spans="2:10" x14ac:dyDescent="0.25">
      <c r="B805" s="53"/>
      <c r="C805" s="18"/>
      <c r="D805" s="52"/>
      <c r="F805" s="19"/>
      <c r="G805" s="19"/>
      <c r="H805" s="20"/>
      <c r="I805" s="20"/>
      <c r="J805" s="21"/>
    </row>
    <row r="806" spans="2:10" x14ac:dyDescent="0.25">
      <c r="B806" s="53"/>
      <c r="C806" s="18"/>
      <c r="D806" s="52"/>
      <c r="F806" s="19"/>
      <c r="G806" s="19"/>
      <c r="H806" s="20"/>
      <c r="I806" s="20"/>
      <c r="J806" s="21"/>
    </row>
    <row r="807" spans="2:10" x14ac:dyDescent="0.25">
      <c r="B807" s="53"/>
      <c r="C807" s="18"/>
      <c r="D807" s="52"/>
      <c r="F807" s="19"/>
      <c r="G807" s="19"/>
      <c r="H807" s="20"/>
      <c r="I807" s="20"/>
      <c r="J807" s="21"/>
    </row>
    <row r="808" spans="2:10" x14ac:dyDescent="0.25">
      <c r="B808" s="53"/>
      <c r="C808" s="18"/>
      <c r="D808" s="52"/>
      <c r="F808" s="19"/>
      <c r="G808" s="19"/>
      <c r="H808" s="20"/>
      <c r="I808" s="20"/>
      <c r="J808" s="21"/>
    </row>
    <row r="809" spans="2:10" x14ac:dyDescent="0.25">
      <c r="B809" s="53"/>
      <c r="C809" s="18"/>
      <c r="D809" s="52"/>
      <c r="F809" s="19"/>
      <c r="G809" s="19"/>
      <c r="H809" s="20"/>
      <c r="I809" s="20"/>
      <c r="J809" s="21"/>
    </row>
    <row r="810" spans="2:10" x14ac:dyDescent="0.25">
      <c r="B810" s="53"/>
      <c r="C810" s="18"/>
      <c r="D810" s="52"/>
      <c r="F810" s="19"/>
      <c r="G810" s="19"/>
      <c r="H810" s="20"/>
      <c r="I810" s="20"/>
      <c r="J810" s="21"/>
    </row>
    <row r="811" spans="2:10" x14ac:dyDescent="0.25">
      <c r="B811" s="53"/>
      <c r="C811" s="18"/>
      <c r="D811" s="52"/>
      <c r="F811" s="19"/>
      <c r="G811" s="19"/>
      <c r="H811" s="20"/>
      <c r="I811" s="20"/>
      <c r="J811" s="21"/>
    </row>
    <row r="812" spans="2:10" x14ac:dyDescent="0.25">
      <c r="B812" s="53"/>
      <c r="C812" s="18"/>
      <c r="D812" s="52"/>
      <c r="F812" s="19"/>
      <c r="G812" s="19"/>
      <c r="H812" s="20"/>
      <c r="I812" s="20"/>
      <c r="J812" s="21"/>
    </row>
    <row r="813" spans="2:10" x14ac:dyDescent="0.25">
      <c r="B813" s="53"/>
      <c r="C813" s="18"/>
      <c r="D813" s="52"/>
      <c r="F813" s="19"/>
      <c r="G813" s="19"/>
      <c r="H813" s="20"/>
      <c r="I813" s="20"/>
      <c r="J813" s="21"/>
    </row>
    <row r="814" spans="2:10" x14ac:dyDescent="0.25">
      <c r="B814" s="53"/>
      <c r="C814" s="18"/>
      <c r="D814" s="52"/>
      <c r="F814" s="19"/>
      <c r="G814" s="19"/>
      <c r="H814" s="20"/>
      <c r="I814" s="20"/>
      <c r="J814" s="21"/>
    </row>
    <row r="815" spans="2:10" x14ac:dyDescent="0.25">
      <c r="B815" s="53"/>
      <c r="C815" s="18"/>
      <c r="D815" s="52"/>
      <c r="F815" s="19"/>
      <c r="G815" s="19"/>
      <c r="H815" s="20"/>
      <c r="I815" s="20"/>
      <c r="J815" s="21"/>
    </row>
    <row r="816" spans="2:10" x14ac:dyDescent="0.25">
      <c r="B816" s="53"/>
      <c r="C816" s="18"/>
      <c r="D816" s="52"/>
      <c r="F816" s="19"/>
      <c r="G816" s="19"/>
      <c r="H816" s="20"/>
      <c r="I816" s="20"/>
      <c r="J816" s="21"/>
    </row>
    <row r="817" spans="2:10" x14ac:dyDescent="0.25">
      <c r="B817" s="53"/>
      <c r="C817" s="18"/>
      <c r="D817" s="52"/>
      <c r="F817" s="19"/>
      <c r="G817" s="19"/>
      <c r="H817" s="20"/>
      <c r="I817" s="20"/>
      <c r="J817" s="21"/>
    </row>
    <row r="818" spans="2:10" x14ac:dyDescent="0.25">
      <c r="B818" s="53"/>
      <c r="C818" s="18"/>
      <c r="D818" s="52"/>
      <c r="F818" s="19"/>
      <c r="G818" s="19"/>
      <c r="H818" s="20"/>
      <c r="I818" s="20"/>
      <c r="J818" s="21"/>
    </row>
    <row r="819" spans="2:10" x14ac:dyDescent="0.25">
      <c r="B819" s="53"/>
      <c r="C819" s="18"/>
      <c r="D819" s="52"/>
      <c r="F819" s="19"/>
      <c r="G819" s="19"/>
      <c r="H819" s="20"/>
      <c r="I819" s="20"/>
      <c r="J819" s="21"/>
    </row>
    <row r="820" spans="2:10" x14ac:dyDescent="0.25">
      <c r="B820" s="53"/>
      <c r="C820" s="18"/>
      <c r="D820" s="52"/>
      <c r="F820" s="19"/>
      <c r="G820" s="19"/>
      <c r="H820" s="20"/>
      <c r="I820" s="20"/>
      <c r="J820" s="21"/>
    </row>
    <row r="821" spans="2:10" x14ac:dyDescent="0.25">
      <c r="B821" s="53"/>
      <c r="C821" s="18"/>
      <c r="D821" s="52"/>
      <c r="F821" s="19"/>
      <c r="G821" s="19"/>
      <c r="H821" s="20"/>
      <c r="I821" s="20"/>
      <c r="J821" s="21"/>
    </row>
    <row r="822" spans="2:10" x14ac:dyDescent="0.25">
      <c r="B822" s="53"/>
      <c r="C822" s="18"/>
      <c r="D822" s="52"/>
      <c r="F822" s="19"/>
      <c r="G822" s="19"/>
      <c r="H822" s="20"/>
      <c r="I822" s="20"/>
      <c r="J822" s="21"/>
    </row>
    <row r="823" spans="2:10" x14ac:dyDescent="0.25">
      <c r="B823" s="53"/>
      <c r="C823" s="18"/>
      <c r="D823" s="52"/>
      <c r="F823" s="19"/>
      <c r="G823" s="19"/>
      <c r="H823" s="20"/>
      <c r="I823" s="20"/>
      <c r="J823" s="21"/>
    </row>
    <row r="824" spans="2:10" x14ac:dyDescent="0.25">
      <c r="B824" s="53"/>
      <c r="C824" s="18"/>
      <c r="D824" s="52"/>
      <c r="F824" s="19"/>
      <c r="G824" s="19"/>
      <c r="H824" s="20"/>
      <c r="I824" s="20"/>
      <c r="J824" s="21"/>
    </row>
    <row r="825" spans="2:10" x14ac:dyDescent="0.25">
      <c r="B825" s="53"/>
      <c r="C825" s="18"/>
      <c r="D825" s="52"/>
      <c r="F825" s="19"/>
      <c r="G825" s="19"/>
      <c r="H825" s="20"/>
      <c r="I825" s="20"/>
      <c r="J825" s="21"/>
    </row>
    <row r="826" spans="2:10" x14ac:dyDescent="0.25">
      <c r="B826" s="53"/>
      <c r="C826" s="18"/>
      <c r="D826" s="52"/>
      <c r="F826" s="19"/>
      <c r="G826" s="19"/>
      <c r="H826" s="20"/>
      <c r="I826" s="20"/>
      <c r="J826" s="21"/>
    </row>
    <row r="827" spans="2:10" x14ac:dyDescent="0.25">
      <c r="B827" s="53"/>
      <c r="C827" s="18"/>
      <c r="D827" s="52"/>
      <c r="F827" s="19"/>
      <c r="G827" s="19"/>
      <c r="H827" s="20"/>
      <c r="I827" s="20"/>
      <c r="J827" s="21"/>
    </row>
    <row r="828" spans="2:10" x14ac:dyDescent="0.25">
      <c r="B828" s="53"/>
      <c r="C828" s="18"/>
      <c r="D828" s="52"/>
      <c r="F828" s="19"/>
      <c r="G828" s="19"/>
      <c r="H828" s="20"/>
      <c r="I828" s="20"/>
      <c r="J828" s="21"/>
    </row>
    <row r="829" spans="2:10" x14ac:dyDescent="0.25">
      <c r="B829" s="53"/>
      <c r="C829" s="18"/>
      <c r="D829" s="52"/>
      <c r="F829" s="19"/>
      <c r="G829" s="19"/>
      <c r="H829" s="20"/>
      <c r="I829" s="20"/>
      <c r="J829" s="21"/>
    </row>
    <row r="830" spans="2:10" x14ac:dyDescent="0.25">
      <c r="B830" s="53"/>
      <c r="C830" s="18"/>
      <c r="D830" s="52"/>
      <c r="F830" s="19"/>
      <c r="G830" s="19"/>
      <c r="H830" s="20"/>
      <c r="I830" s="20"/>
      <c r="J830" s="21"/>
    </row>
    <row r="831" spans="2:10" x14ac:dyDescent="0.25">
      <c r="B831" s="53"/>
      <c r="C831" s="18"/>
      <c r="D831" s="52"/>
      <c r="F831" s="19"/>
      <c r="G831" s="19"/>
      <c r="H831" s="20"/>
      <c r="I831" s="20"/>
      <c r="J831" s="21"/>
    </row>
    <row r="832" spans="2:10" x14ac:dyDescent="0.25">
      <c r="B832" s="53"/>
      <c r="C832" s="18"/>
      <c r="D832" s="52"/>
      <c r="F832" s="19"/>
      <c r="G832" s="19"/>
      <c r="H832" s="20"/>
      <c r="I832" s="20"/>
      <c r="J832" s="21"/>
    </row>
    <row r="833" spans="2:10" x14ac:dyDescent="0.25">
      <c r="B833" s="53"/>
      <c r="C833" s="18"/>
      <c r="D833" s="52"/>
      <c r="F833" s="19"/>
      <c r="G833" s="19"/>
      <c r="H833" s="20"/>
      <c r="I833" s="20"/>
      <c r="J833" s="21"/>
    </row>
    <row r="834" spans="2:10" x14ac:dyDescent="0.25">
      <c r="B834" s="53"/>
      <c r="C834" s="18"/>
      <c r="D834" s="52"/>
      <c r="F834" s="19"/>
      <c r="G834" s="19"/>
      <c r="H834" s="20"/>
      <c r="I834" s="20"/>
      <c r="J834" s="21"/>
    </row>
    <row r="835" spans="2:10" x14ac:dyDescent="0.25">
      <c r="B835" s="53"/>
      <c r="C835" s="18"/>
      <c r="D835" s="52"/>
      <c r="F835" s="19"/>
      <c r="G835" s="19"/>
      <c r="H835" s="20"/>
      <c r="I835" s="20"/>
      <c r="J835" s="21"/>
    </row>
    <row r="836" spans="2:10" x14ac:dyDescent="0.25">
      <c r="B836" s="53"/>
      <c r="C836" s="18"/>
      <c r="D836" s="52"/>
      <c r="F836" s="19"/>
      <c r="G836" s="19"/>
      <c r="H836" s="20"/>
      <c r="I836" s="20"/>
      <c r="J836" s="21"/>
    </row>
    <row r="837" spans="2:10" x14ac:dyDescent="0.25">
      <c r="B837" s="53"/>
      <c r="C837" s="18"/>
      <c r="D837" s="52"/>
      <c r="F837" s="19"/>
      <c r="G837" s="19"/>
      <c r="H837" s="20"/>
      <c r="I837" s="20"/>
      <c r="J837" s="21"/>
    </row>
    <row r="838" spans="2:10" x14ac:dyDescent="0.25">
      <c r="B838" s="53"/>
      <c r="C838" s="18"/>
      <c r="D838" s="52"/>
      <c r="F838" s="19"/>
      <c r="G838" s="19"/>
      <c r="H838" s="20"/>
      <c r="I838" s="20"/>
      <c r="J838" s="21"/>
    </row>
    <row r="839" spans="2:10" x14ac:dyDescent="0.25">
      <c r="B839" s="53"/>
      <c r="C839" s="18"/>
      <c r="D839" s="52"/>
      <c r="F839" s="19"/>
      <c r="G839" s="19"/>
      <c r="H839" s="20"/>
      <c r="I839" s="20"/>
      <c r="J839" s="21"/>
    </row>
    <row r="840" spans="2:10" x14ac:dyDescent="0.25">
      <c r="B840" s="53"/>
      <c r="C840" s="18"/>
      <c r="D840" s="52"/>
      <c r="F840" s="19"/>
      <c r="G840" s="19"/>
      <c r="H840" s="20"/>
      <c r="I840" s="20"/>
      <c r="J840" s="21"/>
    </row>
    <row r="841" spans="2:10" x14ac:dyDescent="0.25">
      <c r="B841" s="53"/>
      <c r="C841" s="18"/>
      <c r="D841" s="52"/>
      <c r="F841" s="19"/>
      <c r="G841" s="19"/>
      <c r="H841" s="20"/>
      <c r="I841" s="20"/>
      <c r="J841" s="21"/>
    </row>
    <row r="842" spans="2:10" x14ac:dyDescent="0.25">
      <c r="B842" s="53"/>
      <c r="C842" s="18"/>
      <c r="D842" s="52"/>
      <c r="F842" s="19"/>
      <c r="G842" s="19"/>
      <c r="H842" s="20"/>
      <c r="I842" s="20"/>
      <c r="J842" s="21"/>
    </row>
    <row r="843" spans="2:10" x14ac:dyDescent="0.25">
      <c r="B843" s="53"/>
      <c r="C843" s="18"/>
      <c r="D843" s="52"/>
      <c r="F843" s="19"/>
      <c r="G843" s="19"/>
      <c r="H843" s="20"/>
      <c r="I843" s="20"/>
      <c r="J843" s="21"/>
    </row>
    <row r="844" spans="2:10" x14ac:dyDescent="0.25">
      <c r="B844" s="53"/>
      <c r="C844" s="18"/>
      <c r="D844" s="52"/>
      <c r="F844" s="19"/>
      <c r="G844" s="19"/>
      <c r="H844" s="20"/>
      <c r="I844" s="20"/>
      <c r="J844" s="21"/>
    </row>
    <row r="845" spans="2:10" x14ac:dyDescent="0.25">
      <c r="B845" s="53"/>
      <c r="C845" s="18"/>
      <c r="D845" s="52"/>
      <c r="F845" s="19"/>
      <c r="G845" s="19"/>
      <c r="H845" s="20"/>
      <c r="I845" s="20"/>
      <c r="J845" s="21"/>
    </row>
    <row r="846" spans="2:10" x14ac:dyDescent="0.25">
      <c r="B846" s="53"/>
      <c r="C846" s="18"/>
      <c r="D846" s="52"/>
      <c r="F846" s="19"/>
      <c r="G846" s="19"/>
      <c r="H846" s="20"/>
      <c r="I846" s="20"/>
      <c r="J846" s="21"/>
    </row>
    <row r="847" spans="2:10" x14ac:dyDescent="0.25">
      <c r="B847" s="53"/>
      <c r="C847" s="18"/>
      <c r="D847" s="52"/>
      <c r="F847" s="19"/>
      <c r="G847" s="19"/>
      <c r="H847" s="20"/>
      <c r="I847" s="20"/>
      <c r="J847" s="21"/>
    </row>
    <row r="848" spans="2:10" x14ac:dyDescent="0.25">
      <c r="B848" s="53"/>
      <c r="C848" s="18"/>
      <c r="D848" s="52"/>
      <c r="F848" s="19"/>
      <c r="G848" s="19"/>
      <c r="H848" s="20"/>
      <c r="I848" s="20"/>
      <c r="J848" s="21"/>
    </row>
    <row r="849" spans="2:10" x14ac:dyDescent="0.25">
      <c r="B849" s="53"/>
      <c r="C849" s="18"/>
      <c r="D849" s="52"/>
      <c r="F849" s="19"/>
      <c r="G849" s="19"/>
      <c r="H849" s="20"/>
      <c r="I849" s="20"/>
      <c r="J849" s="21"/>
    </row>
    <row r="850" spans="2:10" x14ac:dyDescent="0.25">
      <c r="B850" s="53"/>
      <c r="C850" s="18"/>
      <c r="D850" s="52"/>
      <c r="F850" s="19"/>
      <c r="G850" s="19"/>
      <c r="H850" s="20"/>
      <c r="I850" s="20"/>
      <c r="J850" s="21"/>
    </row>
    <row r="851" spans="2:10" x14ac:dyDescent="0.25">
      <c r="B851" s="53"/>
      <c r="C851" s="18"/>
      <c r="D851" s="52"/>
      <c r="F851" s="19"/>
      <c r="G851" s="19"/>
      <c r="H851" s="20"/>
      <c r="I851" s="20"/>
      <c r="J851" s="21"/>
    </row>
    <row r="852" spans="2:10" x14ac:dyDescent="0.25">
      <c r="B852" s="53"/>
      <c r="C852" s="18"/>
      <c r="D852" s="52"/>
      <c r="F852" s="19"/>
      <c r="G852" s="19"/>
      <c r="H852" s="20"/>
      <c r="I852" s="20"/>
      <c r="J852" s="21"/>
    </row>
    <row r="853" spans="2:10" x14ac:dyDescent="0.25">
      <c r="B853" s="53"/>
      <c r="C853" s="18"/>
      <c r="D853" s="52"/>
      <c r="F853" s="19"/>
      <c r="G853" s="19"/>
      <c r="H853" s="20"/>
      <c r="I853" s="20"/>
      <c r="J853" s="21"/>
    </row>
    <row r="854" spans="2:10" x14ac:dyDescent="0.25">
      <c r="B854" s="53"/>
      <c r="C854" s="18"/>
      <c r="D854" s="52"/>
      <c r="F854" s="19"/>
      <c r="G854" s="19"/>
      <c r="H854" s="20"/>
      <c r="I854" s="20"/>
      <c r="J854" s="21"/>
    </row>
    <row r="855" spans="2:10" x14ac:dyDescent="0.25">
      <c r="B855" s="53"/>
      <c r="C855" s="18"/>
      <c r="D855" s="52"/>
      <c r="F855" s="19"/>
      <c r="G855" s="19"/>
      <c r="H855" s="20"/>
      <c r="I855" s="20"/>
      <c r="J855" s="21"/>
    </row>
    <row r="856" spans="2:10" x14ac:dyDescent="0.25">
      <c r="B856" s="53"/>
      <c r="C856" s="18"/>
      <c r="D856" s="52"/>
      <c r="F856" s="19"/>
      <c r="G856" s="19"/>
      <c r="H856" s="20"/>
      <c r="I856" s="20"/>
      <c r="J856" s="21"/>
    </row>
    <row r="857" spans="2:10" x14ac:dyDescent="0.25">
      <c r="B857" s="53"/>
      <c r="C857" s="18"/>
      <c r="D857" s="52"/>
      <c r="F857" s="19"/>
      <c r="G857" s="19"/>
      <c r="H857" s="20"/>
      <c r="I857" s="20"/>
      <c r="J857" s="21"/>
    </row>
    <row r="858" spans="2:10" x14ac:dyDescent="0.25">
      <c r="B858" s="53"/>
      <c r="C858" s="18"/>
      <c r="D858" s="52"/>
      <c r="F858" s="19"/>
      <c r="G858" s="19"/>
      <c r="H858" s="20"/>
      <c r="I858" s="20"/>
      <c r="J858" s="21"/>
    </row>
    <row r="859" spans="2:10" x14ac:dyDescent="0.25">
      <c r="B859" s="53"/>
      <c r="C859" s="18"/>
      <c r="D859" s="52"/>
      <c r="F859" s="19"/>
      <c r="G859" s="19"/>
      <c r="H859" s="20"/>
      <c r="I859" s="20"/>
      <c r="J859" s="21"/>
    </row>
    <row r="860" spans="2:10" x14ac:dyDescent="0.25">
      <c r="B860" s="53"/>
      <c r="C860" s="18"/>
      <c r="D860" s="52"/>
      <c r="F860" s="19"/>
      <c r="G860" s="19"/>
      <c r="H860" s="20"/>
      <c r="I860" s="20"/>
      <c r="J860" s="21"/>
    </row>
    <row r="861" spans="2:10" x14ac:dyDescent="0.25">
      <c r="B861" s="53"/>
      <c r="C861" s="18"/>
      <c r="D861" s="52"/>
      <c r="F861" s="19"/>
      <c r="G861" s="19"/>
      <c r="H861" s="20"/>
      <c r="I861" s="20"/>
      <c r="J861" s="21"/>
    </row>
    <row r="862" spans="2:10" x14ac:dyDescent="0.25">
      <c r="B862" s="53"/>
      <c r="C862" s="18"/>
      <c r="D862" s="52"/>
      <c r="F862" s="19"/>
      <c r="G862" s="19"/>
      <c r="H862" s="20"/>
      <c r="I862" s="20"/>
      <c r="J862" s="21"/>
    </row>
    <row r="863" spans="2:10" x14ac:dyDescent="0.25">
      <c r="B863" s="53"/>
      <c r="C863" s="18"/>
      <c r="D863" s="52"/>
      <c r="F863" s="19"/>
      <c r="G863" s="19"/>
      <c r="H863" s="20"/>
      <c r="I863" s="20"/>
      <c r="J863" s="21"/>
    </row>
    <row r="864" spans="2:10" x14ac:dyDescent="0.25">
      <c r="B864" s="53"/>
      <c r="C864" s="18"/>
      <c r="D864" s="52"/>
      <c r="F864" s="19"/>
      <c r="G864" s="19"/>
      <c r="H864" s="20"/>
      <c r="I864" s="20"/>
      <c r="J864" s="21"/>
    </row>
    <row r="865" spans="2:10" x14ac:dyDescent="0.25">
      <c r="B865" s="53"/>
      <c r="C865" s="18"/>
      <c r="D865" s="52"/>
      <c r="F865" s="19"/>
      <c r="G865" s="19"/>
      <c r="H865" s="20"/>
      <c r="I865" s="20"/>
      <c r="J865" s="21"/>
    </row>
    <row r="866" spans="2:10" x14ac:dyDescent="0.25">
      <c r="B866" s="53"/>
      <c r="C866" s="18"/>
      <c r="D866" s="52"/>
      <c r="F866" s="19"/>
      <c r="G866" s="19"/>
      <c r="H866" s="20"/>
      <c r="I866" s="20"/>
      <c r="J866" s="21"/>
    </row>
    <row r="867" spans="2:10" x14ac:dyDescent="0.25">
      <c r="B867" s="53"/>
      <c r="C867" s="18"/>
      <c r="D867" s="52"/>
      <c r="F867" s="19"/>
      <c r="G867" s="19"/>
      <c r="H867" s="20"/>
      <c r="I867" s="20"/>
      <c r="J867" s="21"/>
    </row>
    <row r="868" spans="2:10" x14ac:dyDescent="0.25">
      <c r="B868" s="53"/>
      <c r="C868" s="18"/>
      <c r="D868" s="52"/>
      <c r="F868" s="19"/>
      <c r="G868" s="19"/>
      <c r="H868" s="20"/>
      <c r="I868" s="20"/>
      <c r="J868" s="21"/>
    </row>
    <row r="869" spans="2:10" x14ac:dyDescent="0.25">
      <c r="B869" s="53"/>
      <c r="C869" s="18"/>
      <c r="D869" s="52"/>
      <c r="F869" s="19"/>
      <c r="G869" s="19"/>
      <c r="H869" s="20"/>
      <c r="I869" s="20"/>
      <c r="J869" s="21"/>
    </row>
    <row r="870" spans="2:10" x14ac:dyDescent="0.25">
      <c r="B870" s="53"/>
      <c r="C870" s="18"/>
      <c r="D870" s="52"/>
      <c r="F870" s="19"/>
      <c r="G870" s="19"/>
      <c r="H870" s="20"/>
      <c r="I870" s="20"/>
      <c r="J870" s="21"/>
    </row>
    <row r="871" spans="2:10" x14ac:dyDescent="0.25">
      <c r="B871" s="53"/>
      <c r="C871" s="18"/>
      <c r="D871" s="52"/>
      <c r="F871" s="19"/>
      <c r="G871" s="19"/>
      <c r="H871" s="20"/>
      <c r="I871" s="20"/>
      <c r="J871" s="21"/>
    </row>
    <row r="872" spans="2:10" x14ac:dyDescent="0.25">
      <c r="B872" s="53"/>
      <c r="C872" s="18"/>
      <c r="D872" s="52"/>
      <c r="F872" s="19"/>
      <c r="G872" s="19"/>
      <c r="H872" s="20"/>
      <c r="I872" s="20"/>
      <c r="J872" s="21"/>
    </row>
    <row r="873" spans="2:10" x14ac:dyDescent="0.25">
      <c r="B873" s="53"/>
      <c r="C873" s="18"/>
      <c r="D873" s="52"/>
      <c r="F873" s="19"/>
      <c r="G873" s="19"/>
      <c r="H873" s="20"/>
      <c r="I873" s="20"/>
      <c r="J873" s="21"/>
    </row>
    <row r="874" spans="2:10" x14ac:dyDescent="0.25">
      <c r="B874" s="53"/>
      <c r="C874" s="18"/>
      <c r="D874" s="52"/>
      <c r="F874" s="19"/>
      <c r="G874" s="19"/>
      <c r="H874" s="20"/>
      <c r="I874" s="20"/>
      <c r="J874" s="21"/>
    </row>
    <row r="875" spans="2:10" x14ac:dyDescent="0.25">
      <c r="B875" s="53"/>
      <c r="C875" s="18"/>
      <c r="D875" s="52"/>
      <c r="F875" s="19"/>
      <c r="G875" s="19"/>
      <c r="H875" s="20"/>
      <c r="I875" s="20"/>
      <c r="J875" s="21"/>
    </row>
    <row r="876" spans="2:10" x14ac:dyDescent="0.25">
      <c r="B876" s="53"/>
      <c r="C876" s="18"/>
      <c r="D876" s="52"/>
      <c r="F876" s="19"/>
      <c r="G876" s="19"/>
      <c r="H876" s="20"/>
      <c r="I876" s="20"/>
      <c r="J876" s="21"/>
    </row>
    <row r="877" spans="2:10" x14ac:dyDescent="0.25">
      <c r="B877" s="53"/>
      <c r="C877" s="18"/>
      <c r="D877" s="52"/>
      <c r="F877" s="19"/>
      <c r="G877" s="19"/>
      <c r="H877" s="20"/>
      <c r="I877" s="20"/>
      <c r="J877" s="21"/>
    </row>
    <row r="878" spans="2:10" x14ac:dyDescent="0.25">
      <c r="B878" s="53"/>
      <c r="C878" s="18"/>
      <c r="D878" s="52"/>
      <c r="F878" s="19"/>
      <c r="G878" s="19"/>
      <c r="H878" s="20"/>
      <c r="I878" s="20"/>
      <c r="J878" s="21"/>
    </row>
    <row r="879" spans="2:10" x14ac:dyDescent="0.25">
      <c r="B879" s="53"/>
      <c r="C879" s="18"/>
      <c r="D879" s="52"/>
      <c r="F879" s="19"/>
      <c r="G879" s="19"/>
      <c r="H879" s="20"/>
      <c r="I879" s="20"/>
      <c r="J879" s="21"/>
    </row>
    <row r="880" spans="2:10" x14ac:dyDescent="0.25">
      <c r="B880" s="53"/>
      <c r="C880" s="18"/>
      <c r="D880" s="52"/>
      <c r="F880" s="19"/>
      <c r="G880" s="19"/>
      <c r="H880" s="20"/>
      <c r="I880" s="20"/>
      <c r="J880" s="21"/>
    </row>
    <row r="881" spans="2:10" x14ac:dyDescent="0.25">
      <c r="B881" s="53"/>
      <c r="C881" s="18"/>
      <c r="D881" s="52"/>
      <c r="F881" s="19"/>
      <c r="G881" s="19"/>
      <c r="H881" s="20"/>
      <c r="I881" s="20"/>
      <c r="J881" s="21"/>
    </row>
    <row r="882" spans="2:10" x14ac:dyDescent="0.25">
      <c r="B882" s="53"/>
      <c r="C882" s="18"/>
      <c r="D882" s="52"/>
      <c r="F882" s="19"/>
      <c r="G882" s="19"/>
      <c r="H882" s="20"/>
      <c r="I882" s="20"/>
      <c r="J882" s="21"/>
    </row>
    <row r="883" spans="2:10" x14ac:dyDescent="0.25">
      <c r="B883" s="53"/>
      <c r="C883" s="18"/>
      <c r="D883" s="52"/>
      <c r="F883" s="19"/>
      <c r="G883" s="19"/>
      <c r="H883" s="20"/>
      <c r="I883" s="20"/>
      <c r="J883" s="21"/>
    </row>
    <row r="884" spans="2:10" x14ac:dyDescent="0.25">
      <c r="B884" s="53"/>
      <c r="C884" s="18"/>
      <c r="D884" s="52"/>
      <c r="F884" s="19"/>
      <c r="G884" s="19"/>
      <c r="H884" s="20"/>
      <c r="I884" s="20"/>
      <c r="J884" s="21"/>
    </row>
    <row r="885" spans="2:10" x14ac:dyDescent="0.25">
      <c r="B885" s="53"/>
      <c r="C885" s="18"/>
      <c r="D885" s="52"/>
      <c r="F885" s="19"/>
      <c r="G885" s="19"/>
      <c r="H885" s="20"/>
      <c r="I885" s="20"/>
      <c r="J885" s="21"/>
    </row>
    <row r="886" spans="2:10" x14ac:dyDescent="0.25">
      <c r="B886" s="53"/>
      <c r="C886" s="18"/>
      <c r="D886" s="52"/>
      <c r="F886" s="19"/>
      <c r="G886" s="19"/>
      <c r="H886" s="20"/>
      <c r="I886" s="20"/>
      <c r="J886" s="21"/>
    </row>
    <row r="887" spans="2:10" x14ac:dyDescent="0.25">
      <c r="B887" s="53"/>
      <c r="C887" s="18"/>
      <c r="D887" s="52"/>
      <c r="F887" s="19"/>
      <c r="G887" s="19"/>
      <c r="H887" s="20"/>
      <c r="I887" s="20"/>
      <c r="J887" s="21"/>
    </row>
    <row r="888" spans="2:10" x14ac:dyDescent="0.25">
      <c r="B888" s="53"/>
      <c r="C888" s="18"/>
      <c r="D888" s="52"/>
      <c r="F888" s="19"/>
      <c r="G888" s="19"/>
      <c r="H888" s="20"/>
      <c r="I888" s="20"/>
      <c r="J888" s="21"/>
    </row>
    <row r="889" spans="2:10" x14ac:dyDescent="0.25">
      <c r="B889" s="53"/>
      <c r="C889" s="18"/>
      <c r="D889" s="52"/>
      <c r="F889" s="19"/>
      <c r="G889" s="19"/>
      <c r="H889" s="20"/>
      <c r="I889" s="20"/>
      <c r="J889" s="21"/>
    </row>
    <row r="890" spans="2:10" x14ac:dyDescent="0.25">
      <c r="B890" s="53"/>
      <c r="C890" s="18"/>
      <c r="D890" s="52"/>
      <c r="F890" s="19"/>
      <c r="G890" s="19"/>
      <c r="H890" s="20"/>
      <c r="I890" s="20"/>
      <c r="J890" s="21"/>
    </row>
    <row r="891" spans="2:10" x14ac:dyDescent="0.25">
      <c r="B891" s="53"/>
      <c r="C891" s="18"/>
      <c r="D891" s="52"/>
      <c r="F891" s="19"/>
      <c r="G891" s="19"/>
      <c r="H891" s="20"/>
      <c r="I891" s="20"/>
      <c r="J891" s="21"/>
    </row>
    <row r="892" spans="2:10" x14ac:dyDescent="0.25">
      <c r="B892" s="53"/>
      <c r="C892" s="18"/>
      <c r="D892" s="52"/>
      <c r="F892" s="19"/>
      <c r="G892" s="19"/>
      <c r="H892" s="20"/>
      <c r="I892" s="20"/>
      <c r="J892" s="21"/>
    </row>
    <row r="893" spans="2:10" x14ac:dyDescent="0.25">
      <c r="B893" s="53"/>
      <c r="C893" s="18"/>
      <c r="D893" s="52"/>
      <c r="F893" s="19"/>
      <c r="G893" s="19"/>
      <c r="H893" s="20"/>
      <c r="I893" s="20"/>
      <c r="J893" s="21"/>
    </row>
    <row r="894" spans="2:10" x14ac:dyDescent="0.25">
      <c r="B894" s="53"/>
      <c r="C894" s="18"/>
      <c r="D894" s="52"/>
      <c r="F894" s="19"/>
      <c r="G894" s="19"/>
      <c r="H894" s="20"/>
      <c r="I894" s="20"/>
      <c r="J894" s="21"/>
    </row>
    <row r="895" spans="2:10" x14ac:dyDescent="0.25">
      <c r="B895" s="53"/>
      <c r="C895" s="18"/>
      <c r="D895" s="52"/>
      <c r="F895" s="19"/>
      <c r="G895" s="19"/>
      <c r="H895" s="20"/>
      <c r="I895" s="20"/>
      <c r="J895" s="21"/>
    </row>
    <row r="896" spans="2:10" x14ac:dyDescent="0.25">
      <c r="B896" s="53"/>
      <c r="C896" s="18"/>
      <c r="D896" s="52"/>
      <c r="F896" s="19"/>
      <c r="G896" s="19"/>
      <c r="H896" s="20"/>
      <c r="I896" s="20"/>
      <c r="J896" s="21"/>
    </row>
    <row r="897" spans="2:10" x14ac:dyDescent="0.25">
      <c r="B897" s="53"/>
      <c r="C897" s="18"/>
      <c r="D897" s="52"/>
      <c r="F897" s="19"/>
      <c r="G897" s="19"/>
      <c r="H897" s="20"/>
      <c r="I897" s="20"/>
      <c r="J897" s="21"/>
    </row>
    <row r="898" spans="2:10" x14ac:dyDescent="0.25">
      <c r="B898" s="53"/>
      <c r="C898" s="18"/>
      <c r="D898" s="52"/>
      <c r="F898" s="19"/>
      <c r="G898" s="19"/>
      <c r="H898" s="20"/>
      <c r="I898" s="20"/>
      <c r="J898" s="21"/>
    </row>
    <row r="899" spans="2:10" x14ac:dyDescent="0.25">
      <c r="B899" s="53"/>
      <c r="C899" s="18"/>
      <c r="D899" s="52"/>
      <c r="F899" s="19"/>
      <c r="G899" s="19"/>
      <c r="H899" s="20"/>
      <c r="I899" s="20"/>
      <c r="J899" s="21"/>
    </row>
    <row r="900" spans="2:10" x14ac:dyDescent="0.25">
      <c r="B900" s="53"/>
      <c r="C900" s="18"/>
      <c r="D900" s="52"/>
      <c r="F900" s="19"/>
      <c r="G900" s="19"/>
      <c r="H900" s="20"/>
      <c r="I900" s="20"/>
      <c r="J900" s="21"/>
    </row>
    <row r="901" spans="2:10" x14ac:dyDescent="0.25">
      <c r="B901" s="53"/>
      <c r="C901" s="18"/>
      <c r="D901" s="52"/>
      <c r="F901" s="19"/>
      <c r="G901" s="19"/>
      <c r="H901" s="20"/>
      <c r="I901" s="20"/>
      <c r="J901" s="21"/>
    </row>
    <row r="902" spans="2:10" x14ac:dyDescent="0.25">
      <c r="B902" s="53"/>
      <c r="C902" s="18"/>
      <c r="D902" s="52"/>
      <c r="F902" s="19"/>
      <c r="G902" s="19"/>
      <c r="H902" s="20"/>
      <c r="I902" s="20"/>
      <c r="J902" s="21"/>
    </row>
    <row r="903" spans="2:10" x14ac:dyDescent="0.25">
      <c r="B903" s="53"/>
      <c r="C903" s="18"/>
      <c r="D903" s="52"/>
      <c r="F903" s="19"/>
      <c r="G903" s="19"/>
      <c r="H903" s="20"/>
      <c r="I903" s="20"/>
      <c r="J903" s="21"/>
    </row>
    <row r="904" spans="2:10" x14ac:dyDescent="0.25">
      <c r="B904" s="53"/>
      <c r="C904" s="18"/>
      <c r="D904" s="52"/>
      <c r="F904" s="19"/>
      <c r="G904" s="19"/>
      <c r="H904" s="20"/>
      <c r="I904" s="20"/>
      <c r="J904" s="21"/>
    </row>
    <row r="905" spans="2:10" x14ac:dyDescent="0.25">
      <c r="B905" s="53"/>
      <c r="C905" s="18"/>
      <c r="D905" s="52"/>
      <c r="F905" s="19"/>
      <c r="G905" s="19"/>
      <c r="H905" s="20"/>
      <c r="I905" s="20"/>
      <c r="J905" s="21"/>
    </row>
    <row r="906" spans="2:10" x14ac:dyDescent="0.25">
      <c r="B906" s="53"/>
      <c r="C906" s="18"/>
      <c r="D906" s="52"/>
      <c r="F906" s="19"/>
      <c r="G906" s="19"/>
      <c r="H906" s="20"/>
      <c r="I906" s="20"/>
      <c r="J906" s="21"/>
    </row>
    <row r="907" spans="2:10" x14ac:dyDescent="0.25">
      <c r="B907" s="53"/>
      <c r="C907" s="18"/>
      <c r="D907" s="52"/>
      <c r="F907" s="19"/>
      <c r="G907" s="19"/>
      <c r="H907" s="20"/>
      <c r="I907" s="20"/>
      <c r="J907" s="21"/>
    </row>
    <row r="908" spans="2:10" x14ac:dyDescent="0.25">
      <c r="B908" s="53"/>
      <c r="C908" s="18"/>
      <c r="D908" s="52"/>
      <c r="F908" s="19"/>
      <c r="G908" s="19"/>
      <c r="H908" s="20"/>
      <c r="I908" s="20"/>
      <c r="J908" s="21"/>
    </row>
    <row r="909" spans="2:10" x14ac:dyDescent="0.25">
      <c r="B909" s="53"/>
      <c r="C909" s="18"/>
      <c r="D909" s="52"/>
      <c r="F909" s="19"/>
      <c r="G909" s="19"/>
      <c r="H909" s="20"/>
      <c r="I909" s="20"/>
      <c r="J909" s="21"/>
    </row>
    <row r="910" spans="2:10" x14ac:dyDescent="0.25">
      <c r="B910" s="53"/>
      <c r="C910" s="18"/>
      <c r="D910" s="52"/>
      <c r="F910" s="19"/>
      <c r="G910" s="19"/>
      <c r="H910" s="20"/>
      <c r="I910" s="20"/>
      <c r="J910" s="21"/>
    </row>
    <row r="911" spans="2:10" x14ac:dyDescent="0.25">
      <c r="B911" s="53"/>
      <c r="C911" s="18"/>
      <c r="D911" s="52"/>
      <c r="F911" s="19"/>
      <c r="G911" s="19"/>
      <c r="H911" s="20"/>
      <c r="I911" s="20"/>
      <c r="J911" s="21"/>
    </row>
    <row r="912" spans="2:10" x14ac:dyDescent="0.25">
      <c r="B912" s="53"/>
      <c r="C912" s="18"/>
      <c r="D912" s="52"/>
      <c r="F912" s="19"/>
      <c r="G912" s="19"/>
      <c r="H912" s="20"/>
      <c r="I912" s="20"/>
      <c r="J912" s="21"/>
    </row>
    <row r="913" spans="2:10" x14ac:dyDescent="0.25">
      <c r="B913" s="53"/>
      <c r="C913" s="18"/>
      <c r="D913" s="52"/>
      <c r="F913" s="19"/>
      <c r="G913" s="19"/>
      <c r="H913" s="20"/>
      <c r="I913" s="20"/>
      <c r="J913" s="21"/>
    </row>
    <row r="914" spans="2:10" x14ac:dyDescent="0.25">
      <c r="B914" s="53"/>
      <c r="C914" s="18"/>
      <c r="D914" s="52"/>
      <c r="F914" s="19"/>
      <c r="G914" s="19"/>
      <c r="H914" s="20"/>
      <c r="I914" s="20"/>
      <c r="J914" s="21"/>
    </row>
    <row r="915" spans="2:10" x14ac:dyDescent="0.25">
      <c r="B915" s="53"/>
      <c r="C915" s="18"/>
      <c r="D915" s="52"/>
      <c r="F915" s="19"/>
      <c r="G915" s="19"/>
      <c r="H915" s="20"/>
      <c r="I915" s="20"/>
      <c r="J915" s="21"/>
    </row>
    <row r="916" spans="2:10" x14ac:dyDescent="0.25">
      <c r="B916" s="53"/>
      <c r="C916" s="18"/>
      <c r="D916" s="52"/>
      <c r="F916" s="19"/>
      <c r="G916" s="19"/>
      <c r="H916" s="20"/>
      <c r="I916" s="20"/>
      <c r="J916" s="21"/>
    </row>
    <row r="917" spans="2:10" x14ac:dyDescent="0.25">
      <c r="B917" s="53"/>
      <c r="C917" s="18"/>
      <c r="D917" s="52"/>
      <c r="F917" s="19"/>
      <c r="G917" s="19"/>
      <c r="H917" s="20"/>
      <c r="I917" s="20"/>
      <c r="J917" s="21"/>
    </row>
    <row r="918" spans="2:10" x14ac:dyDescent="0.25">
      <c r="B918" s="53"/>
      <c r="C918" s="18"/>
      <c r="D918" s="52"/>
      <c r="F918" s="19"/>
      <c r="G918" s="19"/>
      <c r="H918" s="20"/>
      <c r="I918" s="20"/>
      <c r="J918" s="21"/>
    </row>
    <row r="919" spans="2:10" x14ac:dyDescent="0.25">
      <c r="B919" s="53"/>
      <c r="C919" s="18"/>
      <c r="D919" s="52"/>
      <c r="F919" s="19"/>
      <c r="G919" s="19"/>
      <c r="H919" s="20"/>
      <c r="I919" s="20"/>
      <c r="J919" s="21"/>
    </row>
    <row r="920" spans="2:10" x14ac:dyDescent="0.25">
      <c r="B920" s="53"/>
      <c r="C920" s="18"/>
      <c r="D920" s="52"/>
      <c r="F920" s="19"/>
      <c r="G920" s="19"/>
      <c r="H920" s="20"/>
      <c r="I920" s="20"/>
      <c r="J920" s="21"/>
    </row>
    <row r="921" spans="2:10" x14ac:dyDescent="0.25">
      <c r="B921" s="53"/>
      <c r="C921" s="18"/>
      <c r="D921" s="52"/>
      <c r="F921" s="19"/>
      <c r="G921" s="19"/>
      <c r="H921" s="20"/>
      <c r="I921" s="20"/>
      <c r="J921" s="21"/>
    </row>
    <row r="922" spans="2:10" x14ac:dyDescent="0.25">
      <c r="B922" s="53"/>
      <c r="C922" s="18"/>
      <c r="D922" s="52"/>
      <c r="F922" s="19"/>
      <c r="G922" s="19"/>
      <c r="H922" s="20"/>
      <c r="I922" s="20"/>
      <c r="J922" s="21"/>
    </row>
    <row r="923" spans="2:10" x14ac:dyDescent="0.25">
      <c r="B923" s="53"/>
      <c r="C923" s="18"/>
      <c r="D923" s="52"/>
      <c r="F923" s="19"/>
      <c r="G923" s="19"/>
      <c r="H923" s="20"/>
      <c r="I923" s="20"/>
      <c r="J923" s="21"/>
    </row>
    <row r="924" spans="2:10" x14ac:dyDescent="0.25">
      <c r="B924" s="53"/>
      <c r="C924" s="18"/>
      <c r="D924" s="52"/>
      <c r="F924" s="19"/>
      <c r="G924" s="19"/>
      <c r="H924" s="20"/>
      <c r="I924" s="20"/>
      <c r="J924" s="21"/>
    </row>
    <row r="925" spans="2:10" x14ac:dyDescent="0.25">
      <c r="B925" s="53"/>
      <c r="C925" s="18"/>
      <c r="D925" s="52"/>
      <c r="F925" s="19"/>
      <c r="G925" s="19"/>
      <c r="H925" s="20"/>
      <c r="I925" s="20"/>
      <c r="J925" s="21"/>
    </row>
    <row r="926" spans="2:10" x14ac:dyDescent="0.25">
      <c r="B926" s="53"/>
      <c r="C926" s="18"/>
      <c r="D926" s="52"/>
      <c r="F926" s="19"/>
      <c r="G926" s="19"/>
      <c r="H926" s="20"/>
      <c r="I926" s="20"/>
      <c r="J926" s="21"/>
    </row>
    <row r="927" spans="2:10" x14ac:dyDescent="0.25">
      <c r="B927" s="53"/>
      <c r="C927" s="18"/>
      <c r="D927" s="52"/>
      <c r="F927" s="19"/>
      <c r="G927" s="19"/>
      <c r="H927" s="20"/>
      <c r="I927" s="20"/>
      <c r="J927" s="21"/>
    </row>
    <row r="928" spans="2:10" x14ac:dyDescent="0.25">
      <c r="B928" s="53"/>
      <c r="C928" s="18"/>
      <c r="D928" s="52"/>
      <c r="F928" s="19"/>
      <c r="G928" s="19"/>
      <c r="H928" s="20"/>
      <c r="I928" s="20"/>
      <c r="J928" s="21"/>
    </row>
    <row r="929" spans="2:10" x14ac:dyDescent="0.25">
      <c r="B929" s="53"/>
      <c r="C929" s="18"/>
      <c r="D929" s="52"/>
      <c r="F929" s="19"/>
      <c r="G929" s="19"/>
      <c r="H929" s="20"/>
      <c r="I929" s="20"/>
      <c r="J929" s="21"/>
    </row>
    <row r="930" spans="2:10" x14ac:dyDescent="0.25">
      <c r="B930" s="53"/>
      <c r="C930" s="18"/>
      <c r="D930" s="52"/>
      <c r="F930" s="19"/>
      <c r="G930" s="19"/>
      <c r="H930" s="20"/>
      <c r="I930" s="20"/>
      <c r="J930" s="21"/>
    </row>
    <row r="931" spans="2:10" x14ac:dyDescent="0.25">
      <c r="B931" s="53"/>
      <c r="C931" s="18"/>
      <c r="D931" s="52"/>
      <c r="F931" s="19"/>
      <c r="G931" s="19"/>
      <c r="H931" s="20"/>
      <c r="I931" s="20"/>
      <c r="J931" s="21"/>
    </row>
    <row r="932" spans="2:10" x14ac:dyDescent="0.25">
      <c r="B932" s="53"/>
      <c r="C932" s="18"/>
      <c r="D932" s="52"/>
      <c r="F932" s="19"/>
      <c r="G932" s="19"/>
      <c r="H932" s="20"/>
      <c r="I932" s="20"/>
      <c r="J932" s="21"/>
    </row>
    <row r="933" spans="2:10" x14ac:dyDescent="0.25">
      <c r="B933" s="53"/>
      <c r="C933" s="18"/>
      <c r="D933" s="52"/>
      <c r="F933" s="19"/>
      <c r="G933" s="19"/>
      <c r="H933" s="20"/>
      <c r="I933" s="20"/>
      <c r="J933" s="21"/>
    </row>
    <row r="934" spans="2:10" x14ac:dyDescent="0.25">
      <c r="B934" s="53"/>
      <c r="C934" s="18"/>
      <c r="D934" s="52"/>
      <c r="F934" s="19"/>
      <c r="G934" s="19"/>
      <c r="H934" s="20"/>
      <c r="I934" s="20"/>
      <c r="J934" s="21"/>
    </row>
    <row r="935" spans="2:10" x14ac:dyDescent="0.25">
      <c r="B935" s="53"/>
      <c r="C935" s="18"/>
      <c r="D935" s="52"/>
      <c r="F935" s="19"/>
      <c r="G935" s="19"/>
      <c r="H935" s="20"/>
      <c r="I935" s="20"/>
      <c r="J935" s="21"/>
    </row>
    <row r="936" spans="2:10" x14ac:dyDescent="0.25">
      <c r="B936" s="53"/>
      <c r="C936" s="18"/>
      <c r="D936" s="52"/>
      <c r="F936" s="19"/>
      <c r="G936" s="19"/>
      <c r="H936" s="20"/>
      <c r="I936" s="20"/>
      <c r="J936" s="21"/>
    </row>
    <row r="937" spans="2:10" x14ac:dyDescent="0.25">
      <c r="B937" s="53"/>
      <c r="C937" s="18"/>
      <c r="D937" s="52"/>
      <c r="F937" s="19"/>
      <c r="G937" s="19"/>
      <c r="H937" s="20"/>
      <c r="I937" s="20"/>
      <c r="J937" s="21"/>
    </row>
    <row r="938" spans="2:10" x14ac:dyDescent="0.25">
      <c r="B938" s="53"/>
      <c r="C938" s="18"/>
      <c r="D938" s="52"/>
      <c r="F938" s="19"/>
      <c r="G938" s="19"/>
      <c r="H938" s="20"/>
      <c r="I938" s="20"/>
      <c r="J938" s="21"/>
    </row>
    <row r="939" spans="2:10" x14ac:dyDescent="0.25">
      <c r="B939" s="53"/>
      <c r="C939" s="18"/>
      <c r="D939" s="52"/>
      <c r="F939" s="19"/>
      <c r="G939" s="19"/>
      <c r="H939" s="20"/>
      <c r="I939" s="20"/>
      <c r="J939" s="21"/>
    </row>
    <row r="940" spans="2:10" x14ac:dyDescent="0.25">
      <c r="B940" s="53"/>
      <c r="C940" s="18"/>
      <c r="D940" s="52"/>
      <c r="F940" s="19"/>
      <c r="G940" s="19"/>
      <c r="H940" s="20"/>
      <c r="I940" s="20"/>
      <c r="J940" s="21"/>
    </row>
    <row r="941" spans="2:10" x14ac:dyDescent="0.25">
      <c r="B941" s="53"/>
      <c r="C941" s="18"/>
      <c r="D941" s="52"/>
      <c r="F941" s="19"/>
      <c r="G941" s="19"/>
      <c r="H941" s="20"/>
      <c r="I941" s="20"/>
      <c r="J941" s="21"/>
    </row>
    <row r="942" spans="2:10" x14ac:dyDescent="0.25">
      <c r="B942" s="53"/>
      <c r="C942" s="18"/>
      <c r="D942" s="52"/>
      <c r="F942" s="19"/>
      <c r="G942" s="19"/>
      <c r="H942" s="20"/>
      <c r="I942" s="20"/>
      <c r="J942" s="21"/>
    </row>
    <row r="943" spans="2:10" x14ac:dyDescent="0.25">
      <c r="B943" s="53"/>
      <c r="C943" s="18"/>
      <c r="D943" s="52"/>
      <c r="F943" s="19"/>
      <c r="G943" s="19"/>
      <c r="H943" s="20"/>
      <c r="I943" s="20"/>
      <c r="J943" s="21"/>
    </row>
    <row r="944" spans="2:10" x14ac:dyDescent="0.25">
      <c r="B944" s="53"/>
      <c r="C944" s="18"/>
      <c r="D944" s="52"/>
      <c r="F944" s="19"/>
      <c r="G944" s="19"/>
      <c r="H944" s="20"/>
      <c r="I944" s="20"/>
      <c r="J944" s="21"/>
    </row>
    <row r="945" spans="2:10" x14ac:dyDescent="0.25">
      <c r="B945" s="53"/>
      <c r="C945" s="18"/>
      <c r="D945" s="52"/>
      <c r="F945" s="19"/>
      <c r="G945" s="19"/>
      <c r="H945" s="20"/>
      <c r="I945" s="20"/>
      <c r="J945" s="21"/>
    </row>
    <row r="946" spans="2:10" x14ac:dyDescent="0.25">
      <c r="B946" s="53"/>
      <c r="C946" s="18"/>
      <c r="D946" s="52"/>
      <c r="F946" s="19"/>
      <c r="G946" s="19"/>
      <c r="H946" s="20"/>
      <c r="I946" s="20"/>
      <c r="J946" s="21"/>
    </row>
    <row r="947" spans="2:10" x14ac:dyDescent="0.25">
      <c r="B947" s="53"/>
      <c r="C947" s="18"/>
      <c r="D947" s="52"/>
      <c r="F947" s="19"/>
      <c r="G947" s="19"/>
      <c r="H947" s="20"/>
      <c r="I947" s="20"/>
      <c r="J947" s="21"/>
    </row>
    <row r="948" spans="2:10" x14ac:dyDescent="0.25">
      <c r="B948" s="53"/>
      <c r="C948" s="18"/>
      <c r="D948" s="52"/>
      <c r="F948" s="19"/>
      <c r="G948" s="19"/>
      <c r="H948" s="20"/>
      <c r="I948" s="20"/>
      <c r="J948" s="21"/>
    </row>
    <row r="949" spans="2:10" x14ac:dyDescent="0.25">
      <c r="B949" s="53"/>
      <c r="C949" s="18"/>
      <c r="D949" s="52"/>
      <c r="F949" s="19"/>
      <c r="G949" s="19"/>
      <c r="H949" s="20"/>
      <c r="I949" s="20"/>
      <c r="J949" s="21"/>
    </row>
    <row r="950" spans="2:10" x14ac:dyDescent="0.25">
      <c r="B950" s="53"/>
      <c r="C950" s="18"/>
      <c r="D950" s="52"/>
      <c r="F950" s="19"/>
      <c r="G950" s="19"/>
      <c r="H950" s="20"/>
      <c r="I950" s="20"/>
      <c r="J950" s="21"/>
    </row>
    <row r="951" spans="2:10" x14ac:dyDescent="0.25">
      <c r="B951" s="53"/>
      <c r="C951" s="18"/>
      <c r="D951" s="52"/>
      <c r="F951" s="19"/>
      <c r="G951" s="19"/>
      <c r="H951" s="20"/>
      <c r="I951" s="20"/>
      <c r="J951" s="21"/>
    </row>
    <row r="952" spans="2:10" x14ac:dyDescent="0.25">
      <c r="B952" s="53"/>
      <c r="C952" s="18"/>
      <c r="D952" s="52"/>
      <c r="F952" s="19"/>
      <c r="G952" s="19"/>
      <c r="H952" s="20"/>
      <c r="I952" s="20"/>
      <c r="J952" s="21"/>
    </row>
    <row r="953" spans="2:10" x14ac:dyDescent="0.25">
      <c r="B953" s="53"/>
      <c r="C953" s="18"/>
      <c r="D953" s="52"/>
      <c r="F953" s="19"/>
      <c r="G953" s="19"/>
      <c r="H953" s="20"/>
      <c r="I953" s="20"/>
      <c r="J953" s="21"/>
    </row>
    <row r="954" spans="2:10" x14ac:dyDescent="0.25">
      <c r="B954" s="53"/>
      <c r="C954" s="18"/>
      <c r="D954" s="52"/>
      <c r="F954" s="19"/>
      <c r="G954" s="19"/>
      <c r="H954" s="20"/>
      <c r="I954" s="20"/>
      <c r="J954" s="21"/>
    </row>
    <row r="955" spans="2:10" x14ac:dyDescent="0.25">
      <c r="B955" s="53"/>
      <c r="C955" s="18"/>
      <c r="D955" s="52"/>
      <c r="F955" s="19"/>
      <c r="G955" s="19"/>
      <c r="H955" s="20"/>
      <c r="I955" s="20"/>
      <c r="J955" s="21"/>
    </row>
    <row r="956" spans="2:10" x14ac:dyDescent="0.25">
      <c r="B956" s="53"/>
      <c r="C956" s="18"/>
      <c r="D956" s="52"/>
      <c r="F956" s="19"/>
      <c r="G956" s="19"/>
      <c r="H956" s="20"/>
      <c r="I956" s="20"/>
      <c r="J956" s="21"/>
    </row>
    <row r="957" spans="2:10" x14ac:dyDescent="0.25">
      <c r="B957" s="53"/>
      <c r="C957" s="18"/>
      <c r="D957" s="52"/>
      <c r="F957" s="19"/>
      <c r="G957" s="19"/>
      <c r="H957" s="20"/>
      <c r="I957" s="20"/>
      <c r="J957" s="21"/>
    </row>
    <row r="958" spans="2:10" x14ac:dyDescent="0.25">
      <c r="B958" s="53"/>
      <c r="C958" s="18"/>
      <c r="D958" s="52"/>
      <c r="F958" s="19"/>
      <c r="G958" s="19"/>
      <c r="H958" s="20"/>
      <c r="I958" s="20"/>
      <c r="J958" s="21"/>
    </row>
    <row r="959" spans="2:10" x14ac:dyDescent="0.25">
      <c r="B959" s="53"/>
      <c r="C959" s="18"/>
      <c r="D959" s="52"/>
      <c r="F959" s="19"/>
      <c r="G959" s="19"/>
      <c r="H959" s="20"/>
      <c r="I959" s="20"/>
      <c r="J959" s="21"/>
    </row>
    <row r="960" spans="2:10" x14ac:dyDescent="0.25">
      <c r="B960" s="53"/>
      <c r="C960" s="18"/>
      <c r="D960" s="52"/>
      <c r="F960" s="19"/>
      <c r="G960" s="19"/>
      <c r="H960" s="20"/>
      <c r="I960" s="20"/>
      <c r="J960" s="21"/>
    </row>
    <row r="961" spans="2:10" x14ac:dyDescent="0.25">
      <c r="B961" s="53"/>
      <c r="C961" s="18"/>
      <c r="D961" s="52"/>
      <c r="F961" s="19"/>
      <c r="G961" s="19"/>
      <c r="H961" s="20"/>
      <c r="I961" s="20"/>
      <c r="J961" s="21"/>
    </row>
    <row r="962" spans="2:10" x14ac:dyDescent="0.25">
      <c r="B962" s="53"/>
      <c r="C962" s="18"/>
      <c r="D962" s="52"/>
      <c r="F962" s="19"/>
      <c r="G962" s="19"/>
      <c r="H962" s="20"/>
      <c r="I962" s="20"/>
      <c r="J962" s="21"/>
    </row>
    <row r="963" spans="2:10" x14ac:dyDescent="0.25">
      <c r="B963" s="53"/>
      <c r="C963" s="18"/>
      <c r="D963" s="52"/>
      <c r="F963" s="19"/>
      <c r="G963" s="19"/>
      <c r="H963" s="20"/>
      <c r="I963" s="20"/>
      <c r="J963" s="21"/>
    </row>
    <row r="964" spans="2:10" x14ac:dyDescent="0.25">
      <c r="B964" s="53"/>
      <c r="C964" s="18"/>
      <c r="D964" s="52"/>
      <c r="F964" s="19"/>
      <c r="G964" s="19"/>
      <c r="H964" s="20"/>
      <c r="I964" s="20"/>
      <c r="J964" s="21"/>
    </row>
    <row r="965" spans="2:10" x14ac:dyDescent="0.25">
      <c r="B965" s="53"/>
      <c r="C965" s="18"/>
      <c r="D965" s="52"/>
      <c r="F965" s="19"/>
      <c r="G965" s="19"/>
      <c r="H965" s="20"/>
      <c r="I965" s="20"/>
      <c r="J965" s="21"/>
    </row>
    <row r="966" spans="2:10" x14ac:dyDescent="0.25">
      <c r="B966" s="53"/>
      <c r="C966" s="18"/>
      <c r="D966" s="52"/>
      <c r="F966" s="19"/>
      <c r="G966" s="19"/>
      <c r="H966" s="20"/>
      <c r="I966" s="20"/>
      <c r="J966" s="21"/>
    </row>
    <row r="967" spans="2:10" x14ac:dyDescent="0.25">
      <c r="B967" s="53"/>
      <c r="C967" s="18"/>
      <c r="D967" s="52"/>
      <c r="F967" s="19"/>
      <c r="G967" s="19"/>
      <c r="H967" s="20"/>
      <c r="I967" s="20"/>
      <c r="J967" s="21"/>
    </row>
    <row r="968" spans="2:10" x14ac:dyDescent="0.25">
      <c r="B968" s="53"/>
      <c r="C968" s="18"/>
      <c r="D968" s="52"/>
      <c r="F968" s="19"/>
      <c r="G968" s="19"/>
      <c r="H968" s="20"/>
      <c r="I968" s="20"/>
      <c r="J968" s="21"/>
    </row>
    <row r="969" spans="2:10" x14ac:dyDescent="0.25">
      <c r="B969" s="53"/>
      <c r="C969" s="18"/>
      <c r="D969" s="52"/>
      <c r="F969" s="19"/>
      <c r="G969" s="19"/>
      <c r="H969" s="20"/>
      <c r="I969" s="20"/>
      <c r="J969" s="21"/>
    </row>
    <row r="970" spans="2:10" x14ac:dyDescent="0.25">
      <c r="B970" s="53"/>
      <c r="C970" s="18"/>
      <c r="D970" s="52"/>
      <c r="F970" s="19"/>
      <c r="G970" s="19"/>
      <c r="H970" s="20"/>
      <c r="I970" s="20"/>
      <c r="J970" s="21"/>
    </row>
    <row r="971" spans="2:10" x14ac:dyDescent="0.25">
      <c r="B971" s="53"/>
      <c r="C971" s="18"/>
      <c r="D971" s="52"/>
      <c r="F971" s="19"/>
      <c r="G971" s="19"/>
      <c r="H971" s="20"/>
      <c r="I971" s="20"/>
      <c r="J971" s="21"/>
    </row>
    <row r="972" spans="2:10" x14ac:dyDescent="0.25">
      <c r="B972" s="53"/>
      <c r="C972" s="18"/>
      <c r="D972" s="52"/>
      <c r="F972" s="19"/>
      <c r="G972" s="19"/>
      <c r="H972" s="20"/>
      <c r="I972" s="20"/>
      <c r="J972" s="21"/>
    </row>
    <row r="973" spans="2:10" x14ac:dyDescent="0.25">
      <c r="B973" s="53"/>
      <c r="C973" s="18"/>
      <c r="D973" s="52"/>
      <c r="F973" s="19"/>
      <c r="G973" s="19"/>
      <c r="H973" s="20"/>
      <c r="I973" s="20"/>
      <c r="J973" s="21"/>
    </row>
    <row r="974" spans="2:10" x14ac:dyDescent="0.25">
      <c r="B974" s="53"/>
      <c r="C974" s="18"/>
      <c r="D974" s="52"/>
      <c r="F974" s="19"/>
      <c r="G974" s="19"/>
      <c r="H974" s="20"/>
      <c r="I974" s="20"/>
      <c r="J974" s="21"/>
    </row>
    <row r="975" spans="2:10" x14ac:dyDescent="0.25">
      <c r="B975" s="53"/>
      <c r="C975" s="18"/>
      <c r="D975" s="52"/>
      <c r="F975" s="19"/>
      <c r="G975" s="19"/>
      <c r="H975" s="20"/>
      <c r="I975" s="20"/>
      <c r="J975" s="21"/>
    </row>
    <row r="976" spans="2:10" x14ac:dyDescent="0.25">
      <c r="B976" s="53"/>
      <c r="C976" s="18"/>
      <c r="D976" s="52"/>
      <c r="F976" s="19"/>
      <c r="G976" s="19"/>
      <c r="H976" s="20"/>
      <c r="I976" s="20"/>
      <c r="J976" s="21"/>
    </row>
    <row r="977" spans="2:10" x14ac:dyDescent="0.25">
      <c r="B977" s="53"/>
      <c r="C977" s="18"/>
      <c r="D977" s="52"/>
      <c r="F977" s="19"/>
      <c r="G977" s="19"/>
      <c r="H977" s="20"/>
      <c r="I977" s="20"/>
      <c r="J977" s="21"/>
    </row>
    <row r="978" spans="2:10" x14ac:dyDescent="0.25">
      <c r="B978" s="53"/>
      <c r="C978" s="18"/>
      <c r="D978" s="52"/>
      <c r="F978" s="19"/>
      <c r="G978" s="19"/>
      <c r="H978" s="20"/>
      <c r="I978" s="20"/>
      <c r="J978" s="21"/>
    </row>
    <row r="979" spans="2:10" x14ac:dyDescent="0.25">
      <c r="B979" s="53"/>
      <c r="C979" s="18"/>
      <c r="D979" s="52"/>
      <c r="F979" s="19"/>
      <c r="G979" s="19"/>
      <c r="H979" s="20"/>
      <c r="I979" s="20"/>
      <c r="J979" s="21"/>
    </row>
    <row r="980" spans="2:10" x14ac:dyDescent="0.25">
      <c r="B980" s="53"/>
      <c r="C980" s="18"/>
      <c r="D980" s="52"/>
      <c r="F980" s="19"/>
      <c r="G980" s="19"/>
      <c r="H980" s="20"/>
      <c r="I980" s="20"/>
      <c r="J980" s="21"/>
    </row>
    <row r="981" spans="2:10" x14ac:dyDescent="0.25">
      <c r="B981" s="53"/>
      <c r="C981" s="18"/>
      <c r="D981" s="52"/>
      <c r="F981" s="19"/>
      <c r="G981" s="19"/>
      <c r="H981" s="20"/>
      <c r="I981" s="20"/>
      <c r="J981" s="21"/>
    </row>
    <row r="982" spans="2:10" x14ac:dyDescent="0.25">
      <c r="B982" s="53"/>
      <c r="C982" s="18"/>
      <c r="D982" s="52"/>
      <c r="F982" s="19"/>
      <c r="G982" s="19"/>
      <c r="H982" s="20"/>
      <c r="I982" s="20"/>
      <c r="J982" s="21"/>
    </row>
    <row r="983" spans="2:10" x14ac:dyDescent="0.25">
      <c r="B983" s="53"/>
      <c r="C983" s="18"/>
      <c r="D983" s="52"/>
      <c r="F983" s="19"/>
      <c r="G983" s="19"/>
      <c r="H983" s="20"/>
      <c r="I983" s="20"/>
      <c r="J983" s="21"/>
    </row>
    <row r="984" spans="2:10" x14ac:dyDescent="0.25">
      <c r="B984" s="53"/>
      <c r="C984" s="18"/>
      <c r="D984" s="52"/>
      <c r="F984" s="19"/>
      <c r="G984" s="19"/>
      <c r="H984" s="20"/>
      <c r="I984" s="20"/>
      <c r="J984" s="21"/>
    </row>
    <row r="985" spans="2:10" x14ac:dyDescent="0.25">
      <c r="B985" s="53"/>
      <c r="C985" s="18"/>
      <c r="D985" s="52"/>
      <c r="F985" s="19"/>
      <c r="G985" s="19"/>
      <c r="H985" s="20"/>
      <c r="I985" s="20"/>
      <c r="J985" s="21"/>
    </row>
    <row r="986" spans="2:10" x14ac:dyDescent="0.25">
      <c r="B986" s="53"/>
      <c r="C986" s="18"/>
      <c r="D986" s="52"/>
      <c r="F986" s="19"/>
      <c r="G986" s="19"/>
      <c r="H986" s="20"/>
      <c r="I986" s="20"/>
      <c r="J986" s="21"/>
    </row>
    <row r="987" spans="2:10" x14ac:dyDescent="0.25">
      <c r="B987" s="53"/>
      <c r="C987" s="18"/>
      <c r="D987" s="52"/>
      <c r="F987" s="19"/>
      <c r="G987" s="19"/>
      <c r="H987" s="20"/>
      <c r="I987" s="20"/>
      <c r="J987" s="21"/>
    </row>
    <row r="988" spans="2:10" x14ac:dyDescent="0.25">
      <c r="B988" s="53"/>
      <c r="C988" s="18"/>
      <c r="D988" s="52"/>
      <c r="F988" s="19"/>
      <c r="G988" s="19"/>
      <c r="H988" s="20"/>
      <c r="I988" s="20"/>
      <c r="J988" s="21"/>
    </row>
    <row r="989" spans="2:10" x14ac:dyDescent="0.25">
      <c r="B989" s="53"/>
      <c r="C989" s="18"/>
      <c r="D989" s="52"/>
      <c r="F989" s="19"/>
      <c r="G989" s="19"/>
      <c r="H989" s="20"/>
      <c r="I989" s="20"/>
      <c r="J989" s="21"/>
    </row>
    <row r="990" spans="2:10" x14ac:dyDescent="0.25">
      <c r="B990" s="53"/>
      <c r="C990" s="18"/>
      <c r="D990" s="52"/>
      <c r="F990" s="19"/>
      <c r="G990" s="19"/>
      <c r="H990" s="20"/>
      <c r="I990" s="20"/>
      <c r="J990" s="21"/>
    </row>
    <row r="991" spans="2:10" x14ac:dyDescent="0.25">
      <c r="B991" s="53"/>
      <c r="C991" s="18"/>
      <c r="D991" s="52"/>
      <c r="F991" s="19"/>
      <c r="G991" s="19"/>
      <c r="H991" s="20"/>
      <c r="I991" s="20"/>
      <c r="J991" s="21"/>
    </row>
    <row r="992" spans="2:10" x14ac:dyDescent="0.25">
      <c r="B992" s="53"/>
      <c r="C992" s="18"/>
      <c r="D992" s="52"/>
      <c r="F992" s="19"/>
      <c r="G992" s="19"/>
      <c r="H992" s="20"/>
      <c r="I992" s="20"/>
      <c r="J992" s="21"/>
    </row>
    <row r="993" spans="2:10" x14ac:dyDescent="0.25">
      <c r="B993" s="53"/>
      <c r="C993" s="18"/>
      <c r="D993" s="52"/>
      <c r="F993" s="19"/>
      <c r="G993" s="19"/>
      <c r="H993" s="20"/>
      <c r="I993" s="20"/>
      <c r="J993" s="21"/>
    </row>
    <row r="994" spans="2:10" x14ac:dyDescent="0.25">
      <c r="B994" s="53"/>
      <c r="C994" s="18"/>
      <c r="D994" s="52"/>
      <c r="F994" s="19"/>
      <c r="G994" s="19"/>
      <c r="H994" s="20"/>
      <c r="I994" s="20"/>
      <c r="J994" s="21"/>
    </row>
    <row r="995" spans="2:10" x14ac:dyDescent="0.25">
      <c r="B995" s="53"/>
      <c r="C995" s="18"/>
      <c r="D995" s="52"/>
      <c r="F995" s="19"/>
      <c r="G995" s="19"/>
      <c r="H995" s="20"/>
      <c r="I995" s="20"/>
      <c r="J995" s="21"/>
    </row>
    <row r="996" spans="2:10" x14ac:dyDescent="0.25">
      <c r="B996" s="53"/>
      <c r="C996" s="18"/>
      <c r="D996" s="52"/>
      <c r="F996" s="19"/>
      <c r="G996" s="19"/>
      <c r="H996" s="20"/>
      <c r="I996" s="20"/>
      <c r="J996" s="21"/>
    </row>
    <row r="997" spans="2:10" x14ac:dyDescent="0.25">
      <c r="B997" s="53"/>
      <c r="C997" s="18"/>
      <c r="D997" s="52"/>
      <c r="F997" s="19"/>
      <c r="G997" s="19"/>
      <c r="H997" s="20"/>
      <c r="I997" s="20"/>
      <c r="J997" s="21"/>
    </row>
    <row r="998" spans="2:10" x14ac:dyDescent="0.25">
      <c r="B998" s="53"/>
      <c r="C998" s="18"/>
      <c r="D998" s="52"/>
      <c r="F998" s="19"/>
      <c r="G998" s="19"/>
      <c r="H998" s="20"/>
      <c r="I998" s="20"/>
      <c r="J998" s="21"/>
    </row>
    <row r="999" spans="2:10" x14ac:dyDescent="0.25">
      <c r="B999" s="53"/>
      <c r="C999" s="18"/>
      <c r="D999" s="52"/>
      <c r="F999" s="19"/>
      <c r="G999" s="19"/>
      <c r="H999" s="20"/>
      <c r="I999" s="20"/>
      <c r="J999" s="21"/>
    </row>
    <row r="1000" spans="2:10" x14ac:dyDescent="0.25">
      <c r="B1000" s="53"/>
      <c r="C1000" s="18"/>
      <c r="D1000" s="52"/>
      <c r="F1000" s="19"/>
      <c r="G1000" s="19"/>
      <c r="H1000" s="20"/>
      <c r="I1000" s="20"/>
      <c r="J1000" s="21"/>
    </row>
    <row r="1001" spans="2:10" x14ac:dyDescent="0.25">
      <c r="B1001" s="53"/>
      <c r="C1001" s="18"/>
      <c r="D1001" s="52"/>
      <c r="F1001" s="19"/>
      <c r="G1001" s="19"/>
      <c r="H1001" s="20"/>
      <c r="I1001" s="20"/>
      <c r="J1001" s="21"/>
    </row>
    <row r="1002" spans="2:10" x14ac:dyDescent="0.25">
      <c r="B1002" s="53"/>
      <c r="C1002" s="18"/>
      <c r="D1002" s="52"/>
      <c r="F1002" s="19"/>
      <c r="G1002" s="19"/>
      <c r="H1002" s="20"/>
      <c r="I1002" s="20"/>
      <c r="J1002" s="21"/>
    </row>
    <row r="1003" spans="2:10" x14ac:dyDescent="0.25">
      <c r="B1003" s="53"/>
      <c r="C1003" s="18"/>
      <c r="D1003" s="52"/>
      <c r="F1003" s="19"/>
      <c r="G1003" s="19"/>
      <c r="H1003" s="20"/>
      <c r="I1003" s="20"/>
      <c r="J1003" s="21"/>
    </row>
    <row r="1004" spans="2:10" x14ac:dyDescent="0.25">
      <c r="B1004" s="53"/>
      <c r="C1004" s="18"/>
      <c r="D1004" s="52"/>
      <c r="F1004" s="19"/>
      <c r="G1004" s="19"/>
      <c r="H1004" s="20"/>
      <c r="I1004" s="20"/>
      <c r="J1004" s="21"/>
    </row>
    <row r="1005" spans="2:10" x14ac:dyDescent="0.25">
      <c r="B1005" s="53"/>
      <c r="C1005" s="18"/>
      <c r="D1005" s="52"/>
      <c r="F1005" s="19"/>
      <c r="G1005" s="19"/>
      <c r="H1005" s="20"/>
      <c r="I1005" s="20"/>
      <c r="J1005" s="21"/>
    </row>
    <row r="1006" spans="2:10" x14ac:dyDescent="0.25">
      <c r="B1006" s="53"/>
      <c r="C1006" s="18"/>
      <c r="D1006" s="52"/>
      <c r="F1006" s="19"/>
      <c r="G1006" s="19"/>
      <c r="H1006" s="20"/>
      <c r="I1006" s="20"/>
      <c r="J1006" s="21"/>
    </row>
    <row r="1007" spans="2:10" x14ac:dyDescent="0.25">
      <c r="B1007" s="53"/>
      <c r="C1007" s="18"/>
      <c r="D1007" s="52"/>
      <c r="F1007" s="19"/>
      <c r="G1007" s="19"/>
      <c r="H1007" s="20"/>
      <c r="I1007" s="20"/>
      <c r="J1007" s="21"/>
    </row>
    <row r="1008" spans="2:10" x14ac:dyDescent="0.25">
      <c r="B1008" s="53"/>
      <c r="C1008" s="18"/>
      <c r="D1008" s="52"/>
      <c r="F1008" s="19"/>
      <c r="G1008" s="19"/>
      <c r="H1008" s="20"/>
      <c r="I1008" s="20"/>
      <c r="J1008" s="21"/>
    </row>
    <row r="1009" spans="2:10" x14ac:dyDescent="0.25">
      <c r="B1009" s="53"/>
      <c r="C1009" s="18"/>
      <c r="D1009" s="52"/>
      <c r="F1009" s="19"/>
      <c r="G1009" s="19"/>
      <c r="H1009" s="20"/>
      <c r="I1009" s="20"/>
      <c r="J1009" s="21"/>
    </row>
    <row r="1010" spans="2:10" x14ac:dyDescent="0.25">
      <c r="B1010" s="53"/>
      <c r="C1010" s="18"/>
      <c r="D1010" s="52"/>
      <c r="F1010" s="19"/>
      <c r="G1010" s="19"/>
      <c r="H1010" s="20"/>
      <c r="I1010" s="20"/>
      <c r="J1010" s="21"/>
    </row>
    <row r="1011" spans="2:10" x14ac:dyDescent="0.25">
      <c r="B1011" s="53"/>
      <c r="C1011" s="18"/>
      <c r="D1011" s="52"/>
      <c r="F1011" s="19"/>
      <c r="G1011" s="19"/>
      <c r="H1011" s="20"/>
      <c r="I1011" s="20"/>
      <c r="J1011" s="21"/>
    </row>
    <row r="1012" spans="2:10" x14ac:dyDescent="0.25">
      <c r="B1012" s="53"/>
      <c r="C1012" s="18"/>
      <c r="D1012" s="52"/>
      <c r="F1012" s="19"/>
      <c r="G1012" s="19"/>
      <c r="H1012" s="20"/>
      <c r="I1012" s="20"/>
      <c r="J1012" s="21"/>
    </row>
    <row r="1013" spans="2:10" x14ac:dyDescent="0.25">
      <c r="B1013" s="53"/>
      <c r="C1013" s="18"/>
      <c r="D1013" s="52"/>
      <c r="F1013" s="19"/>
      <c r="G1013" s="19"/>
      <c r="H1013" s="20"/>
      <c r="I1013" s="20"/>
      <c r="J1013" s="21"/>
    </row>
    <row r="1014" spans="2:10" x14ac:dyDescent="0.25">
      <c r="B1014" s="53"/>
      <c r="C1014" s="18"/>
      <c r="D1014" s="52"/>
      <c r="F1014" s="19"/>
      <c r="G1014" s="19"/>
      <c r="H1014" s="20"/>
      <c r="I1014" s="20"/>
      <c r="J1014" s="21"/>
    </row>
    <row r="1015" spans="2:10" x14ac:dyDescent="0.25">
      <c r="B1015" s="53"/>
      <c r="C1015" s="18"/>
      <c r="D1015" s="52"/>
      <c r="F1015" s="19"/>
      <c r="G1015" s="19"/>
      <c r="H1015" s="20"/>
      <c r="I1015" s="20"/>
      <c r="J1015" s="21"/>
    </row>
    <row r="1016" spans="2:10" x14ac:dyDescent="0.25">
      <c r="B1016" s="53"/>
      <c r="C1016" s="18"/>
      <c r="D1016" s="52"/>
      <c r="F1016" s="19"/>
      <c r="G1016" s="19"/>
      <c r="H1016" s="20"/>
      <c r="I1016" s="20"/>
      <c r="J1016" s="21"/>
    </row>
    <row r="1017" spans="2:10" x14ac:dyDescent="0.25">
      <c r="B1017" s="53"/>
      <c r="C1017" s="18"/>
      <c r="D1017" s="52"/>
      <c r="F1017" s="19"/>
      <c r="G1017" s="19"/>
      <c r="H1017" s="20"/>
      <c r="I1017" s="20"/>
      <c r="J1017" s="21"/>
    </row>
    <row r="1018" spans="2:10" x14ac:dyDescent="0.25">
      <c r="B1018" s="53"/>
      <c r="C1018" s="18"/>
      <c r="D1018" s="52"/>
      <c r="F1018" s="19"/>
      <c r="G1018" s="19"/>
      <c r="H1018" s="20"/>
      <c r="I1018" s="20"/>
      <c r="J1018" s="21"/>
    </row>
    <row r="1019" spans="2:10" x14ac:dyDescent="0.25">
      <c r="B1019" s="53"/>
      <c r="C1019" s="18"/>
      <c r="D1019" s="52"/>
      <c r="F1019" s="19"/>
      <c r="G1019" s="19"/>
      <c r="H1019" s="20"/>
      <c r="I1019" s="20"/>
      <c r="J1019" s="21"/>
    </row>
    <row r="1020" spans="2:10" x14ac:dyDescent="0.25">
      <c r="B1020" s="53"/>
      <c r="C1020" s="18"/>
      <c r="D1020" s="52"/>
      <c r="F1020" s="19"/>
      <c r="G1020" s="19"/>
      <c r="H1020" s="20"/>
      <c r="I1020" s="20"/>
      <c r="J1020" s="21"/>
    </row>
    <row r="1021" spans="2:10" x14ac:dyDescent="0.25">
      <c r="B1021" s="53"/>
      <c r="C1021" s="18"/>
      <c r="D1021" s="52"/>
      <c r="F1021" s="19"/>
      <c r="G1021" s="19"/>
      <c r="H1021" s="20"/>
      <c r="I1021" s="20"/>
      <c r="J1021" s="21"/>
    </row>
    <row r="1022" spans="2:10" x14ac:dyDescent="0.25">
      <c r="B1022" s="53"/>
      <c r="C1022" s="18"/>
      <c r="D1022" s="52"/>
      <c r="F1022" s="19"/>
      <c r="G1022" s="19"/>
      <c r="H1022" s="20"/>
      <c r="I1022" s="20"/>
      <c r="J1022" s="21"/>
    </row>
    <row r="1023" spans="2:10" x14ac:dyDescent="0.25">
      <c r="B1023" s="53"/>
      <c r="C1023" s="18"/>
      <c r="D1023" s="52"/>
      <c r="F1023" s="19"/>
      <c r="G1023" s="19"/>
      <c r="H1023" s="20"/>
      <c r="I1023" s="20"/>
      <c r="J1023" s="21"/>
    </row>
    <row r="1024" spans="2:10" x14ac:dyDescent="0.25">
      <c r="B1024" s="53"/>
      <c r="C1024" s="18"/>
      <c r="D1024" s="52"/>
      <c r="F1024" s="19"/>
      <c r="G1024" s="19"/>
      <c r="H1024" s="20"/>
      <c r="I1024" s="20"/>
      <c r="J1024" s="21"/>
    </row>
    <row r="1025" spans="2:10" x14ac:dyDescent="0.25">
      <c r="B1025" s="53"/>
      <c r="C1025" s="18"/>
      <c r="D1025" s="52"/>
      <c r="F1025" s="19"/>
      <c r="G1025" s="19"/>
      <c r="H1025" s="20"/>
      <c r="I1025" s="20"/>
      <c r="J1025" s="21"/>
    </row>
    <row r="1026" spans="2:10" x14ac:dyDescent="0.25">
      <c r="B1026" s="53"/>
      <c r="C1026" s="18"/>
      <c r="D1026" s="52"/>
      <c r="F1026" s="19"/>
      <c r="G1026" s="19"/>
      <c r="H1026" s="20"/>
      <c r="I1026" s="20"/>
      <c r="J1026" s="21"/>
    </row>
    <row r="1027" spans="2:10" x14ac:dyDescent="0.25">
      <c r="B1027" s="53"/>
      <c r="C1027" s="18"/>
      <c r="D1027" s="52"/>
      <c r="F1027" s="19"/>
      <c r="G1027" s="19"/>
      <c r="H1027" s="20"/>
      <c r="I1027" s="20"/>
      <c r="J1027" s="21"/>
    </row>
    <row r="1028" spans="2:10" x14ac:dyDescent="0.25">
      <c r="B1028" s="53"/>
      <c r="C1028" s="18"/>
      <c r="D1028" s="52"/>
      <c r="F1028" s="19"/>
      <c r="G1028" s="19"/>
      <c r="H1028" s="20"/>
      <c r="I1028" s="20"/>
      <c r="J1028" s="21"/>
    </row>
    <row r="1029" spans="2:10" x14ac:dyDescent="0.25">
      <c r="B1029" s="53"/>
      <c r="C1029" s="18"/>
      <c r="D1029" s="52"/>
      <c r="F1029" s="19"/>
      <c r="G1029" s="19"/>
      <c r="H1029" s="20"/>
      <c r="I1029" s="20"/>
      <c r="J1029" s="21"/>
    </row>
    <row r="1030" spans="2:10" x14ac:dyDescent="0.25">
      <c r="B1030" s="53"/>
      <c r="C1030" s="18"/>
      <c r="D1030" s="52"/>
      <c r="F1030" s="19"/>
      <c r="G1030" s="19"/>
      <c r="H1030" s="20"/>
      <c r="I1030" s="20"/>
      <c r="J1030" s="21"/>
    </row>
    <row r="1031" spans="2:10" x14ac:dyDescent="0.25">
      <c r="B1031" s="53"/>
      <c r="C1031" s="18"/>
      <c r="D1031" s="52"/>
      <c r="F1031" s="19"/>
      <c r="G1031" s="19"/>
      <c r="H1031" s="20"/>
      <c r="I1031" s="20"/>
      <c r="J1031" s="21"/>
    </row>
    <row r="1032" spans="2:10" x14ac:dyDescent="0.25">
      <c r="B1032" s="53"/>
      <c r="C1032" s="18"/>
      <c r="D1032" s="52"/>
      <c r="F1032" s="19"/>
      <c r="G1032" s="19"/>
      <c r="H1032" s="20"/>
      <c r="I1032" s="20"/>
      <c r="J1032" s="21"/>
    </row>
    <row r="1033" spans="2:10" x14ac:dyDescent="0.25">
      <c r="B1033" s="53"/>
      <c r="C1033" s="18"/>
      <c r="D1033" s="52"/>
      <c r="F1033" s="19"/>
      <c r="G1033" s="19"/>
      <c r="H1033" s="20"/>
      <c r="I1033" s="20"/>
      <c r="J1033" s="21"/>
    </row>
    <row r="1034" spans="2:10" x14ac:dyDescent="0.25">
      <c r="B1034" s="53"/>
      <c r="C1034" s="18"/>
      <c r="D1034" s="52"/>
      <c r="F1034" s="19"/>
      <c r="G1034" s="19"/>
      <c r="H1034" s="20"/>
      <c r="I1034" s="20"/>
      <c r="J1034" s="21"/>
    </row>
    <row r="1035" spans="2:10" x14ac:dyDescent="0.25">
      <c r="B1035" s="53"/>
      <c r="C1035" s="18"/>
      <c r="D1035" s="52"/>
      <c r="F1035" s="19"/>
      <c r="G1035" s="19"/>
      <c r="H1035" s="20"/>
      <c r="I1035" s="20"/>
      <c r="J1035" s="21"/>
    </row>
    <row r="1036" spans="2:10" x14ac:dyDescent="0.25">
      <c r="B1036" s="53"/>
      <c r="C1036" s="18"/>
      <c r="D1036" s="52"/>
      <c r="F1036" s="19"/>
      <c r="G1036" s="19"/>
      <c r="H1036" s="20"/>
      <c r="I1036" s="20"/>
      <c r="J1036" s="21"/>
    </row>
    <row r="1037" spans="2:10" x14ac:dyDescent="0.25">
      <c r="B1037" s="53"/>
      <c r="C1037" s="18"/>
      <c r="D1037" s="52"/>
      <c r="F1037" s="19"/>
      <c r="G1037" s="19"/>
      <c r="H1037" s="20"/>
      <c r="I1037" s="20"/>
      <c r="J1037" s="21"/>
    </row>
    <row r="1038" spans="2:10" x14ac:dyDescent="0.25">
      <c r="B1038" s="53"/>
      <c r="C1038" s="18"/>
      <c r="D1038" s="52"/>
      <c r="F1038" s="19"/>
      <c r="G1038" s="19"/>
      <c r="H1038" s="20"/>
      <c r="I1038" s="20"/>
      <c r="J1038" s="21"/>
    </row>
    <row r="1039" spans="2:10" x14ac:dyDescent="0.25">
      <c r="B1039" s="53"/>
      <c r="C1039" s="18"/>
      <c r="D1039" s="52"/>
      <c r="F1039" s="19"/>
      <c r="G1039" s="19"/>
      <c r="H1039" s="20"/>
      <c r="I1039" s="20"/>
      <c r="J1039" s="21"/>
    </row>
    <row r="1040" spans="2:10" x14ac:dyDescent="0.25">
      <c r="B1040" s="53"/>
      <c r="C1040" s="18"/>
      <c r="D1040" s="52"/>
      <c r="F1040" s="19"/>
      <c r="G1040" s="19"/>
      <c r="H1040" s="20"/>
      <c r="I1040" s="20"/>
      <c r="J1040" s="21"/>
    </row>
    <row r="1041" spans="2:10" x14ac:dyDescent="0.25">
      <c r="B1041" s="53"/>
      <c r="C1041" s="18"/>
      <c r="D1041" s="52"/>
      <c r="F1041" s="19"/>
      <c r="G1041" s="19"/>
      <c r="H1041" s="20"/>
      <c r="I1041" s="20"/>
      <c r="J1041" s="21"/>
    </row>
    <row r="1042" spans="2:10" x14ac:dyDescent="0.25">
      <c r="B1042" s="53"/>
      <c r="C1042" s="18"/>
      <c r="D1042" s="52"/>
      <c r="F1042" s="19"/>
      <c r="G1042" s="19"/>
      <c r="H1042" s="20"/>
      <c r="I1042" s="20"/>
      <c r="J1042" s="21"/>
    </row>
    <row r="1043" spans="2:10" x14ac:dyDescent="0.25">
      <c r="B1043" s="53"/>
      <c r="C1043" s="18"/>
      <c r="D1043" s="52"/>
      <c r="F1043" s="19"/>
      <c r="G1043" s="19"/>
      <c r="H1043" s="20"/>
      <c r="I1043" s="20"/>
      <c r="J1043" s="21"/>
    </row>
    <row r="1044" spans="2:10" x14ac:dyDescent="0.25">
      <c r="B1044" s="53"/>
      <c r="C1044" s="18"/>
      <c r="D1044" s="52"/>
      <c r="F1044" s="19"/>
      <c r="G1044" s="19"/>
      <c r="H1044" s="20"/>
      <c r="I1044" s="20"/>
      <c r="J1044" s="21"/>
    </row>
    <row r="1045" spans="2:10" x14ac:dyDescent="0.25">
      <c r="B1045" s="53"/>
      <c r="C1045" s="18"/>
      <c r="D1045" s="52"/>
      <c r="F1045" s="19"/>
      <c r="G1045" s="19"/>
      <c r="H1045" s="20"/>
      <c r="I1045" s="20"/>
      <c r="J1045" s="21"/>
    </row>
    <row r="1046" spans="2:10" x14ac:dyDescent="0.25">
      <c r="B1046" s="53"/>
      <c r="C1046" s="18"/>
      <c r="D1046" s="52"/>
      <c r="F1046" s="19"/>
      <c r="G1046" s="19"/>
      <c r="H1046" s="20"/>
      <c r="I1046" s="20"/>
      <c r="J1046" s="21"/>
    </row>
    <row r="1047" spans="2:10" x14ac:dyDescent="0.25">
      <c r="B1047" s="53"/>
      <c r="C1047" s="18"/>
      <c r="D1047" s="52"/>
      <c r="F1047" s="19"/>
      <c r="G1047" s="19"/>
      <c r="H1047" s="20"/>
      <c r="I1047" s="20"/>
      <c r="J1047" s="21"/>
    </row>
    <row r="1048" spans="2:10" x14ac:dyDescent="0.25">
      <c r="B1048" s="53"/>
      <c r="C1048" s="18"/>
      <c r="D1048" s="52"/>
      <c r="F1048" s="19"/>
      <c r="G1048" s="19"/>
      <c r="H1048" s="20"/>
      <c r="I1048" s="20"/>
      <c r="J1048" s="21"/>
    </row>
    <row r="1049" spans="2:10" x14ac:dyDescent="0.25">
      <c r="B1049" s="53"/>
      <c r="C1049" s="18"/>
      <c r="D1049" s="52"/>
      <c r="F1049" s="19"/>
      <c r="G1049" s="19"/>
      <c r="H1049" s="20"/>
      <c r="I1049" s="20"/>
      <c r="J1049" s="21"/>
    </row>
    <row r="1050" spans="2:10" x14ac:dyDescent="0.25">
      <c r="B1050" s="53"/>
      <c r="C1050" s="18"/>
      <c r="D1050" s="52"/>
      <c r="F1050" s="19"/>
      <c r="G1050" s="19"/>
      <c r="H1050" s="20"/>
      <c r="I1050" s="20"/>
      <c r="J1050" s="21"/>
    </row>
    <row r="1051" spans="2:10" x14ac:dyDescent="0.25">
      <c r="B1051" s="53"/>
      <c r="C1051" s="18"/>
      <c r="D1051" s="52"/>
      <c r="F1051" s="19"/>
      <c r="G1051" s="19"/>
      <c r="H1051" s="20"/>
      <c r="I1051" s="20"/>
      <c r="J1051" s="21"/>
    </row>
    <row r="1052" spans="2:10" x14ac:dyDescent="0.25">
      <c r="B1052" s="53"/>
      <c r="C1052" s="18"/>
      <c r="D1052" s="52"/>
      <c r="F1052" s="19"/>
      <c r="G1052" s="19"/>
      <c r="H1052" s="20"/>
      <c r="I1052" s="20"/>
      <c r="J1052" s="21"/>
    </row>
    <row r="1053" spans="2:10" x14ac:dyDescent="0.25">
      <c r="B1053" s="53"/>
      <c r="C1053" s="18"/>
      <c r="D1053" s="52"/>
      <c r="F1053" s="19"/>
      <c r="G1053" s="19"/>
      <c r="H1053" s="20"/>
      <c r="I1053" s="20"/>
      <c r="J1053" s="21"/>
    </row>
    <row r="1054" spans="2:10" x14ac:dyDescent="0.25">
      <c r="B1054" s="53"/>
      <c r="C1054" s="18"/>
      <c r="D1054" s="52"/>
      <c r="F1054" s="19"/>
      <c r="G1054" s="19"/>
      <c r="H1054" s="20"/>
      <c r="I1054" s="20"/>
      <c r="J1054" s="21"/>
    </row>
    <row r="1055" spans="2:10" x14ac:dyDescent="0.25">
      <c r="B1055" s="53"/>
      <c r="C1055" s="18"/>
      <c r="D1055" s="52"/>
      <c r="F1055" s="19"/>
      <c r="G1055" s="19"/>
      <c r="H1055" s="20"/>
      <c r="I1055" s="20"/>
      <c r="J1055" s="21"/>
    </row>
    <row r="1056" spans="2:10" x14ac:dyDescent="0.25">
      <c r="B1056" s="53"/>
      <c r="C1056" s="18"/>
      <c r="D1056" s="52"/>
      <c r="F1056" s="19"/>
      <c r="G1056" s="19"/>
      <c r="H1056" s="20"/>
      <c r="I1056" s="20"/>
      <c r="J1056" s="21"/>
    </row>
    <row r="1057" spans="2:10" x14ac:dyDescent="0.25">
      <c r="B1057" s="53"/>
      <c r="C1057" s="18"/>
      <c r="D1057" s="52"/>
      <c r="F1057" s="19"/>
      <c r="G1057" s="19"/>
      <c r="H1057" s="20"/>
      <c r="I1057" s="20"/>
      <c r="J1057" s="21"/>
    </row>
    <row r="1058" spans="2:10" x14ac:dyDescent="0.25">
      <c r="B1058" s="53"/>
      <c r="C1058" s="18"/>
      <c r="D1058" s="52"/>
      <c r="F1058" s="19"/>
      <c r="G1058" s="19"/>
      <c r="H1058" s="20"/>
      <c r="I1058" s="20"/>
      <c r="J1058" s="21"/>
    </row>
    <row r="1059" spans="2:10" x14ac:dyDescent="0.25">
      <c r="B1059" s="53"/>
      <c r="C1059" s="18"/>
      <c r="D1059" s="52"/>
      <c r="F1059" s="19"/>
      <c r="G1059" s="19"/>
      <c r="H1059" s="20"/>
      <c r="I1059" s="20"/>
      <c r="J1059" s="21"/>
    </row>
    <row r="1060" spans="2:10" x14ac:dyDescent="0.25">
      <c r="B1060" s="53"/>
      <c r="C1060" s="18"/>
      <c r="D1060" s="52"/>
      <c r="F1060" s="19"/>
      <c r="G1060" s="19"/>
      <c r="H1060" s="20"/>
      <c r="I1060" s="20"/>
      <c r="J1060" s="21"/>
    </row>
    <row r="1061" spans="2:10" x14ac:dyDescent="0.25">
      <c r="B1061" s="53"/>
      <c r="C1061" s="18"/>
      <c r="D1061" s="52"/>
      <c r="F1061" s="19"/>
      <c r="G1061" s="19"/>
      <c r="H1061" s="20"/>
      <c r="I1061" s="20"/>
      <c r="J1061" s="21"/>
    </row>
    <row r="1062" spans="2:10" x14ac:dyDescent="0.25">
      <c r="B1062" s="53"/>
      <c r="C1062" s="18"/>
      <c r="D1062" s="52"/>
      <c r="F1062" s="19"/>
      <c r="G1062" s="19"/>
      <c r="H1062" s="20"/>
      <c r="I1062" s="20"/>
      <c r="J1062" s="21"/>
    </row>
    <row r="1063" spans="2:10" x14ac:dyDescent="0.25">
      <c r="B1063" s="53"/>
      <c r="C1063" s="18"/>
      <c r="D1063" s="52"/>
      <c r="F1063" s="19"/>
      <c r="G1063" s="19"/>
      <c r="H1063" s="20"/>
      <c r="I1063" s="20"/>
      <c r="J1063" s="21"/>
    </row>
    <row r="1064" spans="2:10" x14ac:dyDescent="0.25">
      <c r="B1064" s="53"/>
      <c r="C1064" s="18"/>
      <c r="D1064" s="52"/>
      <c r="F1064" s="19"/>
      <c r="G1064" s="19"/>
      <c r="H1064" s="20"/>
      <c r="I1064" s="20"/>
      <c r="J1064" s="21"/>
    </row>
    <row r="1065" spans="2:10" x14ac:dyDescent="0.25">
      <c r="B1065" s="53"/>
      <c r="C1065" s="18"/>
      <c r="D1065" s="52"/>
      <c r="F1065" s="19"/>
      <c r="G1065" s="19"/>
      <c r="H1065" s="20"/>
      <c r="I1065" s="20"/>
      <c r="J1065" s="21"/>
    </row>
    <row r="1066" spans="2:10" x14ac:dyDescent="0.25">
      <c r="B1066" s="53"/>
      <c r="C1066" s="18"/>
      <c r="D1066" s="52"/>
      <c r="F1066" s="19"/>
      <c r="G1066" s="19"/>
      <c r="H1066" s="20"/>
      <c r="I1066" s="20"/>
      <c r="J1066" s="21"/>
    </row>
    <row r="1067" spans="2:10" x14ac:dyDescent="0.25">
      <c r="B1067" s="53"/>
      <c r="C1067" s="18"/>
      <c r="D1067" s="52"/>
      <c r="F1067" s="19"/>
      <c r="G1067" s="19"/>
      <c r="H1067" s="20"/>
      <c r="I1067" s="20"/>
      <c r="J1067" s="21"/>
    </row>
    <row r="1068" spans="2:10" x14ac:dyDescent="0.25">
      <c r="B1068" s="53"/>
      <c r="C1068" s="18"/>
      <c r="D1068" s="52"/>
      <c r="F1068" s="19"/>
      <c r="G1068" s="19"/>
      <c r="H1068" s="20"/>
      <c r="I1068" s="20"/>
      <c r="J1068" s="21"/>
    </row>
    <row r="1069" spans="2:10" x14ac:dyDescent="0.25">
      <c r="B1069" s="53"/>
      <c r="C1069" s="18"/>
      <c r="D1069" s="52"/>
      <c r="F1069" s="19"/>
      <c r="G1069" s="19"/>
      <c r="H1069" s="20"/>
      <c r="I1069" s="20"/>
      <c r="J1069" s="21"/>
    </row>
    <row r="1070" spans="2:10" x14ac:dyDescent="0.25">
      <c r="B1070" s="53"/>
      <c r="C1070" s="18"/>
      <c r="D1070" s="52"/>
      <c r="F1070" s="19"/>
      <c r="G1070" s="19"/>
      <c r="H1070" s="20"/>
      <c r="I1070" s="20"/>
      <c r="J1070" s="21"/>
    </row>
    <row r="1071" spans="2:10" x14ac:dyDescent="0.25">
      <c r="B1071" s="53"/>
      <c r="C1071" s="18"/>
      <c r="D1071" s="52"/>
      <c r="F1071" s="19"/>
      <c r="G1071" s="19"/>
      <c r="H1071" s="20"/>
      <c r="I1071" s="20"/>
      <c r="J1071" s="21"/>
    </row>
    <row r="1072" spans="2:10" x14ac:dyDescent="0.25">
      <c r="B1072" s="53"/>
      <c r="C1072" s="18"/>
      <c r="D1072" s="52"/>
      <c r="F1072" s="19"/>
      <c r="G1072" s="19"/>
      <c r="H1072" s="20"/>
      <c r="I1072" s="20"/>
      <c r="J1072" s="21"/>
    </row>
    <row r="1073" spans="2:10" x14ac:dyDescent="0.25">
      <c r="B1073" s="53"/>
      <c r="C1073" s="18"/>
      <c r="D1073" s="52"/>
      <c r="F1073" s="19"/>
      <c r="G1073" s="19"/>
      <c r="H1073" s="20"/>
      <c r="I1073" s="20"/>
      <c r="J1073" s="21"/>
    </row>
    <row r="1074" spans="2:10" x14ac:dyDescent="0.25">
      <c r="B1074" s="53"/>
      <c r="C1074" s="18"/>
      <c r="D1074" s="52"/>
      <c r="F1074" s="19"/>
      <c r="G1074" s="19"/>
      <c r="H1074" s="20"/>
      <c r="I1074" s="20"/>
      <c r="J1074" s="21"/>
    </row>
    <row r="1075" spans="2:10" x14ac:dyDescent="0.25">
      <c r="B1075" s="53"/>
      <c r="C1075" s="18"/>
      <c r="D1075" s="52"/>
      <c r="F1075" s="19"/>
      <c r="G1075" s="19"/>
      <c r="H1075" s="20"/>
      <c r="I1075" s="20"/>
      <c r="J1075" s="21"/>
    </row>
    <row r="1076" spans="2:10" x14ac:dyDescent="0.25">
      <c r="B1076" s="53"/>
      <c r="C1076" s="18"/>
      <c r="D1076" s="52"/>
      <c r="F1076" s="19"/>
      <c r="G1076" s="19"/>
      <c r="H1076" s="20"/>
      <c r="I1076" s="20"/>
      <c r="J1076" s="21"/>
    </row>
    <row r="1077" spans="2:10" x14ac:dyDescent="0.25">
      <c r="B1077" s="53"/>
      <c r="C1077" s="18"/>
      <c r="D1077" s="52"/>
      <c r="F1077" s="19"/>
      <c r="G1077" s="19"/>
      <c r="H1077" s="20"/>
      <c r="I1077" s="20"/>
      <c r="J1077" s="21"/>
    </row>
    <row r="1078" spans="2:10" x14ac:dyDescent="0.25">
      <c r="B1078" s="53"/>
      <c r="C1078" s="18"/>
      <c r="D1078" s="52"/>
      <c r="F1078" s="19"/>
      <c r="G1078" s="19"/>
      <c r="H1078" s="20"/>
      <c r="I1078" s="20"/>
      <c r="J1078" s="21"/>
    </row>
    <row r="1079" spans="2:10" x14ac:dyDescent="0.25">
      <c r="B1079" s="53"/>
      <c r="C1079" s="18"/>
      <c r="D1079" s="52"/>
      <c r="F1079" s="19"/>
      <c r="G1079" s="19"/>
      <c r="H1079" s="20"/>
      <c r="I1079" s="20"/>
      <c r="J1079" s="21"/>
    </row>
    <row r="1080" spans="2:10" x14ac:dyDescent="0.25">
      <c r="B1080" s="53"/>
      <c r="C1080" s="18"/>
      <c r="D1080" s="52"/>
      <c r="F1080" s="19"/>
      <c r="G1080" s="19"/>
      <c r="H1080" s="20"/>
      <c r="I1080" s="20"/>
      <c r="J1080" s="21"/>
    </row>
    <row r="1081" spans="2:10" x14ac:dyDescent="0.25">
      <c r="B1081" s="53"/>
      <c r="C1081" s="18"/>
      <c r="D1081" s="52"/>
      <c r="F1081" s="19"/>
      <c r="G1081" s="19"/>
      <c r="H1081" s="20"/>
      <c r="I1081" s="20"/>
      <c r="J1081" s="21"/>
    </row>
    <row r="1082" spans="2:10" x14ac:dyDescent="0.25">
      <c r="B1082" s="53"/>
      <c r="C1082" s="18"/>
      <c r="D1082" s="52"/>
      <c r="F1082" s="19"/>
      <c r="G1082" s="19"/>
      <c r="H1082" s="20"/>
      <c r="I1082" s="20"/>
      <c r="J1082" s="21"/>
    </row>
    <row r="1083" spans="2:10" x14ac:dyDescent="0.25">
      <c r="B1083" s="53"/>
      <c r="C1083" s="18"/>
      <c r="D1083" s="52"/>
      <c r="F1083" s="19"/>
      <c r="G1083" s="19"/>
      <c r="H1083" s="20"/>
      <c r="I1083" s="20"/>
      <c r="J1083" s="21"/>
    </row>
    <row r="1084" spans="2:10" x14ac:dyDescent="0.25">
      <c r="B1084" s="53"/>
      <c r="C1084" s="18"/>
      <c r="D1084" s="52"/>
      <c r="F1084" s="19"/>
      <c r="G1084" s="19"/>
      <c r="H1084" s="20"/>
      <c r="I1084" s="20"/>
      <c r="J1084" s="21"/>
    </row>
    <row r="1085" spans="2:10" x14ac:dyDescent="0.25">
      <c r="B1085" s="53"/>
      <c r="C1085" s="18"/>
      <c r="D1085" s="52"/>
      <c r="F1085" s="19"/>
      <c r="G1085" s="19"/>
      <c r="H1085" s="20"/>
      <c r="I1085" s="20"/>
      <c r="J1085" s="21"/>
    </row>
    <row r="1086" spans="2:10" x14ac:dyDescent="0.25">
      <c r="B1086" s="53"/>
      <c r="C1086" s="18"/>
      <c r="D1086" s="52"/>
      <c r="F1086" s="19"/>
      <c r="G1086" s="19"/>
      <c r="H1086" s="20"/>
      <c r="I1086" s="20"/>
      <c r="J1086" s="21"/>
    </row>
    <row r="1087" spans="2:10" x14ac:dyDescent="0.25">
      <c r="B1087" s="53"/>
      <c r="C1087" s="18"/>
      <c r="D1087" s="52"/>
      <c r="F1087" s="19"/>
      <c r="G1087" s="19"/>
      <c r="H1087" s="20"/>
      <c r="I1087" s="20"/>
      <c r="J1087" s="21"/>
    </row>
    <row r="1088" spans="2:10" x14ac:dyDescent="0.25">
      <c r="B1088" s="53"/>
      <c r="C1088" s="18"/>
      <c r="D1088" s="52"/>
      <c r="F1088" s="19"/>
      <c r="G1088" s="19"/>
      <c r="H1088" s="20"/>
      <c r="I1088" s="20"/>
      <c r="J1088" s="21"/>
    </row>
    <row r="1089" spans="2:10" x14ac:dyDescent="0.25">
      <c r="B1089" s="53"/>
      <c r="C1089" s="18"/>
      <c r="D1089" s="52"/>
      <c r="F1089" s="19"/>
      <c r="G1089" s="19"/>
      <c r="H1089" s="20"/>
      <c r="I1089" s="20"/>
      <c r="J1089" s="21"/>
    </row>
    <row r="1090" spans="2:10" x14ac:dyDescent="0.25">
      <c r="B1090" s="53"/>
      <c r="C1090" s="18"/>
      <c r="D1090" s="52"/>
      <c r="F1090" s="19"/>
      <c r="G1090" s="19"/>
      <c r="H1090" s="20"/>
      <c r="I1090" s="20"/>
      <c r="J1090" s="21"/>
    </row>
    <row r="1091" spans="2:10" x14ac:dyDescent="0.25">
      <c r="B1091" s="53"/>
      <c r="C1091" s="18"/>
      <c r="D1091" s="52"/>
      <c r="F1091" s="19"/>
      <c r="G1091" s="19"/>
      <c r="H1091" s="20"/>
      <c r="I1091" s="20"/>
      <c r="J1091" s="21"/>
    </row>
    <row r="1092" spans="2:10" x14ac:dyDescent="0.25">
      <c r="B1092" s="53"/>
      <c r="C1092" s="18"/>
      <c r="D1092" s="52"/>
      <c r="F1092" s="19"/>
      <c r="G1092" s="19"/>
      <c r="H1092" s="20"/>
      <c r="I1092" s="20"/>
      <c r="J1092" s="21"/>
    </row>
    <row r="1093" spans="2:10" x14ac:dyDescent="0.25">
      <c r="B1093" s="53"/>
      <c r="C1093" s="18"/>
      <c r="D1093" s="52"/>
      <c r="F1093" s="19"/>
      <c r="G1093" s="19"/>
      <c r="H1093" s="20"/>
      <c r="I1093" s="20"/>
      <c r="J1093" s="21"/>
    </row>
    <row r="1094" spans="2:10" x14ac:dyDescent="0.25">
      <c r="B1094" s="53"/>
      <c r="C1094" s="18"/>
      <c r="D1094" s="52"/>
      <c r="F1094" s="19"/>
      <c r="G1094" s="19"/>
      <c r="H1094" s="20"/>
      <c r="I1094" s="20"/>
      <c r="J1094" s="21"/>
    </row>
    <row r="1095" spans="2:10" x14ac:dyDescent="0.25">
      <c r="B1095" s="53"/>
      <c r="C1095" s="18"/>
      <c r="D1095" s="52"/>
      <c r="F1095" s="19"/>
      <c r="G1095" s="19"/>
      <c r="H1095" s="20"/>
      <c r="I1095" s="20"/>
      <c r="J1095" s="21"/>
    </row>
    <row r="1096" spans="2:10" x14ac:dyDescent="0.25">
      <c r="B1096" s="53"/>
      <c r="C1096" s="18"/>
      <c r="D1096" s="52"/>
      <c r="F1096" s="19"/>
      <c r="G1096" s="19"/>
      <c r="H1096" s="20"/>
      <c r="I1096" s="20"/>
      <c r="J1096" s="21"/>
    </row>
    <row r="1097" spans="2:10" x14ac:dyDescent="0.25">
      <c r="B1097" s="53"/>
      <c r="C1097" s="18"/>
      <c r="D1097" s="52"/>
      <c r="F1097" s="19"/>
      <c r="G1097" s="19"/>
      <c r="H1097" s="20"/>
      <c r="I1097" s="20"/>
      <c r="J1097" s="21"/>
    </row>
    <row r="1098" spans="2:10" x14ac:dyDescent="0.25">
      <c r="B1098" s="53"/>
      <c r="C1098" s="18"/>
      <c r="D1098" s="52"/>
      <c r="F1098" s="19"/>
      <c r="G1098" s="19"/>
      <c r="H1098" s="20"/>
      <c r="I1098" s="20"/>
      <c r="J1098" s="21"/>
    </row>
    <row r="1099" spans="2:10" x14ac:dyDescent="0.25">
      <c r="B1099" s="53"/>
      <c r="C1099" s="18"/>
      <c r="D1099" s="52"/>
      <c r="F1099" s="19"/>
      <c r="G1099" s="19"/>
      <c r="H1099" s="20"/>
      <c r="I1099" s="20"/>
      <c r="J1099" s="21"/>
    </row>
    <row r="1100" spans="2:10" x14ac:dyDescent="0.25">
      <c r="B1100" s="53"/>
      <c r="C1100" s="18"/>
      <c r="D1100" s="52"/>
      <c r="F1100" s="19"/>
      <c r="G1100" s="19"/>
      <c r="H1100" s="20"/>
      <c r="I1100" s="20"/>
      <c r="J1100" s="21"/>
    </row>
    <row r="1101" spans="2:10" x14ac:dyDescent="0.25">
      <c r="B1101" s="53"/>
      <c r="C1101" s="18"/>
      <c r="D1101" s="52"/>
      <c r="F1101" s="19"/>
      <c r="G1101" s="19"/>
      <c r="H1101" s="20"/>
      <c r="I1101" s="20"/>
      <c r="J1101" s="21"/>
    </row>
    <row r="1102" spans="2:10" x14ac:dyDescent="0.25">
      <c r="B1102" s="53"/>
      <c r="C1102" s="18"/>
      <c r="D1102" s="52"/>
      <c r="F1102" s="19"/>
      <c r="G1102" s="19"/>
      <c r="H1102" s="20"/>
      <c r="I1102" s="20"/>
      <c r="J1102" s="21"/>
    </row>
    <row r="1103" spans="2:10" x14ac:dyDescent="0.25">
      <c r="B1103" s="53"/>
      <c r="C1103" s="18"/>
      <c r="D1103" s="52"/>
      <c r="F1103" s="19"/>
      <c r="G1103" s="19"/>
      <c r="H1103" s="20"/>
      <c r="I1103" s="20"/>
      <c r="J1103" s="21"/>
    </row>
    <row r="1104" spans="2:10" x14ac:dyDescent="0.25">
      <c r="B1104" s="53"/>
      <c r="C1104" s="18"/>
      <c r="D1104" s="52"/>
      <c r="F1104" s="19"/>
      <c r="G1104" s="19"/>
      <c r="H1104" s="20"/>
      <c r="I1104" s="20"/>
      <c r="J1104" s="21"/>
    </row>
    <row r="1105" spans="2:10" x14ac:dyDescent="0.25">
      <c r="B1105" s="53"/>
      <c r="C1105" s="18"/>
      <c r="D1105" s="52"/>
      <c r="F1105" s="19"/>
      <c r="G1105" s="19"/>
      <c r="H1105" s="20"/>
      <c r="I1105" s="20"/>
      <c r="J1105" s="21"/>
    </row>
    <row r="1106" spans="2:10" x14ac:dyDescent="0.25">
      <c r="B1106" s="53"/>
      <c r="C1106" s="18"/>
      <c r="D1106" s="52"/>
      <c r="F1106" s="19"/>
      <c r="G1106" s="19"/>
      <c r="H1106" s="20"/>
      <c r="I1106" s="20"/>
      <c r="J1106" s="21"/>
    </row>
    <row r="1107" spans="2:10" x14ac:dyDescent="0.25">
      <c r="B1107" s="53"/>
      <c r="C1107" s="18"/>
      <c r="D1107" s="52"/>
      <c r="F1107" s="19"/>
      <c r="G1107" s="19"/>
      <c r="H1107" s="20"/>
      <c r="I1107" s="20"/>
      <c r="J1107" s="21"/>
    </row>
    <row r="1108" spans="2:10" x14ac:dyDescent="0.25">
      <c r="B1108" s="53"/>
      <c r="C1108" s="18"/>
      <c r="D1108" s="52"/>
      <c r="F1108" s="19"/>
      <c r="G1108" s="19"/>
      <c r="H1108" s="20"/>
      <c r="I1108" s="20"/>
      <c r="J1108" s="21"/>
    </row>
    <row r="1109" spans="2:10" x14ac:dyDescent="0.25">
      <c r="B1109" s="53"/>
      <c r="C1109" s="18"/>
      <c r="D1109" s="52"/>
      <c r="F1109" s="19"/>
      <c r="G1109" s="19"/>
      <c r="H1109" s="20"/>
      <c r="I1109" s="20"/>
      <c r="J1109" s="21"/>
    </row>
    <row r="1110" spans="2:10" x14ac:dyDescent="0.25">
      <c r="B1110" s="53"/>
      <c r="C1110" s="18"/>
      <c r="D1110" s="52"/>
      <c r="F1110" s="19"/>
      <c r="G1110" s="19"/>
      <c r="H1110" s="20"/>
      <c r="I1110" s="20"/>
      <c r="J1110" s="21"/>
    </row>
    <row r="1111" spans="2:10" x14ac:dyDescent="0.25">
      <c r="B1111" s="53"/>
      <c r="C1111" s="18"/>
      <c r="D1111" s="52"/>
      <c r="F1111" s="19"/>
      <c r="G1111" s="19"/>
      <c r="H1111" s="20"/>
      <c r="I1111" s="20"/>
      <c r="J1111" s="21"/>
    </row>
    <row r="1112" spans="2:10" x14ac:dyDescent="0.25">
      <c r="B1112" s="53"/>
      <c r="C1112" s="18"/>
      <c r="D1112" s="52"/>
      <c r="F1112" s="19"/>
      <c r="G1112" s="19"/>
      <c r="H1112" s="20"/>
      <c r="I1112" s="20"/>
      <c r="J1112" s="21"/>
    </row>
    <row r="1113" spans="2:10" x14ac:dyDescent="0.25">
      <c r="B1113" s="53"/>
      <c r="C1113" s="18"/>
      <c r="D1113" s="52"/>
      <c r="F1113" s="19"/>
      <c r="G1113" s="19"/>
      <c r="H1113" s="20"/>
      <c r="I1113" s="20"/>
      <c r="J1113" s="21"/>
    </row>
    <row r="1114" spans="2:10" x14ac:dyDescent="0.25">
      <c r="B1114" s="53"/>
      <c r="C1114" s="18"/>
      <c r="D1114" s="52"/>
      <c r="F1114" s="19"/>
      <c r="G1114" s="19"/>
      <c r="H1114" s="20"/>
      <c r="I1114" s="20"/>
      <c r="J1114" s="21"/>
    </row>
    <row r="1115" spans="2:10" x14ac:dyDescent="0.25">
      <c r="B1115" s="53"/>
      <c r="C1115" s="18"/>
      <c r="D1115" s="52"/>
      <c r="F1115" s="19"/>
      <c r="G1115" s="19"/>
      <c r="H1115" s="20"/>
      <c r="I1115" s="20"/>
      <c r="J1115" s="21"/>
    </row>
    <row r="1116" spans="2:10" x14ac:dyDescent="0.25">
      <c r="B1116" s="53"/>
      <c r="C1116" s="18"/>
      <c r="D1116" s="52"/>
      <c r="F1116" s="19"/>
      <c r="G1116" s="19"/>
      <c r="H1116" s="20"/>
      <c r="I1116" s="20"/>
      <c r="J1116" s="21"/>
    </row>
    <row r="1117" spans="2:10" x14ac:dyDescent="0.25">
      <c r="B1117" s="53"/>
      <c r="C1117" s="18"/>
      <c r="D1117" s="52"/>
      <c r="F1117" s="19"/>
      <c r="G1117" s="19"/>
      <c r="H1117" s="20"/>
      <c r="I1117" s="20"/>
      <c r="J1117" s="21"/>
    </row>
    <row r="1118" spans="2:10" x14ac:dyDescent="0.25">
      <c r="B1118" s="53"/>
      <c r="C1118" s="18"/>
      <c r="D1118" s="52"/>
      <c r="F1118" s="19"/>
      <c r="G1118" s="19"/>
      <c r="H1118" s="20"/>
      <c r="I1118" s="20"/>
      <c r="J1118" s="21"/>
    </row>
    <row r="1119" spans="2:10" x14ac:dyDescent="0.25">
      <c r="B1119" s="53"/>
      <c r="C1119" s="18"/>
      <c r="D1119" s="52"/>
      <c r="F1119" s="19"/>
      <c r="G1119" s="19"/>
      <c r="H1119" s="20"/>
      <c r="I1119" s="20"/>
      <c r="J1119" s="21"/>
    </row>
    <row r="1120" spans="2:10" x14ac:dyDescent="0.25">
      <c r="B1120" s="53"/>
      <c r="C1120" s="18"/>
      <c r="D1120" s="52"/>
      <c r="F1120" s="19"/>
      <c r="G1120" s="19"/>
      <c r="H1120" s="20"/>
      <c r="I1120" s="20"/>
      <c r="J1120" s="21"/>
    </row>
    <row r="1121" spans="2:10" x14ac:dyDescent="0.25">
      <c r="B1121" s="53"/>
      <c r="C1121" s="18"/>
      <c r="D1121" s="52"/>
      <c r="F1121" s="19"/>
      <c r="G1121" s="19"/>
      <c r="H1121" s="20"/>
      <c r="I1121" s="20"/>
      <c r="J1121" s="21"/>
    </row>
    <row r="1122" spans="2:10" x14ac:dyDescent="0.25">
      <c r="B1122" s="53"/>
      <c r="C1122" s="18"/>
      <c r="D1122" s="52"/>
      <c r="F1122" s="19"/>
      <c r="G1122" s="19"/>
      <c r="H1122" s="20"/>
      <c r="I1122" s="20"/>
      <c r="J1122" s="21"/>
    </row>
    <row r="1123" spans="2:10" x14ac:dyDescent="0.25">
      <c r="B1123" s="53"/>
      <c r="C1123" s="18"/>
      <c r="D1123" s="52"/>
      <c r="F1123" s="19"/>
      <c r="G1123" s="19"/>
      <c r="H1123" s="20"/>
      <c r="I1123" s="20"/>
      <c r="J1123" s="21"/>
    </row>
    <row r="1124" spans="2:10" x14ac:dyDescent="0.25">
      <c r="B1124" s="53"/>
      <c r="C1124" s="18"/>
      <c r="D1124" s="52"/>
      <c r="F1124" s="19"/>
      <c r="G1124" s="19"/>
      <c r="H1124" s="20"/>
      <c r="I1124" s="20"/>
      <c r="J1124" s="21"/>
    </row>
    <row r="1125" spans="2:10" x14ac:dyDescent="0.25">
      <c r="B1125" s="53"/>
      <c r="C1125" s="18"/>
      <c r="D1125" s="52"/>
      <c r="F1125" s="19"/>
      <c r="G1125" s="19"/>
      <c r="H1125" s="20"/>
      <c r="I1125" s="20"/>
      <c r="J1125" s="21"/>
    </row>
    <row r="1126" spans="2:10" x14ac:dyDescent="0.25">
      <c r="B1126" s="53"/>
      <c r="C1126" s="18"/>
      <c r="D1126" s="52"/>
      <c r="F1126" s="19"/>
      <c r="G1126" s="19"/>
      <c r="H1126" s="20"/>
      <c r="I1126" s="20"/>
      <c r="J1126" s="21"/>
    </row>
    <row r="1127" spans="2:10" x14ac:dyDescent="0.25">
      <c r="B1127" s="53"/>
      <c r="C1127" s="18"/>
      <c r="D1127" s="52"/>
      <c r="F1127" s="19"/>
      <c r="G1127" s="19"/>
      <c r="H1127" s="20"/>
      <c r="I1127" s="20"/>
      <c r="J1127" s="21"/>
    </row>
    <row r="1128" spans="2:10" x14ac:dyDescent="0.25">
      <c r="B1128" s="53"/>
      <c r="C1128" s="18"/>
      <c r="D1128" s="52"/>
      <c r="F1128" s="19"/>
      <c r="G1128" s="19"/>
      <c r="H1128" s="20"/>
      <c r="I1128" s="20"/>
      <c r="J1128" s="21"/>
    </row>
    <row r="1129" spans="2:10" x14ac:dyDescent="0.25">
      <c r="B1129" s="53"/>
      <c r="C1129" s="18"/>
      <c r="D1129" s="52"/>
      <c r="F1129" s="19"/>
      <c r="G1129" s="19"/>
      <c r="H1129" s="20"/>
      <c r="I1129" s="20"/>
      <c r="J1129" s="21"/>
    </row>
    <row r="1130" spans="2:10" x14ac:dyDescent="0.25">
      <c r="B1130" s="53"/>
      <c r="C1130" s="18"/>
      <c r="D1130" s="52"/>
      <c r="F1130" s="19"/>
      <c r="G1130" s="19"/>
      <c r="H1130" s="20"/>
      <c r="I1130" s="20"/>
      <c r="J1130" s="21"/>
    </row>
    <row r="1131" spans="2:10" x14ac:dyDescent="0.25">
      <c r="B1131" s="53"/>
      <c r="C1131" s="18"/>
      <c r="D1131" s="52"/>
      <c r="F1131" s="19"/>
      <c r="G1131" s="19"/>
      <c r="H1131" s="20"/>
      <c r="I1131" s="20"/>
      <c r="J1131" s="21"/>
    </row>
    <row r="1132" spans="2:10" x14ac:dyDescent="0.25">
      <c r="B1132" s="53"/>
      <c r="C1132" s="18"/>
      <c r="D1132" s="52"/>
      <c r="F1132" s="19"/>
      <c r="G1132" s="19"/>
      <c r="H1132" s="20"/>
      <c r="I1132" s="20"/>
      <c r="J1132" s="21"/>
    </row>
    <row r="1133" spans="2:10" x14ac:dyDescent="0.25">
      <c r="B1133" s="53"/>
      <c r="C1133" s="18"/>
      <c r="D1133" s="52"/>
      <c r="F1133" s="19"/>
      <c r="G1133" s="19"/>
      <c r="H1133" s="20"/>
      <c r="I1133" s="20"/>
      <c r="J1133" s="21"/>
    </row>
    <row r="1134" spans="2:10" x14ac:dyDescent="0.25">
      <c r="B1134" s="53"/>
      <c r="C1134" s="18"/>
      <c r="D1134" s="52"/>
      <c r="F1134" s="19"/>
      <c r="G1134" s="19"/>
      <c r="H1134" s="20"/>
      <c r="I1134" s="20"/>
      <c r="J1134" s="21"/>
    </row>
    <row r="1135" spans="2:10" x14ac:dyDescent="0.25">
      <c r="B1135" s="53"/>
      <c r="C1135" s="18"/>
      <c r="D1135" s="52"/>
      <c r="F1135" s="19"/>
      <c r="G1135" s="19"/>
      <c r="H1135" s="20"/>
      <c r="I1135" s="20"/>
      <c r="J1135" s="21"/>
    </row>
    <row r="1136" spans="2:10" x14ac:dyDescent="0.25">
      <c r="B1136" s="53"/>
      <c r="C1136" s="18"/>
      <c r="D1136" s="52"/>
      <c r="F1136" s="19"/>
      <c r="G1136" s="19"/>
      <c r="H1136" s="20"/>
      <c r="I1136" s="20"/>
      <c r="J1136" s="21"/>
    </row>
    <row r="1137" spans="2:10" x14ac:dyDescent="0.25">
      <c r="B1137" s="53"/>
      <c r="C1137" s="18"/>
      <c r="D1137" s="52"/>
      <c r="F1137" s="19"/>
      <c r="G1137" s="19"/>
      <c r="H1137" s="20"/>
      <c r="I1137" s="20"/>
      <c r="J1137" s="21"/>
    </row>
    <row r="1138" spans="2:10" x14ac:dyDescent="0.25">
      <c r="B1138" s="53"/>
      <c r="C1138" s="18"/>
      <c r="D1138" s="52"/>
      <c r="F1138" s="19"/>
      <c r="G1138" s="19"/>
      <c r="H1138" s="20"/>
      <c r="I1138" s="20"/>
      <c r="J1138" s="21"/>
    </row>
    <row r="1139" spans="2:10" x14ac:dyDescent="0.25">
      <c r="B1139" s="53"/>
      <c r="C1139" s="18"/>
      <c r="D1139" s="52"/>
      <c r="F1139" s="19"/>
      <c r="G1139" s="19"/>
      <c r="H1139" s="20"/>
      <c r="I1139" s="20"/>
      <c r="J1139" s="21"/>
    </row>
    <row r="1140" spans="2:10" x14ac:dyDescent="0.25">
      <c r="B1140" s="53"/>
      <c r="C1140" s="18"/>
      <c r="D1140" s="52"/>
      <c r="F1140" s="19"/>
      <c r="G1140" s="19"/>
      <c r="H1140" s="20"/>
      <c r="I1140" s="20"/>
      <c r="J1140" s="21"/>
    </row>
    <row r="1141" spans="2:10" x14ac:dyDescent="0.25">
      <c r="B1141" s="53"/>
      <c r="C1141" s="18"/>
      <c r="D1141" s="52"/>
      <c r="F1141" s="19"/>
      <c r="G1141" s="19"/>
      <c r="H1141" s="20"/>
      <c r="I1141" s="20"/>
      <c r="J1141" s="21"/>
    </row>
    <row r="1142" spans="2:10" x14ac:dyDescent="0.25">
      <c r="B1142" s="53"/>
      <c r="C1142" s="18"/>
      <c r="D1142" s="52"/>
      <c r="F1142" s="19"/>
      <c r="G1142" s="19"/>
      <c r="H1142" s="20"/>
      <c r="I1142" s="20"/>
      <c r="J1142" s="21"/>
    </row>
    <row r="1143" spans="2:10" x14ac:dyDescent="0.25">
      <c r="B1143" s="53"/>
      <c r="C1143" s="18"/>
      <c r="D1143" s="52"/>
      <c r="F1143" s="19"/>
      <c r="G1143" s="19"/>
      <c r="H1143" s="20"/>
      <c r="I1143" s="20"/>
      <c r="J1143" s="21"/>
    </row>
    <row r="1144" spans="2:10" x14ac:dyDescent="0.25">
      <c r="B1144" s="53"/>
      <c r="C1144" s="18"/>
      <c r="D1144" s="52"/>
      <c r="F1144" s="19"/>
      <c r="G1144" s="19"/>
      <c r="H1144" s="20"/>
      <c r="I1144" s="20"/>
      <c r="J1144" s="21"/>
    </row>
    <row r="1145" spans="2:10" x14ac:dyDescent="0.25">
      <c r="B1145" s="53"/>
      <c r="C1145" s="18"/>
      <c r="D1145" s="52"/>
      <c r="F1145" s="19"/>
      <c r="G1145" s="19"/>
      <c r="H1145" s="20"/>
      <c r="I1145" s="20"/>
      <c r="J1145" s="21"/>
    </row>
    <row r="1146" spans="2:10" x14ac:dyDescent="0.25">
      <c r="B1146" s="53"/>
      <c r="C1146" s="18"/>
      <c r="D1146" s="52"/>
      <c r="F1146" s="19"/>
      <c r="G1146" s="19"/>
      <c r="H1146" s="20"/>
      <c r="I1146" s="20"/>
      <c r="J1146" s="21"/>
    </row>
    <row r="1147" spans="2:10" x14ac:dyDescent="0.25">
      <c r="B1147" s="53"/>
      <c r="C1147" s="18"/>
      <c r="D1147" s="52"/>
      <c r="F1147" s="19"/>
      <c r="G1147" s="19"/>
      <c r="H1147" s="20"/>
      <c r="I1147" s="20"/>
      <c r="J1147" s="21"/>
    </row>
    <row r="1148" spans="2:10" x14ac:dyDescent="0.25">
      <c r="B1148" s="53"/>
      <c r="C1148" s="18"/>
      <c r="D1148" s="52"/>
      <c r="F1148" s="19"/>
      <c r="G1148" s="19"/>
      <c r="H1148" s="20"/>
      <c r="I1148" s="20"/>
      <c r="J1148" s="21"/>
    </row>
    <row r="1149" spans="2:10" x14ac:dyDescent="0.25">
      <c r="B1149" s="53"/>
      <c r="C1149" s="18"/>
      <c r="D1149" s="52"/>
      <c r="F1149" s="19"/>
      <c r="G1149" s="19"/>
      <c r="H1149" s="20"/>
      <c r="I1149" s="20"/>
      <c r="J1149" s="21"/>
    </row>
    <row r="1150" spans="2:10" x14ac:dyDescent="0.25">
      <c r="B1150" s="53"/>
      <c r="C1150" s="18"/>
      <c r="D1150" s="52"/>
      <c r="F1150" s="19"/>
      <c r="G1150" s="19"/>
      <c r="H1150" s="20"/>
      <c r="I1150" s="20"/>
      <c r="J1150" s="21"/>
    </row>
    <row r="1151" spans="2:10" x14ac:dyDescent="0.25">
      <c r="B1151" s="53"/>
      <c r="C1151" s="18"/>
      <c r="D1151" s="52"/>
      <c r="F1151" s="19"/>
      <c r="G1151" s="19"/>
      <c r="H1151" s="20"/>
      <c r="I1151" s="20"/>
      <c r="J1151" s="21"/>
    </row>
    <row r="1152" spans="2:10" x14ac:dyDescent="0.25">
      <c r="B1152" s="53"/>
      <c r="C1152" s="18"/>
      <c r="D1152" s="52"/>
      <c r="F1152" s="19"/>
      <c r="G1152" s="19"/>
      <c r="H1152" s="20"/>
      <c r="I1152" s="20"/>
      <c r="J1152" s="21"/>
    </row>
    <row r="1153" spans="2:10" x14ac:dyDescent="0.25">
      <c r="B1153" s="53"/>
      <c r="C1153" s="18"/>
      <c r="D1153" s="52"/>
      <c r="F1153" s="19"/>
      <c r="G1153" s="19"/>
      <c r="H1153" s="20"/>
      <c r="I1153" s="20"/>
      <c r="J1153" s="21"/>
    </row>
    <row r="1154" spans="2:10" x14ac:dyDescent="0.25">
      <c r="B1154" s="53"/>
      <c r="C1154" s="18"/>
      <c r="D1154" s="52"/>
      <c r="F1154" s="19"/>
      <c r="G1154" s="19"/>
      <c r="H1154" s="20"/>
      <c r="I1154" s="20"/>
      <c r="J1154" s="21"/>
    </row>
    <row r="1155" spans="2:10" x14ac:dyDescent="0.25">
      <c r="B1155" s="53"/>
      <c r="C1155" s="18"/>
      <c r="D1155" s="52"/>
      <c r="F1155" s="19"/>
      <c r="G1155" s="19"/>
      <c r="H1155" s="20"/>
      <c r="I1155" s="20"/>
      <c r="J1155" s="21"/>
    </row>
    <row r="1156" spans="2:10" x14ac:dyDescent="0.25">
      <c r="B1156" s="53"/>
      <c r="C1156" s="18"/>
      <c r="D1156" s="52"/>
      <c r="F1156" s="19"/>
      <c r="G1156" s="19"/>
      <c r="H1156" s="20"/>
      <c r="I1156" s="20"/>
      <c r="J1156" s="21"/>
    </row>
    <row r="1157" spans="2:10" x14ac:dyDescent="0.25">
      <c r="B1157" s="53"/>
      <c r="C1157" s="18"/>
      <c r="D1157" s="52"/>
      <c r="F1157" s="19"/>
      <c r="G1157" s="19"/>
      <c r="H1157" s="20"/>
      <c r="I1157" s="20"/>
      <c r="J1157" s="21"/>
    </row>
    <row r="1158" spans="2:10" x14ac:dyDescent="0.25">
      <c r="B1158" s="53"/>
      <c r="C1158" s="18"/>
      <c r="D1158" s="52"/>
      <c r="F1158" s="19"/>
      <c r="G1158" s="19"/>
      <c r="H1158" s="20"/>
      <c r="I1158" s="20"/>
      <c r="J1158" s="21"/>
    </row>
    <row r="1159" spans="2:10" x14ac:dyDescent="0.25">
      <c r="B1159" s="53"/>
      <c r="C1159" s="18"/>
      <c r="D1159" s="52"/>
      <c r="F1159" s="19"/>
      <c r="G1159" s="19"/>
      <c r="H1159" s="20"/>
      <c r="I1159" s="20"/>
      <c r="J1159" s="21"/>
    </row>
    <row r="1160" spans="2:10" x14ac:dyDescent="0.25">
      <c r="B1160" s="53"/>
      <c r="C1160" s="18"/>
      <c r="D1160" s="52"/>
      <c r="F1160" s="19"/>
      <c r="G1160" s="19"/>
      <c r="H1160" s="20"/>
      <c r="I1160" s="20"/>
      <c r="J1160" s="21"/>
    </row>
    <row r="1161" spans="2:10" x14ac:dyDescent="0.25">
      <c r="B1161" s="53"/>
      <c r="C1161" s="18"/>
      <c r="D1161" s="52"/>
      <c r="F1161" s="19"/>
      <c r="G1161" s="19"/>
      <c r="H1161" s="20"/>
      <c r="I1161" s="20"/>
      <c r="J1161" s="21"/>
    </row>
    <row r="1162" spans="2:10" x14ac:dyDescent="0.25">
      <c r="B1162" s="53"/>
      <c r="C1162" s="18"/>
      <c r="D1162" s="52"/>
      <c r="F1162" s="19"/>
      <c r="G1162" s="19"/>
      <c r="H1162" s="20"/>
      <c r="I1162" s="20"/>
      <c r="J1162" s="21"/>
    </row>
    <row r="1163" spans="2:10" x14ac:dyDescent="0.25">
      <c r="B1163" s="53"/>
      <c r="C1163" s="18"/>
      <c r="D1163" s="52"/>
      <c r="F1163" s="19"/>
      <c r="G1163" s="19"/>
      <c r="H1163" s="20"/>
      <c r="I1163" s="20"/>
      <c r="J1163" s="21"/>
    </row>
    <row r="1164" spans="2:10" x14ac:dyDescent="0.25">
      <c r="B1164" s="53"/>
      <c r="C1164" s="18"/>
      <c r="D1164" s="52"/>
      <c r="F1164" s="19"/>
      <c r="G1164" s="19"/>
      <c r="H1164" s="20"/>
      <c r="I1164" s="20"/>
      <c r="J1164" s="21"/>
    </row>
    <row r="1165" spans="2:10" x14ac:dyDescent="0.25">
      <c r="B1165" s="53"/>
      <c r="C1165" s="18"/>
      <c r="D1165" s="52"/>
      <c r="F1165" s="19"/>
      <c r="G1165" s="19"/>
      <c r="H1165" s="20"/>
      <c r="I1165" s="20"/>
      <c r="J1165" s="21"/>
    </row>
    <row r="1166" spans="2:10" x14ac:dyDescent="0.25">
      <c r="B1166" s="53"/>
      <c r="C1166" s="18"/>
      <c r="D1166" s="52"/>
      <c r="F1166" s="19"/>
      <c r="G1166" s="19"/>
      <c r="H1166" s="20"/>
      <c r="I1166" s="20"/>
      <c r="J1166" s="21"/>
    </row>
    <row r="1167" spans="2:10" x14ac:dyDescent="0.25">
      <c r="B1167" s="53"/>
      <c r="C1167" s="18"/>
      <c r="D1167" s="52"/>
      <c r="F1167" s="19"/>
      <c r="G1167" s="19"/>
      <c r="H1167" s="20"/>
      <c r="I1167" s="20"/>
      <c r="J1167" s="21"/>
    </row>
    <row r="1168" spans="2:10" x14ac:dyDescent="0.25">
      <c r="B1168" s="53"/>
      <c r="C1168" s="18"/>
      <c r="D1168" s="52"/>
      <c r="F1168" s="19"/>
      <c r="G1168" s="19"/>
      <c r="H1168" s="20"/>
      <c r="I1168" s="20"/>
      <c r="J1168" s="21"/>
    </row>
    <row r="1169" spans="2:10" x14ac:dyDescent="0.25">
      <c r="B1169" s="53"/>
      <c r="C1169" s="18"/>
      <c r="D1169" s="52"/>
      <c r="F1169" s="19"/>
      <c r="G1169" s="19"/>
      <c r="H1169" s="20"/>
      <c r="I1169" s="20"/>
      <c r="J1169" s="21"/>
    </row>
    <row r="1170" spans="2:10" x14ac:dyDescent="0.25">
      <c r="B1170" s="53"/>
      <c r="C1170" s="18"/>
      <c r="D1170" s="52"/>
      <c r="F1170" s="19"/>
      <c r="G1170" s="19"/>
      <c r="H1170" s="20"/>
      <c r="I1170" s="20"/>
      <c r="J1170" s="21"/>
    </row>
    <row r="1171" spans="2:10" x14ac:dyDescent="0.25">
      <c r="B1171" s="53"/>
      <c r="C1171" s="18"/>
      <c r="D1171" s="52"/>
      <c r="F1171" s="19"/>
      <c r="G1171" s="19"/>
      <c r="H1171" s="20"/>
      <c r="I1171" s="20"/>
      <c r="J1171" s="21"/>
    </row>
    <row r="1172" spans="2:10" x14ac:dyDescent="0.25">
      <c r="B1172" s="53"/>
      <c r="C1172" s="18"/>
      <c r="D1172" s="52"/>
      <c r="F1172" s="19"/>
      <c r="G1172" s="19"/>
      <c r="H1172" s="20"/>
      <c r="I1172" s="20"/>
      <c r="J1172" s="21"/>
    </row>
    <row r="1173" spans="2:10" x14ac:dyDescent="0.25">
      <c r="B1173" s="53"/>
      <c r="C1173" s="18"/>
      <c r="D1173" s="52"/>
      <c r="F1173" s="19"/>
      <c r="G1173" s="19"/>
      <c r="H1173" s="20"/>
      <c r="I1173" s="20"/>
      <c r="J1173" s="21"/>
    </row>
    <row r="1174" spans="2:10" x14ac:dyDescent="0.25">
      <c r="B1174" s="53"/>
      <c r="C1174" s="18"/>
      <c r="D1174" s="52"/>
      <c r="F1174" s="19"/>
      <c r="G1174" s="19"/>
      <c r="H1174" s="20"/>
      <c r="I1174" s="20"/>
      <c r="J1174" s="21"/>
    </row>
    <row r="1175" spans="2:10" x14ac:dyDescent="0.25">
      <c r="B1175" s="53"/>
      <c r="C1175" s="18"/>
      <c r="D1175" s="52"/>
      <c r="F1175" s="19"/>
      <c r="G1175" s="19"/>
      <c r="H1175" s="20"/>
      <c r="I1175" s="20"/>
      <c r="J1175" s="21"/>
    </row>
    <row r="1176" spans="2:10" x14ac:dyDescent="0.25">
      <c r="B1176" s="53"/>
      <c r="C1176" s="18"/>
      <c r="D1176" s="52"/>
      <c r="F1176" s="19"/>
      <c r="G1176" s="19"/>
      <c r="H1176" s="20"/>
      <c r="I1176" s="20"/>
      <c r="J1176" s="21"/>
    </row>
    <row r="1177" spans="2:10" x14ac:dyDescent="0.25">
      <c r="B1177" s="53"/>
      <c r="C1177" s="18"/>
      <c r="D1177" s="52"/>
      <c r="F1177" s="19"/>
      <c r="G1177" s="19"/>
      <c r="H1177" s="20"/>
      <c r="I1177" s="20"/>
      <c r="J1177" s="21"/>
    </row>
    <row r="1178" spans="2:10" x14ac:dyDescent="0.25">
      <c r="B1178" s="53"/>
      <c r="C1178" s="18"/>
      <c r="D1178" s="52"/>
      <c r="F1178" s="19"/>
      <c r="G1178" s="19"/>
      <c r="H1178" s="20"/>
      <c r="I1178" s="20"/>
      <c r="J1178" s="21"/>
    </row>
    <row r="1179" spans="2:10" x14ac:dyDescent="0.25">
      <c r="B1179" s="53"/>
      <c r="C1179" s="18"/>
      <c r="D1179" s="52"/>
      <c r="F1179" s="19"/>
      <c r="G1179" s="19"/>
      <c r="H1179" s="20"/>
      <c r="I1179" s="20"/>
      <c r="J1179" s="21"/>
    </row>
    <row r="1180" spans="2:10" x14ac:dyDescent="0.25">
      <c r="B1180" s="53"/>
      <c r="C1180" s="18"/>
      <c r="D1180" s="52"/>
      <c r="F1180" s="19"/>
      <c r="G1180" s="19"/>
      <c r="H1180" s="20"/>
      <c r="I1180" s="20"/>
      <c r="J1180" s="21"/>
    </row>
    <row r="1181" spans="2:10" x14ac:dyDescent="0.25">
      <c r="B1181" s="53"/>
      <c r="C1181" s="18"/>
      <c r="D1181" s="52"/>
      <c r="F1181" s="19"/>
      <c r="G1181" s="19"/>
      <c r="H1181" s="20"/>
      <c r="I1181" s="20"/>
      <c r="J1181" s="21"/>
    </row>
    <row r="1182" spans="2:10" x14ac:dyDescent="0.25">
      <c r="B1182" s="53"/>
      <c r="C1182" s="18"/>
      <c r="D1182" s="52"/>
      <c r="F1182" s="19"/>
      <c r="G1182" s="19"/>
      <c r="H1182" s="20"/>
      <c r="I1182" s="20"/>
      <c r="J1182" s="21"/>
    </row>
    <row r="1183" spans="2:10" x14ac:dyDescent="0.25">
      <c r="B1183" s="53"/>
      <c r="C1183" s="18"/>
      <c r="D1183" s="52"/>
      <c r="F1183" s="19"/>
      <c r="G1183" s="19"/>
      <c r="H1183" s="20"/>
      <c r="I1183" s="20"/>
      <c r="J1183" s="21"/>
    </row>
    <row r="1184" spans="2:10" x14ac:dyDescent="0.25">
      <c r="B1184" s="53"/>
      <c r="C1184" s="18"/>
      <c r="D1184" s="52"/>
      <c r="F1184" s="19"/>
      <c r="G1184" s="19"/>
      <c r="H1184" s="20"/>
      <c r="I1184" s="20"/>
      <c r="J1184" s="21"/>
    </row>
    <row r="1185" spans="2:10" x14ac:dyDescent="0.25">
      <c r="B1185" s="53"/>
      <c r="C1185" s="18"/>
      <c r="D1185" s="52"/>
      <c r="F1185" s="19"/>
      <c r="G1185" s="19"/>
      <c r="H1185" s="20"/>
      <c r="I1185" s="20"/>
      <c r="J1185" s="21"/>
    </row>
    <row r="1186" spans="2:10" x14ac:dyDescent="0.25">
      <c r="B1186" s="53"/>
      <c r="C1186" s="18"/>
      <c r="D1186" s="52"/>
      <c r="F1186" s="19"/>
      <c r="G1186" s="19"/>
      <c r="H1186" s="20"/>
      <c r="I1186" s="20"/>
      <c r="J1186" s="21"/>
    </row>
    <row r="1187" spans="2:10" x14ac:dyDescent="0.25">
      <c r="B1187" s="53"/>
      <c r="C1187" s="18"/>
      <c r="D1187" s="52"/>
      <c r="F1187" s="19"/>
      <c r="G1187" s="19"/>
      <c r="H1187" s="20"/>
      <c r="I1187" s="20"/>
      <c r="J1187" s="21"/>
    </row>
    <row r="1188" spans="2:10" x14ac:dyDescent="0.25">
      <c r="B1188" s="53"/>
      <c r="C1188" s="18"/>
      <c r="D1188" s="52"/>
      <c r="F1188" s="19"/>
      <c r="G1188" s="19"/>
      <c r="H1188" s="20"/>
      <c r="I1188" s="20"/>
      <c r="J1188" s="21"/>
    </row>
    <row r="1189" spans="2:10" x14ac:dyDescent="0.25">
      <c r="B1189" s="53"/>
      <c r="C1189" s="18"/>
      <c r="D1189" s="52"/>
      <c r="F1189" s="19"/>
      <c r="G1189" s="19"/>
      <c r="H1189" s="20"/>
      <c r="I1189" s="20"/>
      <c r="J1189" s="21"/>
    </row>
    <row r="1190" spans="2:10" x14ac:dyDescent="0.25">
      <c r="B1190" s="53"/>
      <c r="C1190" s="18"/>
      <c r="D1190" s="52"/>
      <c r="F1190" s="19"/>
      <c r="G1190" s="19"/>
      <c r="H1190" s="20"/>
      <c r="I1190" s="20"/>
      <c r="J1190" s="21"/>
    </row>
    <row r="1191" spans="2:10" x14ac:dyDescent="0.25">
      <c r="B1191" s="53"/>
      <c r="C1191" s="18"/>
      <c r="D1191" s="52"/>
      <c r="F1191" s="19"/>
      <c r="G1191" s="19"/>
      <c r="H1191" s="20"/>
      <c r="I1191" s="20"/>
      <c r="J1191" s="21"/>
    </row>
    <row r="1192" spans="2:10" x14ac:dyDescent="0.25">
      <c r="B1192" s="53"/>
      <c r="C1192" s="18"/>
      <c r="D1192" s="52"/>
      <c r="F1192" s="19"/>
      <c r="G1192" s="19"/>
      <c r="H1192" s="20"/>
      <c r="I1192" s="20"/>
      <c r="J1192" s="21"/>
    </row>
    <row r="1193" spans="2:10" x14ac:dyDescent="0.25">
      <c r="B1193" s="53"/>
      <c r="C1193" s="18"/>
      <c r="D1193" s="52"/>
      <c r="F1193" s="19"/>
      <c r="G1193" s="19"/>
      <c r="H1193" s="20"/>
      <c r="I1193" s="20"/>
      <c r="J1193" s="21"/>
    </row>
    <row r="1194" spans="2:10" x14ac:dyDescent="0.25">
      <c r="B1194" s="53"/>
      <c r="C1194" s="18"/>
      <c r="D1194" s="52"/>
      <c r="F1194" s="19"/>
      <c r="G1194" s="19"/>
      <c r="H1194" s="20"/>
      <c r="I1194" s="20"/>
      <c r="J1194" s="21"/>
    </row>
    <row r="1195" spans="2:10" x14ac:dyDescent="0.25">
      <c r="B1195" s="53"/>
      <c r="C1195" s="18"/>
      <c r="D1195" s="52"/>
      <c r="F1195" s="19"/>
      <c r="G1195" s="19"/>
      <c r="H1195" s="20"/>
      <c r="I1195" s="20"/>
      <c r="J1195" s="21"/>
    </row>
    <row r="1196" spans="2:10" x14ac:dyDescent="0.25">
      <c r="B1196" s="53"/>
      <c r="C1196" s="18"/>
      <c r="D1196" s="52"/>
      <c r="F1196" s="19"/>
      <c r="G1196" s="19"/>
      <c r="H1196" s="20"/>
      <c r="I1196" s="20"/>
      <c r="J1196" s="21"/>
    </row>
    <row r="1197" spans="2:10" x14ac:dyDescent="0.25">
      <c r="B1197" s="53"/>
      <c r="C1197" s="18"/>
      <c r="D1197" s="52"/>
      <c r="F1197" s="19"/>
      <c r="G1197" s="19"/>
      <c r="H1197" s="20"/>
      <c r="I1197" s="20"/>
      <c r="J1197" s="21"/>
    </row>
    <row r="1198" spans="2:10" x14ac:dyDescent="0.25">
      <c r="B1198" s="53"/>
      <c r="C1198" s="18"/>
      <c r="D1198" s="52"/>
      <c r="F1198" s="19"/>
      <c r="G1198" s="19"/>
      <c r="H1198" s="20"/>
      <c r="I1198" s="20"/>
      <c r="J1198" s="21"/>
    </row>
    <row r="1199" spans="2:10" x14ac:dyDescent="0.25">
      <c r="B1199" s="53"/>
      <c r="C1199" s="18"/>
      <c r="D1199" s="52"/>
      <c r="F1199" s="19"/>
      <c r="G1199" s="19"/>
      <c r="H1199" s="20"/>
      <c r="I1199" s="20"/>
      <c r="J1199" s="21"/>
    </row>
    <row r="1200" spans="2:10" x14ac:dyDescent="0.25">
      <c r="B1200" s="53"/>
      <c r="C1200" s="18"/>
      <c r="D1200" s="52"/>
      <c r="F1200" s="19"/>
      <c r="G1200" s="19"/>
      <c r="H1200" s="20"/>
      <c r="I1200" s="20"/>
      <c r="J1200" s="21"/>
    </row>
    <row r="1201" spans="2:10" x14ac:dyDescent="0.25">
      <c r="B1201" s="53"/>
      <c r="C1201" s="18"/>
      <c r="D1201" s="52"/>
      <c r="F1201" s="19"/>
      <c r="G1201" s="19"/>
      <c r="H1201" s="20"/>
      <c r="I1201" s="20"/>
      <c r="J1201" s="21"/>
    </row>
    <row r="1202" spans="2:10" x14ac:dyDescent="0.25">
      <c r="B1202" s="53"/>
      <c r="C1202" s="18"/>
      <c r="D1202" s="52"/>
      <c r="F1202" s="19"/>
      <c r="G1202" s="19"/>
      <c r="H1202" s="20"/>
      <c r="I1202" s="20"/>
      <c r="J1202" s="21"/>
    </row>
    <row r="1203" spans="2:10" x14ac:dyDescent="0.25">
      <c r="B1203" s="53"/>
      <c r="C1203" s="18"/>
      <c r="D1203" s="52"/>
      <c r="F1203" s="19"/>
      <c r="G1203" s="19"/>
      <c r="H1203" s="20"/>
      <c r="I1203" s="20"/>
      <c r="J1203" s="21"/>
    </row>
    <row r="1204" spans="2:10" x14ac:dyDescent="0.25">
      <c r="B1204" s="53"/>
      <c r="C1204" s="18"/>
      <c r="D1204" s="52"/>
      <c r="F1204" s="19"/>
      <c r="G1204" s="19"/>
      <c r="H1204" s="20"/>
      <c r="I1204" s="20"/>
      <c r="J1204" s="21"/>
    </row>
    <row r="1205" spans="2:10" x14ac:dyDescent="0.25">
      <c r="B1205" s="53"/>
      <c r="C1205" s="18"/>
      <c r="D1205" s="52"/>
      <c r="F1205" s="19"/>
      <c r="G1205" s="19"/>
      <c r="H1205" s="20"/>
      <c r="I1205" s="20"/>
      <c r="J1205" s="21"/>
    </row>
    <row r="1206" spans="2:10" x14ac:dyDescent="0.25">
      <c r="B1206" s="53"/>
      <c r="C1206" s="18"/>
      <c r="D1206" s="52"/>
      <c r="F1206" s="19"/>
      <c r="G1206" s="19"/>
      <c r="H1206" s="20"/>
      <c r="I1206" s="20"/>
      <c r="J1206" s="21"/>
    </row>
    <row r="1207" spans="2:10" x14ac:dyDescent="0.25">
      <c r="B1207" s="53"/>
      <c r="C1207" s="18"/>
      <c r="D1207" s="52"/>
      <c r="F1207" s="19"/>
      <c r="G1207" s="19"/>
      <c r="H1207" s="20"/>
      <c r="I1207" s="20"/>
      <c r="J1207" s="21"/>
    </row>
    <row r="1208" spans="2:10" x14ac:dyDescent="0.25">
      <c r="B1208" s="53"/>
      <c r="C1208" s="18"/>
      <c r="D1208" s="52"/>
      <c r="F1208" s="19"/>
      <c r="G1208" s="19"/>
      <c r="H1208" s="20"/>
      <c r="I1208" s="20"/>
      <c r="J1208" s="21"/>
    </row>
    <row r="1209" spans="2:10" x14ac:dyDescent="0.25">
      <c r="B1209" s="53"/>
      <c r="C1209" s="18"/>
      <c r="D1209" s="52"/>
      <c r="F1209" s="19"/>
      <c r="G1209" s="19"/>
      <c r="H1209" s="20"/>
      <c r="I1209" s="20"/>
      <c r="J1209" s="21"/>
    </row>
    <row r="1210" spans="2:10" x14ac:dyDescent="0.25">
      <c r="B1210" s="53"/>
      <c r="C1210" s="18"/>
      <c r="D1210" s="52"/>
      <c r="F1210" s="19"/>
      <c r="G1210" s="19"/>
      <c r="H1210" s="20"/>
      <c r="I1210" s="20"/>
      <c r="J1210" s="21"/>
    </row>
    <row r="1211" spans="2:10" x14ac:dyDescent="0.25">
      <c r="B1211" s="53"/>
      <c r="C1211" s="18"/>
      <c r="D1211" s="52"/>
      <c r="F1211" s="19"/>
      <c r="G1211" s="19"/>
      <c r="H1211" s="20"/>
      <c r="I1211" s="20"/>
      <c r="J1211" s="21"/>
    </row>
    <row r="1212" spans="2:10" x14ac:dyDescent="0.25">
      <c r="B1212" s="53"/>
      <c r="C1212" s="18"/>
      <c r="D1212" s="52"/>
      <c r="F1212" s="19"/>
      <c r="G1212" s="19"/>
      <c r="H1212" s="20"/>
      <c r="I1212" s="20"/>
      <c r="J1212" s="21"/>
    </row>
    <row r="1213" spans="2:10" x14ac:dyDescent="0.25">
      <c r="B1213" s="53"/>
      <c r="C1213" s="18"/>
      <c r="D1213" s="52"/>
      <c r="F1213" s="19"/>
      <c r="G1213" s="19"/>
      <c r="H1213" s="20"/>
      <c r="I1213" s="20"/>
      <c r="J1213" s="21"/>
    </row>
    <row r="1214" spans="2:10" x14ac:dyDescent="0.25">
      <c r="B1214" s="53"/>
      <c r="C1214" s="18"/>
      <c r="D1214" s="52"/>
      <c r="F1214" s="19"/>
      <c r="G1214" s="19"/>
      <c r="H1214" s="20"/>
      <c r="I1214" s="20"/>
      <c r="J1214" s="21"/>
    </row>
    <row r="1215" spans="2:10" x14ac:dyDescent="0.25">
      <c r="B1215" s="53"/>
      <c r="C1215" s="18"/>
      <c r="D1215" s="52"/>
      <c r="F1215" s="19"/>
      <c r="G1215" s="19"/>
      <c r="H1215" s="20"/>
      <c r="I1215" s="20"/>
      <c r="J1215" s="21"/>
    </row>
    <row r="1216" spans="2:10" x14ac:dyDescent="0.25">
      <c r="B1216" s="53"/>
      <c r="C1216" s="18"/>
      <c r="D1216" s="52"/>
      <c r="F1216" s="19"/>
      <c r="G1216" s="19"/>
      <c r="H1216" s="20"/>
      <c r="I1216" s="20"/>
      <c r="J1216" s="21"/>
    </row>
    <row r="1217" spans="2:10" x14ac:dyDescent="0.25">
      <c r="B1217" s="53"/>
      <c r="C1217" s="18"/>
      <c r="D1217" s="52"/>
      <c r="F1217" s="19"/>
      <c r="G1217" s="19"/>
      <c r="H1217" s="20"/>
      <c r="I1217" s="20"/>
      <c r="J1217" s="21"/>
    </row>
    <row r="1218" spans="2:10" x14ac:dyDescent="0.25">
      <c r="B1218" s="53"/>
      <c r="C1218" s="18"/>
      <c r="D1218" s="52"/>
      <c r="F1218" s="19"/>
      <c r="G1218" s="19"/>
      <c r="H1218" s="20"/>
      <c r="I1218" s="20"/>
      <c r="J1218" s="21"/>
    </row>
    <row r="1219" spans="2:10" x14ac:dyDescent="0.25">
      <c r="B1219" s="53"/>
      <c r="C1219" s="18"/>
      <c r="D1219" s="52"/>
      <c r="F1219" s="19"/>
      <c r="G1219" s="19"/>
      <c r="H1219" s="20"/>
      <c r="I1219" s="20"/>
      <c r="J1219" s="21"/>
    </row>
    <row r="1220" spans="2:10" x14ac:dyDescent="0.25">
      <c r="B1220" s="53"/>
      <c r="C1220" s="18"/>
      <c r="D1220" s="52"/>
      <c r="F1220" s="19"/>
      <c r="G1220" s="19"/>
      <c r="H1220" s="20"/>
      <c r="I1220" s="20"/>
      <c r="J1220" s="21"/>
    </row>
    <row r="1221" spans="2:10" x14ac:dyDescent="0.25">
      <c r="B1221" s="53"/>
      <c r="C1221" s="18"/>
      <c r="D1221" s="52"/>
      <c r="F1221" s="19"/>
      <c r="G1221" s="19"/>
      <c r="H1221" s="20"/>
      <c r="I1221" s="20"/>
      <c r="J1221" s="21"/>
    </row>
    <row r="1222" spans="2:10" x14ac:dyDescent="0.25">
      <c r="B1222" s="53"/>
      <c r="C1222" s="18"/>
      <c r="D1222" s="52"/>
      <c r="F1222" s="19"/>
      <c r="G1222" s="19"/>
      <c r="H1222" s="20"/>
      <c r="I1222" s="20"/>
      <c r="J1222" s="21"/>
    </row>
    <row r="1223" spans="2:10" x14ac:dyDescent="0.25">
      <c r="B1223" s="53"/>
      <c r="C1223" s="18"/>
      <c r="D1223" s="52"/>
      <c r="F1223" s="19"/>
      <c r="G1223" s="19"/>
      <c r="H1223" s="20"/>
      <c r="I1223" s="20"/>
      <c r="J1223" s="21"/>
    </row>
    <row r="1224" spans="2:10" x14ac:dyDescent="0.25">
      <c r="B1224" s="53"/>
      <c r="C1224" s="18"/>
      <c r="D1224" s="52"/>
      <c r="F1224" s="19"/>
      <c r="G1224" s="19"/>
      <c r="H1224" s="20"/>
      <c r="I1224" s="20"/>
      <c r="J1224" s="21"/>
    </row>
    <row r="1225" spans="2:10" x14ac:dyDescent="0.25">
      <c r="B1225" s="53"/>
      <c r="C1225" s="18"/>
      <c r="D1225" s="52"/>
      <c r="F1225" s="19"/>
      <c r="G1225" s="19"/>
      <c r="H1225" s="20"/>
      <c r="I1225" s="20"/>
      <c r="J1225" s="21"/>
    </row>
    <row r="1226" spans="2:10" x14ac:dyDescent="0.25">
      <c r="B1226" s="53"/>
      <c r="C1226" s="18"/>
      <c r="D1226" s="52"/>
      <c r="F1226" s="19"/>
      <c r="G1226" s="19"/>
      <c r="H1226" s="20"/>
      <c r="I1226" s="20"/>
      <c r="J1226" s="21"/>
    </row>
    <row r="1227" spans="2:10" x14ac:dyDescent="0.25">
      <c r="B1227" s="53"/>
      <c r="C1227" s="18"/>
      <c r="D1227" s="52"/>
      <c r="F1227" s="19"/>
      <c r="G1227" s="19"/>
      <c r="H1227" s="20"/>
      <c r="I1227" s="20"/>
      <c r="J1227" s="21"/>
    </row>
    <row r="1228" spans="2:10" x14ac:dyDescent="0.25">
      <c r="B1228" s="53"/>
      <c r="C1228" s="18"/>
      <c r="D1228" s="52"/>
      <c r="F1228" s="19"/>
      <c r="G1228" s="19"/>
      <c r="H1228" s="20"/>
      <c r="I1228" s="20"/>
      <c r="J1228" s="21"/>
    </row>
    <row r="1229" spans="2:10" x14ac:dyDescent="0.25">
      <c r="B1229" s="53"/>
      <c r="C1229" s="18"/>
      <c r="D1229" s="52"/>
      <c r="F1229" s="19"/>
      <c r="G1229" s="19"/>
      <c r="H1229" s="20"/>
      <c r="I1229" s="20"/>
      <c r="J1229" s="21"/>
    </row>
    <row r="1230" spans="2:10" x14ac:dyDescent="0.25">
      <c r="B1230" s="53"/>
      <c r="C1230" s="18"/>
      <c r="D1230" s="52"/>
      <c r="F1230" s="19"/>
      <c r="G1230" s="19"/>
      <c r="H1230" s="20"/>
      <c r="I1230" s="20"/>
      <c r="J1230" s="21"/>
    </row>
    <row r="1231" spans="2:10" x14ac:dyDescent="0.25">
      <c r="B1231" s="53"/>
      <c r="C1231" s="18"/>
      <c r="D1231" s="52"/>
      <c r="F1231" s="19"/>
      <c r="G1231" s="19"/>
      <c r="H1231" s="20"/>
      <c r="I1231" s="20"/>
      <c r="J1231" s="21"/>
    </row>
    <row r="1232" spans="2:10" x14ac:dyDescent="0.25">
      <c r="B1232" s="53"/>
      <c r="C1232" s="18"/>
      <c r="D1232" s="52"/>
      <c r="F1232" s="19"/>
      <c r="G1232" s="19"/>
      <c r="H1232" s="20"/>
      <c r="I1232" s="20"/>
      <c r="J1232" s="21"/>
    </row>
    <row r="1233" spans="2:10" x14ac:dyDescent="0.25">
      <c r="B1233" s="53"/>
      <c r="C1233" s="18"/>
      <c r="D1233" s="52"/>
      <c r="F1233" s="19"/>
      <c r="G1233" s="19"/>
      <c r="H1233" s="20"/>
      <c r="I1233" s="20"/>
      <c r="J1233" s="21"/>
    </row>
    <row r="1234" spans="2:10" x14ac:dyDescent="0.25">
      <c r="B1234" s="53"/>
      <c r="C1234" s="18"/>
      <c r="D1234" s="52"/>
      <c r="F1234" s="19"/>
      <c r="G1234" s="19"/>
      <c r="H1234" s="20"/>
      <c r="I1234" s="20"/>
      <c r="J1234" s="21"/>
    </row>
    <row r="1235" spans="2:10" x14ac:dyDescent="0.25">
      <c r="B1235" s="53"/>
      <c r="C1235" s="18"/>
      <c r="D1235" s="52"/>
      <c r="F1235" s="19"/>
      <c r="G1235" s="19"/>
      <c r="H1235" s="20"/>
      <c r="I1235" s="20"/>
      <c r="J1235" s="21"/>
    </row>
    <row r="1236" spans="2:10" x14ac:dyDescent="0.25">
      <c r="B1236" s="53"/>
      <c r="C1236" s="18"/>
      <c r="D1236" s="52"/>
      <c r="F1236" s="19"/>
      <c r="G1236" s="19"/>
      <c r="H1236" s="20"/>
      <c r="I1236" s="20"/>
      <c r="J1236" s="21"/>
    </row>
    <row r="1237" spans="2:10" x14ac:dyDescent="0.25">
      <c r="B1237" s="53"/>
      <c r="C1237" s="18"/>
      <c r="D1237" s="52"/>
      <c r="F1237" s="19"/>
      <c r="G1237" s="19"/>
      <c r="H1237" s="20"/>
      <c r="I1237" s="20"/>
      <c r="J1237" s="21"/>
    </row>
    <row r="1238" spans="2:10" x14ac:dyDescent="0.25">
      <c r="B1238" s="53"/>
      <c r="C1238" s="18"/>
      <c r="D1238" s="52"/>
      <c r="F1238" s="19"/>
      <c r="G1238" s="19"/>
      <c r="H1238" s="20"/>
      <c r="I1238" s="20"/>
      <c r="J1238" s="21"/>
    </row>
    <row r="1239" spans="2:10" x14ac:dyDescent="0.25">
      <c r="B1239" s="53"/>
      <c r="C1239" s="18"/>
      <c r="D1239" s="52"/>
      <c r="F1239" s="19"/>
      <c r="G1239" s="19"/>
      <c r="H1239" s="20"/>
      <c r="I1239" s="20"/>
      <c r="J1239" s="21"/>
    </row>
    <row r="1240" spans="2:10" x14ac:dyDescent="0.25">
      <c r="B1240" s="53"/>
      <c r="C1240" s="18"/>
      <c r="D1240" s="52"/>
      <c r="F1240" s="19"/>
      <c r="G1240" s="19"/>
      <c r="H1240" s="20"/>
      <c r="I1240" s="20"/>
      <c r="J1240" s="21"/>
    </row>
    <row r="1241" spans="2:10" x14ac:dyDescent="0.25">
      <c r="B1241" s="53"/>
      <c r="C1241" s="18"/>
      <c r="D1241" s="52"/>
      <c r="F1241" s="19"/>
      <c r="G1241" s="19"/>
      <c r="H1241" s="20"/>
      <c r="I1241" s="20"/>
      <c r="J1241" s="21"/>
    </row>
    <row r="1242" spans="2:10" x14ac:dyDescent="0.25">
      <c r="B1242" s="53"/>
      <c r="C1242" s="18"/>
      <c r="D1242" s="52"/>
      <c r="F1242" s="19"/>
      <c r="G1242" s="19"/>
      <c r="H1242" s="20"/>
      <c r="I1242" s="20"/>
      <c r="J1242" s="21"/>
    </row>
    <row r="1243" spans="2:10" x14ac:dyDescent="0.25">
      <c r="B1243" s="53"/>
      <c r="C1243" s="18"/>
      <c r="D1243" s="52"/>
      <c r="F1243" s="19"/>
      <c r="G1243" s="19"/>
      <c r="H1243" s="20"/>
      <c r="I1243" s="20"/>
      <c r="J1243" s="21"/>
    </row>
    <row r="1244" spans="2:10" x14ac:dyDescent="0.25">
      <c r="B1244" s="53"/>
      <c r="C1244" s="18"/>
      <c r="D1244" s="52"/>
      <c r="F1244" s="19"/>
      <c r="G1244" s="19"/>
      <c r="H1244" s="20"/>
      <c r="I1244" s="20"/>
      <c r="J1244" s="21"/>
    </row>
    <row r="1245" spans="2:10" x14ac:dyDescent="0.25">
      <c r="B1245" s="53"/>
      <c r="C1245" s="18"/>
      <c r="D1245" s="52"/>
      <c r="F1245" s="19"/>
      <c r="G1245" s="19"/>
      <c r="H1245" s="20"/>
      <c r="I1245" s="20"/>
      <c r="J1245" s="21"/>
    </row>
    <row r="1246" spans="2:10" x14ac:dyDescent="0.25">
      <c r="B1246" s="53"/>
      <c r="C1246" s="18"/>
      <c r="D1246" s="52"/>
      <c r="F1246" s="19"/>
      <c r="G1246" s="19"/>
      <c r="H1246" s="20"/>
      <c r="I1246" s="20"/>
      <c r="J1246" s="21"/>
    </row>
    <row r="1247" spans="2:10" x14ac:dyDescent="0.25">
      <c r="B1247" s="53"/>
      <c r="C1247" s="18"/>
      <c r="D1247" s="52"/>
      <c r="F1247" s="19"/>
      <c r="G1247" s="19"/>
      <c r="H1247" s="20"/>
      <c r="I1247" s="20"/>
      <c r="J1247" s="21"/>
    </row>
    <row r="1248" spans="2:10" x14ac:dyDescent="0.25">
      <c r="B1248" s="53"/>
      <c r="C1248" s="18"/>
      <c r="D1248" s="52"/>
      <c r="F1248" s="19"/>
      <c r="G1248" s="19"/>
      <c r="H1248" s="20"/>
      <c r="I1248" s="20"/>
      <c r="J1248" s="21"/>
    </row>
    <row r="1249" spans="2:10" x14ac:dyDescent="0.25">
      <c r="B1249" s="53"/>
      <c r="C1249" s="18"/>
      <c r="D1249" s="52"/>
      <c r="F1249" s="19"/>
      <c r="G1249" s="19"/>
      <c r="H1249" s="20"/>
      <c r="I1249" s="20"/>
      <c r="J1249" s="21"/>
    </row>
    <row r="1250" spans="2:10" x14ac:dyDescent="0.25">
      <c r="B1250" s="53"/>
      <c r="C1250" s="18"/>
      <c r="D1250" s="52"/>
      <c r="F1250" s="19"/>
      <c r="G1250" s="19"/>
      <c r="H1250" s="20"/>
      <c r="I1250" s="20"/>
      <c r="J1250" s="21"/>
    </row>
    <row r="1251" spans="2:10" x14ac:dyDescent="0.25">
      <c r="B1251" s="53"/>
      <c r="C1251" s="18"/>
      <c r="D1251" s="52"/>
      <c r="F1251" s="19"/>
      <c r="G1251" s="19"/>
      <c r="H1251" s="20"/>
      <c r="I1251" s="20"/>
      <c r="J1251" s="21"/>
    </row>
    <row r="1252" spans="2:10" x14ac:dyDescent="0.25">
      <c r="B1252" s="53"/>
      <c r="C1252" s="18"/>
      <c r="D1252" s="52"/>
      <c r="F1252" s="19"/>
      <c r="G1252" s="19"/>
      <c r="H1252" s="20"/>
      <c r="I1252" s="20"/>
      <c r="J1252" s="21"/>
    </row>
    <row r="1253" spans="2:10" x14ac:dyDescent="0.25">
      <c r="B1253" s="53"/>
      <c r="C1253" s="18"/>
      <c r="D1253" s="52"/>
      <c r="F1253" s="19"/>
      <c r="G1253" s="19"/>
      <c r="H1253" s="20"/>
      <c r="I1253" s="20"/>
      <c r="J1253" s="21"/>
    </row>
    <row r="1254" spans="2:10" x14ac:dyDescent="0.25">
      <c r="B1254" s="53"/>
      <c r="C1254" s="18"/>
      <c r="D1254" s="52"/>
      <c r="F1254" s="19"/>
      <c r="G1254" s="19"/>
      <c r="H1254" s="20"/>
      <c r="I1254" s="20"/>
      <c r="J1254" s="21"/>
    </row>
    <row r="1255" spans="2:10" x14ac:dyDescent="0.25">
      <c r="B1255" s="53"/>
      <c r="C1255" s="18"/>
      <c r="D1255" s="52"/>
      <c r="F1255" s="19"/>
      <c r="G1255" s="19"/>
      <c r="H1255" s="20"/>
      <c r="I1255" s="20"/>
      <c r="J1255" s="21"/>
    </row>
    <row r="1256" spans="2:10" x14ac:dyDescent="0.25">
      <c r="B1256" s="53"/>
      <c r="C1256" s="18"/>
      <c r="D1256" s="52"/>
      <c r="F1256" s="19"/>
      <c r="G1256" s="19"/>
      <c r="H1256" s="20"/>
      <c r="I1256" s="20"/>
      <c r="J1256" s="21"/>
    </row>
    <row r="1257" spans="2:10" x14ac:dyDescent="0.25">
      <c r="B1257" s="53"/>
      <c r="C1257" s="18"/>
      <c r="D1257" s="52"/>
      <c r="F1257" s="19"/>
      <c r="G1257" s="19"/>
      <c r="H1257" s="20"/>
      <c r="I1257" s="20"/>
      <c r="J1257" s="21"/>
    </row>
    <row r="1258" spans="2:10" x14ac:dyDescent="0.25">
      <c r="B1258" s="53"/>
      <c r="C1258" s="18"/>
      <c r="D1258" s="52"/>
      <c r="F1258" s="19"/>
      <c r="G1258" s="19"/>
      <c r="H1258" s="20"/>
      <c r="I1258" s="20"/>
      <c r="J1258" s="21"/>
    </row>
    <row r="1259" spans="2:10" x14ac:dyDescent="0.25">
      <c r="B1259" s="53"/>
      <c r="C1259" s="18"/>
      <c r="D1259" s="52"/>
      <c r="F1259" s="19"/>
      <c r="G1259" s="19"/>
      <c r="H1259" s="20"/>
      <c r="I1259" s="20"/>
      <c r="J1259" s="21"/>
    </row>
    <row r="1260" spans="2:10" x14ac:dyDescent="0.25">
      <c r="B1260" s="53"/>
      <c r="C1260" s="18"/>
      <c r="D1260" s="52"/>
      <c r="F1260" s="19"/>
      <c r="G1260" s="19"/>
      <c r="H1260" s="20"/>
      <c r="I1260" s="20"/>
      <c r="J1260" s="21"/>
    </row>
    <row r="1261" spans="2:10" x14ac:dyDescent="0.25">
      <c r="B1261" s="53"/>
      <c r="C1261" s="18"/>
      <c r="D1261" s="52"/>
      <c r="F1261" s="19"/>
      <c r="G1261" s="19"/>
      <c r="H1261" s="20"/>
      <c r="I1261" s="20"/>
      <c r="J1261" s="21"/>
    </row>
    <row r="1262" spans="2:10" x14ac:dyDescent="0.25">
      <c r="B1262" s="53"/>
      <c r="C1262" s="18"/>
      <c r="D1262" s="52"/>
      <c r="F1262" s="19"/>
      <c r="G1262" s="19"/>
      <c r="H1262" s="20"/>
      <c r="I1262" s="20"/>
      <c r="J1262" s="21"/>
    </row>
    <row r="1263" spans="2:10" x14ac:dyDescent="0.25">
      <c r="B1263" s="53"/>
      <c r="C1263" s="18"/>
      <c r="D1263" s="52"/>
      <c r="F1263" s="19"/>
      <c r="G1263" s="19"/>
      <c r="H1263" s="20"/>
      <c r="I1263" s="20"/>
      <c r="J1263" s="21"/>
    </row>
    <row r="1264" spans="2:10" x14ac:dyDescent="0.25">
      <c r="B1264" s="53"/>
      <c r="C1264" s="18"/>
      <c r="D1264" s="52"/>
      <c r="F1264" s="19"/>
      <c r="G1264" s="19"/>
      <c r="H1264" s="20"/>
      <c r="I1264" s="20"/>
      <c r="J1264" s="21"/>
    </row>
    <row r="1265" spans="2:10" x14ac:dyDescent="0.25">
      <c r="B1265" s="53"/>
      <c r="C1265" s="18"/>
      <c r="D1265" s="52"/>
      <c r="F1265" s="19"/>
      <c r="G1265" s="19"/>
      <c r="H1265" s="20"/>
      <c r="I1265" s="20"/>
      <c r="J1265" s="21"/>
    </row>
    <row r="1266" spans="2:10" x14ac:dyDescent="0.25">
      <c r="B1266" s="53"/>
      <c r="C1266" s="18"/>
      <c r="D1266" s="52"/>
      <c r="F1266" s="19"/>
      <c r="G1266" s="19"/>
      <c r="H1266" s="20"/>
      <c r="I1266" s="20"/>
      <c r="J1266" s="21"/>
    </row>
    <row r="1267" spans="2:10" x14ac:dyDescent="0.25">
      <c r="B1267" s="53"/>
      <c r="C1267" s="18"/>
      <c r="D1267" s="52"/>
      <c r="F1267" s="19"/>
      <c r="G1267" s="19"/>
      <c r="H1267" s="20"/>
      <c r="I1267" s="20"/>
      <c r="J1267" s="21"/>
    </row>
    <row r="1268" spans="2:10" x14ac:dyDescent="0.25">
      <c r="B1268" s="53"/>
      <c r="C1268" s="18"/>
      <c r="D1268" s="52"/>
      <c r="F1268" s="19"/>
      <c r="G1268" s="19"/>
      <c r="H1268" s="20"/>
      <c r="I1268" s="20"/>
      <c r="J1268" s="21"/>
    </row>
    <row r="1269" spans="2:10" x14ac:dyDescent="0.25">
      <c r="B1269" s="53"/>
      <c r="C1269" s="18"/>
      <c r="D1269" s="52"/>
      <c r="F1269" s="19"/>
      <c r="G1269" s="19"/>
      <c r="H1269" s="20"/>
      <c r="I1269" s="20"/>
      <c r="J1269" s="21"/>
    </row>
    <row r="1270" spans="2:10" x14ac:dyDescent="0.25">
      <c r="B1270" s="53"/>
      <c r="C1270" s="18"/>
      <c r="D1270" s="52"/>
      <c r="F1270" s="19"/>
      <c r="G1270" s="19"/>
      <c r="H1270" s="20"/>
      <c r="I1270" s="20"/>
      <c r="J1270" s="21"/>
    </row>
    <row r="1271" spans="2:10" x14ac:dyDescent="0.25">
      <c r="B1271" s="53"/>
      <c r="C1271" s="18"/>
      <c r="D1271" s="52"/>
      <c r="F1271" s="19"/>
      <c r="G1271" s="19"/>
      <c r="H1271" s="20"/>
      <c r="I1271" s="20"/>
      <c r="J1271" s="21"/>
    </row>
    <row r="1272" spans="2:10" x14ac:dyDescent="0.25">
      <c r="B1272" s="53"/>
      <c r="C1272" s="18"/>
      <c r="D1272" s="52"/>
      <c r="F1272" s="19"/>
      <c r="G1272" s="19"/>
      <c r="H1272" s="20"/>
      <c r="I1272" s="20"/>
      <c r="J1272" s="21"/>
    </row>
    <row r="1273" spans="2:10" x14ac:dyDescent="0.25">
      <c r="B1273" s="53"/>
      <c r="C1273" s="18"/>
      <c r="D1273" s="52"/>
      <c r="F1273" s="19"/>
      <c r="G1273" s="19"/>
      <c r="H1273" s="20"/>
      <c r="I1273" s="20"/>
      <c r="J1273" s="21"/>
    </row>
    <row r="1274" spans="2:10" x14ac:dyDescent="0.25">
      <c r="B1274" s="53"/>
      <c r="C1274" s="18"/>
      <c r="D1274" s="52"/>
      <c r="F1274" s="19"/>
      <c r="G1274" s="19"/>
      <c r="H1274" s="20"/>
      <c r="I1274" s="20"/>
      <c r="J1274" s="21"/>
    </row>
    <row r="1275" spans="2:10" x14ac:dyDescent="0.25">
      <c r="B1275" s="53"/>
      <c r="C1275" s="18"/>
      <c r="D1275" s="52"/>
      <c r="F1275" s="19"/>
      <c r="G1275" s="19"/>
      <c r="H1275" s="20"/>
      <c r="I1275" s="20"/>
      <c r="J1275" s="21"/>
    </row>
    <row r="1276" spans="2:10" x14ac:dyDescent="0.25">
      <c r="B1276" s="53"/>
      <c r="C1276" s="18"/>
      <c r="D1276" s="52"/>
      <c r="F1276" s="19"/>
      <c r="G1276" s="19"/>
      <c r="H1276" s="20"/>
      <c r="I1276" s="20"/>
      <c r="J1276" s="21"/>
    </row>
    <row r="1277" spans="2:10" x14ac:dyDescent="0.25">
      <c r="B1277" s="53"/>
      <c r="C1277" s="18"/>
      <c r="D1277" s="52"/>
      <c r="F1277" s="19"/>
      <c r="G1277" s="19"/>
      <c r="H1277" s="20"/>
      <c r="I1277" s="20"/>
      <c r="J1277" s="21"/>
    </row>
    <row r="1278" spans="2:10" x14ac:dyDescent="0.25">
      <c r="B1278" s="53"/>
      <c r="C1278" s="18"/>
      <c r="D1278" s="52"/>
      <c r="F1278" s="19"/>
      <c r="G1278" s="19"/>
      <c r="H1278" s="20"/>
      <c r="I1278" s="20"/>
      <c r="J1278" s="21"/>
    </row>
    <row r="1279" spans="2:10" x14ac:dyDescent="0.25">
      <c r="B1279" s="53"/>
      <c r="C1279" s="18"/>
      <c r="D1279" s="52"/>
      <c r="F1279" s="19"/>
      <c r="G1279" s="19"/>
      <c r="H1279" s="20"/>
      <c r="I1279" s="20"/>
      <c r="J1279" s="21"/>
    </row>
    <row r="1280" spans="2:10" x14ac:dyDescent="0.25">
      <c r="B1280" s="53"/>
      <c r="C1280" s="18"/>
      <c r="D1280" s="52"/>
      <c r="F1280" s="19"/>
      <c r="G1280" s="19"/>
      <c r="H1280" s="20"/>
      <c r="I1280" s="20"/>
      <c r="J1280" s="21"/>
    </row>
    <row r="1281" spans="2:10" x14ac:dyDescent="0.25">
      <c r="B1281" s="53"/>
      <c r="C1281" s="18"/>
      <c r="D1281" s="52"/>
      <c r="F1281" s="19"/>
      <c r="G1281" s="19"/>
      <c r="H1281" s="20"/>
      <c r="I1281" s="20"/>
      <c r="J1281" s="21"/>
    </row>
    <row r="1282" spans="2:10" x14ac:dyDescent="0.25">
      <c r="B1282" s="53"/>
      <c r="C1282" s="18"/>
      <c r="D1282" s="52"/>
      <c r="F1282" s="19"/>
      <c r="G1282" s="19"/>
      <c r="H1282" s="20"/>
      <c r="I1282" s="20"/>
      <c r="J1282" s="21"/>
    </row>
    <row r="1283" spans="2:10" x14ac:dyDescent="0.25">
      <c r="B1283" s="53"/>
      <c r="C1283" s="18"/>
      <c r="D1283" s="52"/>
      <c r="F1283" s="19"/>
      <c r="G1283" s="19"/>
      <c r="H1283" s="20"/>
      <c r="I1283" s="20"/>
      <c r="J1283" s="21"/>
    </row>
    <row r="1284" spans="2:10" x14ac:dyDescent="0.25">
      <c r="B1284" s="53"/>
      <c r="C1284" s="18"/>
      <c r="D1284" s="52"/>
      <c r="F1284" s="19"/>
      <c r="G1284" s="19"/>
      <c r="H1284" s="20"/>
      <c r="I1284" s="20"/>
      <c r="J1284" s="21"/>
    </row>
    <row r="1285" spans="2:10" x14ac:dyDescent="0.25">
      <c r="B1285" s="53"/>
      <c r="C1285" s="18"/>
      <c r="D1285" s="52"/>
      <c r="F1285" s="19"/>
      <c r="G1285" s="19"/>
      <c r="H1285" s="20"/>
      <c r="I1285" s="20"/>
      <c r="J1285" s="21"/>
    </row>
    <row r="1286" spans="2:10" x14ac:dyDescent="0.25">
      <c r="B1286" s="53"/>
      <c r="C1286" s="18"/>
      <c r="D1286" s="52"/>
      <c r="F1286" s="19"/>
      <c r="G1286" s="19"/>
      <c r="H1286" s="20"/>
      <c r="I1286" s="20"/>
      <c r="J1286" s="21"/>
    </row>
    <row r="1287" spans="2:10" x14ac:dyDescent="0.25">
      <c r="B1287" s="53"/>
      <c r="C1287" s="18"/>
      <c r="D1287" s="52"/>
      <c r="F1287" s="19"/>
      <c r="G1287" s="19"/>
      <c r="H1287" s="20"/>
      <c r="I1287" s="20"/>
      <c r="J1287" s="21"/>
    </row>
    <row r="1288" spans="2:10" x14ac:dyDescent="0.25">
      <c r="B1288" s="53"/>
      <c r="C1288" s="18"/>
      <c r="D1288" s="52"/>
      <c r="F1288" s="19"/>
      <c r="G1288" s="19"/>
      <c r="H1288" s="20"/>
      <c r="I1288" s="20"/>
      <c r="J1288" s="21"/>
    </row>
    <row r="1289" spans="2:10" x14ac:dyDescent="0.25">
      <c r="B1289" s="53"/>
      <c r="C1289" s="18"/>
      <c r="D1289" s="52"/>
      <c r="F1289" s="19"/>
      <c r="G1289" s="19"/>
      <c r="H1289" s="20"/>
      <c r="I1289" s="20"/>
      <c r="J1289" s="21"/>
    </row>
    <row r="1290" spans="2:10" x14ac:dyDescent="0.25">
      <c r="B1290" s="53"/>
      <c r="C1290" s="18"/>
      <c r="D1290" s="52"/>
      <c r="F1290" s="19"/>
      <c r="G1290" s="19"/>
      <c r="H1290" s="20"/>
      <c r="I1290" s="20"/>
      <c r="J1290" s="21"/>
    </row>
    <row r="1291" spans="2:10" x14ac:dyDescent="0.25">
      <c r="B1291" s="53"/>
      <c r="C1291" s="18"/>
      <c r="D1291" s="52"/>
      <c r="F1291" s="19"/>
      <c r="G1291" s="19"/>
      <c r="H1291" s="20"/>
      <c r="I1291" s="20"/>
      <c r="J1291" s="21"/>
    </row>
    <row r="1292" spans="2:10" x14ac:dyDescent="0.25">
      <c r="B1292" s="53"/>
      <c r="C1292" s="18"/>
      <c r="D1292" s="52"/>
      <c r="F1292" s="19"/>
      <c r="G1292" s="19"/>
      <c r="H1292" s="20"/>
      <c r="I1292" s="20"/>
      <c r="J1292" s="21"/>
    </row>
    <row r="1293" spans="2:10" x14ac:dyDescent="0.25">
      <c r="B1293" s="53"/>
      <c r="C1293" s="18"/>
      <c r="D1293" s="52"/>
      <c r="F1293" s="19"/>
      <c r="G1293" s="19"/>
      <c r="H1293" s="20"/>
      <c r="I1293" s="20"/>
      <c r="J1293" s="21"/>
    </row>
    <row r="1294" spans="2:10" x14ac:dyDescent="0.25">
      <c r="B1294" s="53"/>
      <c r="C1294" s="18"/>
      <c r="D1294" s="52"/>
      <c r="F1294" s="19"/>
      <c r="G1294" s="19"/>
      <c r="H1294" s="20"/>
      <c r="I1294" s="20"/>
      <c r="J1294" s="21"/>
    </row>
    <row r="1295" spans="2:10" x14ac:dyDescent="0.25">
      <c r="B1295" s="53"/>
      <c r="C1295" s="18"/>
      <c r="D1295" s="52"/>
      <c r="F1295" s="19"/>
      <c r="G1295" s="19"/>
      <c r="H1295" s="20"/>
      <c r="I1295" s="20"/>
      <c r="J1295" s="21"/>
    </row>
    <row r="1296" spans="2:10" x14ac:dyDescent="0.25">
      <c r="B1296" s="53"/>
      <c r="C1296" s="18"/>
      <c r="D1296" s="52"/>
      <c r="F1296" s="19"/>
      <c r="G1296" s="19"/>
      <c r="H1296" s="20"/>
      <c r="I1296" s="20"/>
      <c r="J1296" s="21"/>
    </row>
    <row r="1297" spans="2:10" x14ac:dyDescent="0.25">
      <c r="B1297" s="53"/>
      <c r="C1297" s="18"/>
      <c r="D1297" s="52"/>
      <c r="F1297" s="19"/>
      <c r="G1297" s="19"/>
      <c r="H1297" s="20"/>
      <c r="I1297" s="20"/>
      <c r="J1297" s="21"/>
    </row>
    <row r="1298" spans="2:10" x14ac:dyDescent="0.25">
      <c r="B1298" s="53"/>
      <c r="C1298" s="18"/>
      <c r="D1298" s="52"/>
      <c r="F1298" s="19"/>
      <c r="G1298" s="19"/>
      <c r="H1298" s="20"/>
      <c r="I1298" s="20"/>
      <c r="J1298" s="21"/>
    </row>
    <row r="1299" spans="2:10" x14ac:dyDescent="0.25">
      <c r="B1299" s="53"/>
      <c r="C1299" s="18"/>
      <c r="D1299" s="52"/>
      <c r="F1299" s="19"/>
      <c r="G1299" s="19"/>
      <c r="H1299" s="20"/>
      <c r="I1299" s="20"/>
      <c r="J1299" s="21"/>
    </row>
    <row r="1300" spans="2:10" x14ac:dyDescent="0.25">
      <c r="B1300" s="53"/>
      <c r="C1300" s="18"/>
      <c r="D1300" s="52"/>
      <c r="F1300" s="19"/>
      <c r="G1300" s="19"/>
      <c r="H1300" s="20"/>
      <c r="I1300" s="20"/>
      <c r="J1300" s="21"/>
    </row>
    <row r="1301" spans="2:10" x14ac:dyDescent="0.25">
      <c r="B1301" s="53"/>
      <c r="C1301" s="18"/>
      <c r="D1301" s="52"/>
      <c r="F1301" s="19"/>
      <c r="G1301" s="19"/>
      <c r="H1301" s="20"/>
      <c r="I1301" s="20"/>
      <c r="J1301" s="21"/>
    </row>
    <row r="1302" spans="2:10" x14ac:dyDescent="0.25">
      <c r="B1302" s="53"/>
      <c r="C1302" s="18"/>
      <c r="D1302" s="52"/>
      <c r="F1302" s="19"/>
      <c r="G1302" s="19"/>
      <c r="H1302" s="20"/>
      <c r="I1302" s="20"/>
      <c r="J1302" s="21"/>
    </row>
    <row r="1303" spans="2:10" x14ac:dyDescent="0.25">
      <c r="B1303" s="53"/>
      <c r="C1303" s="18"/>
      <c r="D1303" s="52"/>
      <c r="F1303" s="19"/>
      <c r="G1303" s="19"/>
      <c r="H1303" s="20"/>
      <c r="I1303" s="20"/>
      <c r="J1303" s="21"/>
    </row>
    <row r="1304" spans="2:10" x14ac:dyDescent="0.25">
      <c r="B1304" s="53"/>
      <c r="C1304" s="18"/>
      <c r="D1304" s="52"/>
      <c r="F1304" s="19"/>
      <c r="G1304" s="19"/>
      <c r="H1304" s="20"/>
      <c r="I1304" s="20"/>
      <c r="J1304" s="21"/>
    </row>
    <row r="1305" spans="2:10" x14ac:dyDescent="0.25">
      <c r="B1305" s="53"/>
      <c r="C1305" s="18"/>
      <c r="D1305" s="52"/>
      <c r="F1305" s="19"/>
      <c r="G1305" s="19"/>
      <c r="H1305" s="20"/>
      <c r="I1305" s="20"/>
      <c r="J1305" s="21"/>
    </row>
    <row r="1306" spans="2:10" x14ac:dyDescent="0.25">
      <c r="B1306" s="53"/>
      <c r="C1306" s="18"/>
      <c r="D1306" s="52"/>
      <c r="F1306" s="19"/>
      <c r="G1306" s="19"/>
      <c r="H1306" s="20"/>
      <c r="I1306" s="20"/>
      <c r="J1306" s="21"/>
    </row>
    <row r="1307" spans="2:10" x14ac:dyDescent="0.25">
      <c r="B1307" s="53"/>
      <c r="C1307" s="18"/>
      <c r="D1307" s="52"/>
      <c r="F1307" s="19"/>
      <c r="G1307" s="19"/>
      <c r="H1307" s="20"/>
      <c r="I1307" s="20"/>
      <c r="J1307" s="21"/>
    </row>
    <row r="1308" spans="2:10" x14ac:dyDescent="0.25">
      <c r="B1308" s="53"/>
      <c r="C1308" s="18"/>
      <c r="D1308" s="52"/>
      <c r="F1308" s="19"/>
      <c r="G1308" s="19"/>
      <c r="H1308" s="20"/>
      <c r="I1308" s="20"/>
      <c r="J1308" s="21"/>
    </row>
    <row r="1309" spans="2:10" x14ac:dyDescent="0.25">
      <c r="B1309" s="53"/>
      <c r="C1309" s="18"/>
      <c r="D1309" s="52"/>
      <c r="F1309" s="19"/>
      <c r="G1309" s="19"/>
      <c r="H1309" s="20"/>
      <c r="I1309" s="20"/>
      <c r="J1309" s="21"/>
    </row>
    <row r="1310" spans="2:10" x14ac:dyDescent="0.25">
      <c r="B1310" s="53"/>
      <c r="C1310" s="18"/>
      <c r="D1310" s="52"/>
      <c r="F1310" s="19"/>
      <c r="G1310" s="19"/>
      <c r="H1310" s="20"/>
      <c r="I1310" s="20"/>
      <c r="J1310" s="21"/>
    </row>
    <row r="1311" spans="2:10" x14ac:dyDescent="0.25">
      <c r="B1311" s="53"/>
      <c r="C1311" s="18"/>
      <c r="D1311" s="52"/>
      <c r="F1311" s="19"/>
      <c r="G1311" s="19"/>
      <c r="H1311" s="20"/>
      <c r="I1311" s="20"/>
      <c r="J1311" s="21"/>
    </row>
    <row r="1312" spans="2:10" x14ac:dyDescent="0.25">
      <c r="B1312" s="53"/>
      <c r="C1312" s="18"/>
      <c r="D1312" s="52"/>
      <c r="F1312" s="19"/>
      <c r="G1312" s="19"/>
      <c r="H1312" s="20"/>
      <c r="I1312" s="20"/>
      <c r="J1312" s="21"/>
    </row>
    <row r="1313" spans="2:10" x14ac:dyDescent="0.25">
      <c r="B1313" s="53"/>
      <c r="C1313" s="18"/>
      <c r="D1313" s="52"/>
      <c r="F1313" s="19"/>
      <c r="G1313" s="19"/>
      <c r="H1313" s="20"/>
      <c r="I1313" s="20"/>
      <c r="J1313" s="21"/>
    </row>
    <row r="1314" spans="2:10" x14ac:dyDescent="0.25">
      <c r="B1314" s="53"/>
      <c r="C1314" s="18"/>
      <c r="D1314" s="52"/>
      <c r="F1314" s="19"/>
      <c r="G1314" s="19"/>
      <c r="H1314" s="20"/>
      <c r="I1314" s="20"/>
      <c r="J1314" s="21"/>
    </row>
    <row r="1315" spans="2:10" x14ac:dyDescent="0.25">
      <c r="B1315" s="53"/>
      <c r="C1315" s="18"/>
      <c r="D1315" s="52"/>
      <c r="F1315" s="19"/>
      <c r="G1315" s="19"/>
      <c r="H1315" s="20"/>
      <c r="I1315" s="20"/>
      <c r="J1315" s="21"/>
    </row>
    <row r="1316" spans="2:10" x14ac:dyDescent="0.25">
      <c r="B1316" s="53"/>
      <c r="C1316" s="18"/>
      <c r="D1316" s="52"/>
      <c r="F1316" s="19"/>
      <c r="G1316" s="19"/>
      <c r="H1316" s="20"/>
      <c r="I1316" s="20"/>
      <c r="J1316" s="21"/>
    </row>
    <row r="1317" spans="2:10" x14ac:dyDescent="0.25">
      <c r="B1317" s="53"/>
      <c r="C1317" s="18"/>
      <c r="D1317" s="52"/>
      <c r="F1317" s="19"/>
      <c r="G1317" s="19"/>
      <c r="H1317" s="20"/>
      <c r="I1317" s="20"/>
      <c r="J1317" s="21"/>
    </row>
    <row r="1318" spans="2:10" x14ac:dyDescent="0.25">
      <c r="B1318" s="53"/>
      <c r="C1318" s="18"/>
      <c r="D1318" s="52"/>
      <c r="F1318" s="19"/>
      <c r="G1318" s="19"/>
      <c r="H1318" s="20"/>
      <c r="I1318" s="20"/>
      <c r="J1318" s="21"/>
    </row>
    <row r="1319" spans="2:10" x14ac:dyDescent="0.25">
      <c r="B1319" s="53"/>
      <c r="C1319" s="18"/>
      <c r="D1319" s="52"/>
      <c r="F1319" s="19"/>
      <c r="G1319" s="19"/>
      <c r="H1319" s="20"/>
      <c r="I1319" s="20"/>
      <c r="J1319" s="21"/>
    </row>
    <row r="1320" spans="2:10" x14ac:dyDescent="0.25">
      <c r="B1320" s="53"/>
      <c r="C1320" s="18"/>
      <c r="D1320" s="52"/>
      <c r="F1320" s="19"/>
      <c r="G1320" s="19"/>
      <c r="H1320" s="20"/>
      <c r="I1320" s="20"/>
      <c r="J1320" s="21"/>
    </row>
    <row r="1321" spans="2:10" x14ac:dyDescent="0.25">
      <c r="B1321" s="53"/>
      <c r="C1321" s="18"/>
      <c r="D1321" s="52"/>
      <c r="F1321" s="19"/>
      <c r="G1321" s="19"/>
      <c r="H1321" s="20"/>
      <c r="I1321" s="20"/>
      <c r="J1321" s="21"/>
    </row>
    <row r="1322" spans="2:10" x14ac:dyDescent="0.25">
      <c r="B1322" s="53"/>
      <c r="C1322" s="18"/>
      <c r="D1322" s="52"/>
      <c r="F1322" s="19"/>
      <c r="G1322" s="19"/>
      <c r="H1322" s="20"/>
      <c r="I1322" s="20"/>
      <c r="J1322" s="21"/>
    </row>
    <row r="1323" spans="2:10" x14ac:dyDescent="0.25">
      <c r="B1323" s="53"/>
      <c r="C1323" s="18"/>
      <c r="D1323" s="52"/>
      <c r="F1323" s="19"/>
      <c r="G1323" s="19"/>
      <c r="H1323" s="20"/>
      <c r="I1323" s="20"/>
      <c r="J1323" s="21"/>
    </row>
    <row r="1324" spans="2:10" x14ac:dyDescent="0.25">
      <c r="B1324" s="53"/>
      <c r="C1324" s="18"/>
      <c r="D1324" s="52"/>
      <c r="F1324" s="19"/>
      <c r="G1324" s="19"/>
      <c r="H1324" s="20"/>
      <c r="I1324" s="20"/>
      <c r="J1324" s="21"/>
    </row>
    <row r="1325" spans="2:10" x14ac:dyDescent="0.25">
      <c r="B1325" s="53"/>
      <c r="C1325" s="18"/>
      <c r="D1325" s="52"/>
      <c r="F1325" s="19"/>
      <c r="G1325" s="19"/>
      <c r="H1325" s="20"/>
      <c r="I1325" s="20"/>
      <c r="J1325" s="21"/>
    </row>
    <row r="1326" spans="2:10" x14ac:dyDescent="0.25">
      <c r="B1326" s="53"/>
      <c r="C1326" s="18"/>
      <c r="D1326" s="52"/>
      <c r="F1326" s="19"/>
      <c r="G1326" s="19"/>
      <c r="H1326" s="20"/>
      <c r="I1326" s="20"/>
      <c r="J1326" s="21"/>
    </row>
    <row r="1327" spans="2:10" x14ac:dyDescent="0.25">
      <c r="B1327" s="53"/>
      <c r="C1327" s="18"/>
      <c r="D1327" s="52"/>
      <c r="F1327" s="19"/>
      <c r="G1327" s="19"/>
      <c r="H1327" s="20"/>
      <c r="I1327" s="20"/>
      <c r="J1327" s="21"/>
    </row>
    <row r="1328" spans="2:10" x14ac:dyDescent="0.25">
      <c r="B1328" s="53"/>
      <c r="C1328" s="18"/>
      <c r="D1328" s="52"/>
      <c r="F1328" s="19"/>
      <c r="G1328" s="19"/>
      <c r="H1328" s="20"/>
      <c r="I1328" s="20"/>
      <c r="J1328" s="21"/>
    </row>
    <row r="1329" spans="2:10" x14ac:dyDescent="0.25">
      <c r="B1329" s="53"/>
      <c r="C1329" s="18"/>
      <c r="D1329" s="52"/>
      <c r="F1329" s="19"/>
      <c r="G1329" s="19"/>
      <c r="H1329" s="20"/>
      <c r="I1329" s="20"/>
      <c r="J1329" s="21"/>
    </row>
    <row r="1330" spans="2:10" x14ac:dyDescent="0.25">
      <c r="B1330" s="53"/>
      <c r="C1330" s="18"/>
      <c r="D1330" s="52"/>
      <c r="F1330" s="19"/>
      <c r="G1330" s="19"/>
      <c r="H1330" s="20"/>
      <c r="I1330" s="20"/>
      <c r="J1330" s="21"/>
    </row>
    <row r="1331" spans="2:10" x14ac:dyDescent="0.25">
      <c r="B1331" s="53"/>
      <c r="C1331" s="18"/>
      <c r="D1331" s="52"/>
      <c r="F1331" s="19"/>
      <c r="G1331" s="19"/>
      <c r="H1331" s="20"/>
      <c r="I1331" s="20"/>
      <c r="J1331" s="21"/>
    </row>
    <row r="1332" spans="2:10" x14ac:dyDescent="0.25">
      <c r="B1332" s="53"/>
      <c r="C1332" s="18"/>
      <c r="D1332" s="52"/>
      <c r="F1332" s="19"/>
      <c r="G1332" s="19"/>
      <c r="H1332" s="20"/>
      <c r="I1332" s="20"/>
      <c r="J1332" s="21"/>
    </row>
    <row r="1333" spans="2:10" x14ac:dyDescent="0.25">
      <c r="B1333" s="53"/>
      <c r="C1333" s="18"/>
      <c r="D1333" s="52"/>
      <c r="F1333" s="19"/>
      <c r="G1333" s="19"/>
      <c r="H1333" s="20"/>
      <c r="I1333" s="20"/>
      <c r="J1333" s="21"/>
    </row>
    <row r="1334" spans="2:10" x14ac:dyDescent="0.25">
      <c r="B1334" s="53"/>
      <c r="C1334" s="18"/>
      <c r="D1334" s="52"/>
      <c r="F1334" s="19"/>
      <c r="G1334" s="19"/>
      <c r="H1334" s="20"/>
      <c r="I1334" s="20"/>
      <c r="J1334" s="21"/>
    </row>
    <row r="1335" spans="2:10" x14ac:dyDescent="0.25">
      <c r="B1335" s="53"/>
      <c r="C1335" s="18"/>
      <c r="D1335" s="52"/>
      <c r="F1335" s="19"/>
      <c r="G1335" s="19"/>
      <c r="H1335" s="20"/>
      <c r="I1335" s="20"/>
      <c r="J1335" s="21"/>
    </row>
    <row r="1336" spans="2:10" x14ac:dyDescent="0.25">
      <c r="B1336" s="53"/>
      <c r="C1336" s="18"/>
      <c r="D1336" s="52"/>
      <c r="F1336" s="19"/>
      <c r="G1336" s="19"/>
      <c r="H1336" s="20"/>
      <c r="I1336" s="20"/>
      <c r="J1336" s="21"/>
    </row>
    <row r="1337" spans="2:10" x14ac:dyDescent="0.25">
      <c r="B1337" s="53"/>
      <c r="C1337" s="18"/>
      <c r="D1337" s="52"/>
      <c r="F1337" s="19"/>
      <c r="G1337" s="19"/>
      <c r="H1337" s="20"/>
      <c r="I1337" s="20"/>
      <c r="J1337" s="21"/>
    </row>
    <row r="1338" spans="2:10" x14ac:dyDescent="0.25">
      <c r="B1338" s="53"/>
      <c r="C1338" s="18"/>
      <c r="D1338" s="52"/>
      <c r="F1338" s="19"/>
      <c r="G1338" s="19"/>
      <c r="H1338" s="20"/>
      <c r="I1338" s="20"/>
      <c r="J1338" s="21"/>
    </row>
    <row r="1339" spans="2:10" x14ac:dyDescent="0.25">
      <c r="B1339" s="53"/>
      <c r="C1339" s="18"/>
      <c r="D1339" s="52"/>
      <c r="F1339" s="19"/>
      <c r="G1339" s="19"/>
      <c r="H1339" s="20"/>
      <c r="I1339" s="20"/>
      <c r="J1339" s="21"/>
    </row>
    <row r="1340" spans="2:10" x14ac:dyDescent="0.25">
      <c r="B1340" s="53"/>
      <c r="C1340" s="18"/>
      <c r="D1340" s="52"/>
      <c r="F1340" s="19"/>
      <c r="G1340" s="19"/>
      <c r="H1340" s="20"/>
      <c r="I1340" s="20"/>
      <c r="J1340" s="21"/>
    </row>
    <row r="1341" spans="2:10" x14ac:dyDescent="0.25">
      <c r="B1341" s="53"/>
      <c r="C1341" s="18"/>
      <c r="D1341" s="52"/>
      <c r="F1341" s="19"/>
      <c r="G1341" s="19"/>
      <c r="H1341" s="20"/>
      <c r="I1341" s="20"/>
      <c r="J1341" s="21"/>
    </row>
    <row r="1342" spans="2:10" x14ac:dyDescent="0.25">
      <c r="B1342" s="53"/>
      <c r="C1342" s="18"/>
      <c r="D1342" s="52"/>
      <c r="F1342" s="19"/>
      <c r="G1342" s="19"/>
      <c r="H1342" s="20"/>
      <c r="I1342" s="20"/>
      <c r="J1342" s="21"/>
    </row>
    <row r="1343" spans="2:10" x14ac:dyDescent="0.25">
      <c r="B1343" s="53"/>
      <c r="C1343" s="18"/>
      <c r="D1343" s="52"/>
      <c r="F1343" s="19"/>
      <c r="G1343" s="19"/>
      <c r="H1343" s="20"/>
      <c r="I1343" s="20"/>
      <c r="J1343" s="21"/>
    </row>
    <row r="1344" spans="2:10" x14ac:dyDescent="0.25">
      <c r="B1344" s="53"/>
      <c r="C1344" s="18"/>
      <c r="D1344" s="52"/>
      <c r="F1344" s="19"/>
      <c r="G1344" s="19"/>
      <c r="H1344" s="20"/>
      <c r="I1344" s="20"/>
      <c r="J1344" s="21"/>
    </row>
    <row r="1345" spans="2:10" x14ac:dyDescent="0.25">
      <c r="B1345" s="53"/>
      <c r="C1345" s="18"/>
      <c r="D1345" s="52"/>
      <c r="F1345" s="19"/>
      <c r="G1345" s="19"/>
      <c r="H1345" s="20"/>
      <c r="I1345" s="20"/>
      <c r="J1345" s="21"/>
    </row>
    <row r="1346" spans="2:10" x14ac:dyDescent="0.25">
      <c r="B1346" s="53"/>
      <c r="C1346" s="18"/>
      <c r="D1346" s="52"/>
      <c r="F1346" s="19"/>
      <c r="G1346" s="19"/>
      <c r="H1346" s="20"/>
      <c r="I1346" s="20"/>
      <c r="J1346" s="21"/>
    </row>
    <row r="1347" spans="2:10" x14ac:dyDescent="0.25">
      <c r="B1347" s="53"/>
      <c r="C1347" s="18"/>
      <c r="D1347" s="52"/>
      <c r="F1347" s="19"/>
      <c r="G1347" s="19"/>
      <c r="H1347" s="20"/>
      <c r="I1347" s="20"/>
      <c r="J1347" s="21"/>
    </row>
    <row r="1348" spans="2:10" x14ac:dyDescent="0.25">
      <c r="B1348" s="53"/>
      <c r="C1348" s="18"/>
      <c r="D1348" s="52"/>
      <c r="F1348" s="19"/>
      <c r="G1348" s="19"/>
      <c r="H1348" s="20"/>
      <c r="I1348" s="20"/>
      <c r="J1348" s="21"/>
    </row>
    <row r="1349" spans="2:10" x14ac:dyDescent="0.25">
      <c r="B1349" s="53"/>
      <c r="C1349" s="18"/>
      <c r="D1349" s="52"/>
      <c r="F1349" s="19"/>
      <c r="G1349" s="19"/>
      <c r="H1349" s="20"/>
      <c r="I1349" s="20"/>
      <c r="J1349" s="21"/>
    </row>
    <row r="1350" spans="2:10" x14ac:dyDescent="0.25">
      <c r="B1350" s="53"/>
      <c r="C1350" s="18"/>
      <c r="D1350" s="52"/>
      <c r="F1350" s="19"/>
      <c r="G1350" s="19"/>
      <c r="H1350" s="20"/>
      <c r="I1350" s="20"/>
      <c r="J1350" s="21"/>
    </row>
    <row r="1351" spans="2:10" x14ac:dyDescent="0.25">
      <c r="B1351" s="53"/>
      <c r="C1351" s="18"/>
      <c r="D1351" s="52"/>
      <c r="F1351" s="19"/>
      <c r="G1351" s="19"/>
      <c r="H1351" s="20"/>
      <c r="I1351" s="20"/>
      <c r="J1351" s="21"/>
    </row>
    <row r="1352" spans="2:10" x14ac:dyDescent="0.25">
      <c r="B1352" s="53"/>
      <c r="C1352" s="18"/>
      <c r="D1352" s="52"/>
      <c r="F1352" s="19"/>
      <c r="G1352" s="19"/>
      <c r="H1352" s="20"/>
      <c r="I1352" s="20"/>
      <c r="J1352" s="21"/>
    </row>
    <row r="1353" spans="2:10" x14ac:dyDescent="0.25">
      <c r="B1353" s="53"/>
      <c r="C1353" s="18"/>
      <c r="D1353" s="52"/>
      <c r="F1353" s="19"/>
      <c r="G1353" s="19"/>
      <c r="H1353" s="20"/>
      <c r="I1353" s="20"/>
      <c r="J1353" s="21"/>
    </row>
    <row r="1354" spans="2:10" x14ac:dyDescent="0.25">
      <c r="B1354" s="53"/>
      <c r="C1354" s="18"/>
      <c r="D1354" s="52"/>
      <c r="F1354" s="19"/>
      <c r="G1354" s="19"/>
      <c r="H1354" s="20"/>
      <c r="I1354" s="20"/>
      <c r="J1354" s="21"/>
    </row>
    <row r="1355" spans="2:10" x14ac:dyDescent="0.25">
      <c r="B1355" s="53"/>
      <c r="C1355" s="18"/>
      <c r="D1355" s="52"/>
      <c r="F1355" s="19"/>
      <c r="G1355" s="19"/>
      <c r="H1355" s="20"/>
      <c r="I1355" s="20"/>
      <c r="J1355" s="21"/>
    </row>
    <row r="1356" spans="2:10" x14ac:dyDescent="0.25">
      <c r="B1356" s="53"/>
      <c r="C1356" s="18"/>
      <c r="D1356" s="52"/>
      <c r="F1356" s="19"/>
      <c r="G1356" s="19"/>
      <c r="H1356" s="20"/>
      <c r="I1356" s="20"/>
      <c r="J1356" s="21"/>
    </row>
    <row r="1357" spans="2:10" x14ac:dyDescent="0.25">
      <c r="B1357" s="53"/>
      <c r="C1357" s="18"/>
      <c r="D1357" s="52"/>
      <c r="F1357" s="19"/>
      <c r="G1357" s="19"/>
      <c r="H1357" s="20"/>
      <c r="I1357" s="20"/>
      <c r="J1357" s="21"/>
    </row>
    <row r="1358" spans="2:10" x14ac:dyDescent="0.25">
      <c r="B1358" s="53"/>
      <c r="C1358" s="18"/>
      <c r="D1358" s="52"/>
      <c r="F1358" s="19"/>
      <c r="G1358" s="19"/>
      <c r="H1358" s="20"/>
      <c r="I1358" s="20"/>
      <c r="J1358" s="21"/>
    </row>
    <row r="1359" spans="2:10" x14ac:dyDescent="0.25">
      <c r="B1359" s="53"/>
      <c r="C1359" s="18"/>
      <c r="D1359" s="52"/>
      <c r="F1359" s="19"/>
      <c r="G1359" s="19"/>
      <c r="H1359" s="20"/>
      <c r="I1359" s="20"/>
      <c r="J1359" s="21"/>
    </row>
    <row r="1360" spans="2:10" x14ac:dyDescent="0.25">
      <c r="B1360" s="53"/>
      <c r="C1360" s="18"/>
      <c r="D1360" s="52"/>
      <c r="F1360" s="19"/>
      <c r="G1360" s="19"/>
      <c r="H1360" s="20"/>
      <c r="I1360" s="20"/>
      <c r="J1360" s="21"/>
    </row>
    <row r="1361" spans="2:10" x14ac:dyDescent="0.25">
      <c r="B1361" s="53"/>
      <c r="C1361" s="18"/>
      <c r="D1361" s="52"/>
      <c r="F1361" s="19"/>
      <c r="G1361" s="19"/>
      <c r="H1361" s="20"/>
      <c r="I1361" s="20"/>
      <c r="J1361" s="21"/>
    </row>
    <row r="1362" spans="2:10" x14ac:dyDescent="0.25">
      <c r="B1362" s="53"/>
      <c r="C1362" s="18"/>
      <c r="D1362" s="52"/>
      <c r="F1362" s="19"/>
      <c r="G1362" s="19"/>
      <c r="H1362" s="20"/>
      <c r="I1362" s="20"/>
      <c r="J1362" s="21"/>
    </row>
    <row r="1363" spans="2:10" x14ac:dyDescent="0.25">
      <c r="B1363" s="53"/>
      <c r="C1363" s="18"/>
      <c r="D1363" s="52"/>
      <c r="F1363" s="19"/>
      <c r="G1363" s="19"/>
      <c r="H1363" s="20"/>
      <c r="I1363" s="20"/>
      <c r="J1363" s="21"/>
    </row>
    <row r="1364" spans="2:10" x14ac:dyDescent="0.25">
      <c r="B1364" s="53"/>
      <c r="C1364" s="18"/>
      <c r="D1364" s="52"/>
      <c r="F1364" s="19"/>
      <c r="G1364" s="19"/>
      <c r="H1364" s="20"/>
      <c r="I1364" s="20"/>
      <c r="J1364" s="21"/>
    </row>
    <row r="1365" spans="2:10" x14ac:dyDescent="0.25">
      <c r="B1365" s="53"/>
      <c r="C1365" s="18"/>
      <c r="D1365" s="52"/>
      <c r="F1365" s="19"/>
      <c r="G1365" s="19"/>
      <c r="H1365" s="20"/>
      <c r="I1365" s="20"/>
      <c r="J1365" s="21"/>
    </row>
    <row r="1366" spans="2:10" x14ac:dyDescent="0.25">
      <c r="B1366" s="53"/>
      <c r="C1366" s="18"/>
      <c r="D1366" s="52"/>
      <c r="F1366" s="19"/>
      <c r="G1366" s="19"/>
      <c r="H1366" s="20"/>
      <c r="I1366" s="20"/>
      <c r="J1366" s="21"/>
    </row>
    <row r="1367" spans="2:10" x14ac:dyDescent="0.25">
      <c r="B1367" s="53"/>
      <c r="C1367" s="18"/>
      <c r="D1367" s="52"/>
      <c r="F1367" s="19"/>
      <c r="G1367" s="19"/>
      <c r="H1367" s="20"/>
      <c r="I1367" s="20"/>
      <c r="J1367" s="21"/>
    </row>
    <row r="1368" spans="2:10" x14ac:dyDescent="0.25">
      <c r="B1368" s="53"/>
      <c r="C1368" s="18"/>
      <c r="D1368" s="52"/>
      <c r="F1368" s="19"/>
      <c r="G1368" s="19"/>
      <c r="H1368" s="20"/>
      <c r="I1368" s="20"/>
      <c r="J1368" s="21"/>
    </row>
    <row r="1369" spans="2:10" x14ac:dyDescent="0.25">
      <c r="B1369" s="53"/>
      <c r="C1369" s="18"/>
      <c r="D1369" s="52"/>
      <c r="F1369" s="19"/>
      <c r="G1369" s="19"/>
      <c r="H1369" s="20"/>
      <c r="I1369" s="20"/>
      <c r="J1369" s="21"/>
    </row>
    <row r="1370" spans="2:10" x14ac:dyDescent="0.25">
      <c r="B1370" s="53"/>
      <c r="C1370" s="18"/>
      <c r="D1370" s="52"/>
      <c r="F1370" s="19"/>
      <c r="G1370" s="19"/>
      <c r="H1370" s="20"/>
      <c r="I1370" s="20"/>
      <c r="J1370" s="21"/>
    </row>
    <row r="1371" spans="2:10" x14ac:dyDescent="0.25">
      <c r="B1371" s="53"/>
      <c r="C1371" s="18"/>
      <c r="D1371" s="52"/>
      <c r="F1371" s="19"/>
      <c r="G1371" s="19"/>
      <c r="H1371" s="20"/>
      <c r="I1371" s="20"/>
      <c r="J1371" s="21"/>
    </row>
    <row r="1372" spans="2:10" x14ac:dyDescent="0.25">
      <c r="B1372" s="53"/>
      <c r="C1372" s="18"/>
      <c r="D1372" s="52"/>
      <c r="F1372" s="19"/>
      <c r="G1372" s="19"/>
      <c r="H1372" s="20"/>
      <c r="I1372" s="20"/>
      <c r="J1372" s="21"/>
    </row>
    <row r="1373" spans="2:10" x14ac:dyDescent="0.25">
      <c r="B1373" s="53"/>
      <c r="C1373" s="18"/>
      <c r="D1373" s="52"/>
      <c r="F1373" s="19"/>
      <c r="G1373" s="19"/>
      <c r="H1373" s="20"/>
      <c r="I1373" s="20"/>
      <c r="J1373" s="21"/>
    </row>
    <row r="1374" spans="2:10" x14ac:dyDescent="0.25">
      <c r="B1374" s="53"/>
      <c r="C1374" s="18"/>
      <c r="D1374" s="52"/>
      <c r="F1374" s="19"/>
      <c r="G1374" s="19"/>
      <c r="H1374" s="20"/>
      <c r="I1374" s="20"/>
      <c r="J1374" s="21"/>
    </row>
    <row r="1375" spans="2:10" x14ac:dyDescent="0.25">
      <c r="B1375" s="53"/>
      <c r="C1375" s="18"/>
      <c r="D1375" s="52"/>
      <c r="F1375" s="19"/>
      <c r="G1375" s="19"/>
      <c r="H1375" s="20"/>
      <c r="I1375" s="20"/>
      <c r="J1375" s="21"/>
    </row>
    <row r="1376" spans="2:10" x14ac:dyDescent="0.25">
      <c r="B1376" s="53"/>
      <c r="C1376" s="18"/>
      <c r="D1376" s="52"/>
      <c r="F1376" s="19"/>
      <c r="G1376" s="19"/>
      <c r="H1376" s="20"/>
      <c r="I1376" s="20"/>
      <c r="J1376" s="21"/>
    </row>
    <row r="1377" spans="2:10" x14ac:dyDescent="0.25">
      <c r="B1377" s="53"/>
      <c r="C1377" s="18"/>
      <c r="D1377" s="52"/>
      <c r="F1377" s="19"/>
      <c r="G1377" s="19"/>
      <c r="H1377" s="20"/>
      <c r="I1377" s="20"/>
      <c r="J1377" s="21"/>
    </row>
    <row r="1378" spans="2:10" x14ac:dyDescent="0.25">
      <c r="B1378" s="53"/>
      <c r="C1378" s="18"/>
      <c r="D1378" s="52"/>
      <c r="F1378" s="19"/>
      <c r="G1378" s="19"/>
      <c r="H1378" s="20"/>
      <c r="I1378" s="20"/>
      <c r="J1378" s="21"/>
    </row>
    <row r="1379" spans="2:10" x14ac:dyDescent="0.25">
      <c r="B1379" s="53"/>
      <c r="C1379" s="18"/>
      <c r="D1379" s="52"/>
      <c r="F1379" s="19"/>
      <c r="G1379" s="19"/>
      <c r="H1379" s="20"/>
      <c r="I1379" s="20"/>
      <c r="J1379" s="21"/>
    </row>
    <row r="1380" spans="2:10" x14ac:dyDescent="0.25">
      <c r="B1380" s="53"/>
      <c r="C1380" s="18"/>
      <c r="D1380" s="52"/>
      <c r="F1380" s="19"/>
      <c r="G1380" s="19"/>
      <c r="H1380" s="20"/>
      <c r="I1380" s="20"/>
      <c r="J1380" s="21"/>
    </row>
    <row r="1381" spans="2:10" x14ac:dyDescent="0.25">
      <c r="B1381" s="53"/>
      <c r="C1381" s="18"/>
      <c r="D1381" s="52"/>
      <c r="F1381" s="19"/>
      <c r="G1381" s="19"/>
      <c r="H1381" s="20"/>
      <c r="I1381" s="20"/>
      <c r="J1381" s="21"/>
    </row>
    <row r="1382" spans="2:10" x14ac:dyDescent="0.25">
      <c r="B1382" s="53"/>
      <c r="C1382" s="18"/>
      <c r="D1382" s="52"/>
      <c r="F1382" s="19"/>
      <c r="G1382" s="19"/>
      <c r="H1382" s="20"/>
      <c r="I1382" s="20"/>
      <c r="J1382" s="21"/>
    </row>
    <row r="1383" spans="2:10" x14ac:dyDescent="0.25">
      <c r="B1383" s="53"/>
      <c r="C1383" s="18"/>
      <c r="D1383" s="52"/>
      <c r="F1383" s="19"/>
      <c r="G1383" s="19"/>
      <c r="H1383" s="20"/>
      <c r="I1383" s="20"/>
      <c r="J1383" s="21"/>
    </row>
    <row r="1384" spans="2:10" x14ac:dyDescent="0.25">
      <c r="B1384" s="53"/>
      <c r="C1384" s="18"/>
      <c r="D1384" s="52"/>
      <c r="F1384" s="19"/>
      <c r="G1384" s="19"/>
      <c r="H1384" s="20"/>
      <c r="I1384" s="20"/>
      <c r="J1384" s="21"/>
    </row>
    <row r="1385" spans="2:10" x14ac:dyDescent="0.25">
      <c r="B1385" s="53"/>
      <c r="C1385" s="18"/>
      <c r="D1385" s="52"/>
      <c r="F1385" s="19"/>
      <c r="G1385" s="19"/>
      <c r="H1385" s="20"/>
      <c r="I1385" s="20"/>
      <c r="J1385" s="21"/>
    </row>
    <row r="1386" spans="2:10" x14ac:dyDescent="0.25">
      <c r="B1386" s="53"/>
      <c r="C1386" s="18"/>
      <c r="D1386" s="52"/>
      <c r="F1386" s="19"/>
      <c r="G1386" s="19"/>
      <c r="H1386" s="20"/>
      <c r="I1386" s="20"/>
      <c r="J1386" s="21"/>
    </row>
    <row r="1387" spans="2:10" x14ac:dyDescent="0.25">
      <c r="B1387" s="53"/>
      <c r="C1387" s="18"/>
      <c r="D1387" s="52"/>
      <c r="F1387" s="19"/>
      <c r="G1387" s="19"/>
      <c r="H1387" s="20"/>
      <c r="I1387" s="20"/>
      <c r="J1387" s="21"/>
    </row>
    <row r="1388" spans="2:10" x14ac:dyDescent="0.25">
      <c r="B1388" s="53"/>
      <c r="C1388" s="18"/>
      <c r="D1388" s="52"/>
      <c r="F1388" s="19"/>
      <c r="G1388" s="19"/>
      <c r="H1388" s="20"/>
      <c r="I1388" s="20"/>
      <c r="J1388" s="21"/>
    </row>
    <row r="1389" spans="2:10" x14ac:dyDescent="0.25">
      <c r="B1389" s="53"/>
      <c r="C1389" s="18"/>
      <c r="D1389" s="52"/>
      <c r="F1389" s="19"/>
      <c r="G1389" s="19"/>
      <c r="H1389" s="20"/>
      <c r="I1389" s="20"/>
      <c r="J1389" s="21"/>
    </row>
    <row r="1390" spans="2:10" x14ac:dyDescent="0.25">
      <c r="B1390" s="53"/>
      <c r="C1390" s="18"/>
      <c r="D1390" s="52"/>
      <c r="F1390" s="19"/>
      <c r="G1390" s="19"/>
      <c r="H1390" s="20"/>
      <c r="I1390" s="20"/>
      <c r="J1390" s="21"/>
    </row>
    <row r="1391" spans="2:10" x14ac:dyDescent="0.25">
      <c r="B1391" s="53"/>
      <c r="C1391" s="18"/>
      <c r="D1391" s="52"/>
      <c r="F1391" s="19"/>
      <c r="G1391" s="19"/>
      <c r="H1391" s="20"/>
      <c r="I1391" s="20"/>
      <c r="J1391" s="21"/>
    </row>
    <row r="1392" spans="2:10" x14ac:dyDescent="0.25">
      <c r="B1392" s="53"/>
      <c r="C1392" s="18"/>
      <c r="D1392" s="52"/>
      <c r="F1392" s="19"/>
      <c r="G1392" s="19"/>
      <c r="H1392" s="20"/>
      <c r="I1392" s="20"/>
      <c r="J1392" s="21"/>
    </row>
    <row r="1393" spans="2:10" x14ac:dyDescent="0.25">
      <c r="B1393" s="53"/>
      <c r="C1393" s="18"/>
      <c r="D1393" s="52"/>
      <c r="F1393" s="19"/>
      <c r="G1393" s="19"/>
      <c r="H1393" s="20"/>
      <c r="I1393" s="20"/>
      <c r="J1393" s="21"/>
    </row>
    <row r="1394" spans="2:10" x14ac:dyDescent="0.25">
      <c r="B1394" s="53"/>
      <c r="C1394" s="18"/>
      <c r="D1394" s="52"/>
      <c r="F1394" s="19"/>
      <c r="G1394" s="19"/>
      <c r="H1394" s="20"/>
      <c r="I1394" s="20"/>
      <c r="J1394" s="21"/>
    </row>
    <row r="1395" spans="2:10" x14ac:dyDescent="0.25">
      <c r="B1395" s="53"/>
      <c r="C1395" s="18"/>
      <c r="D1395" s="52"/>
      <c r="F1395" s="19"/>
      <c r="G1395" s="19"/>
      <c r="H1395" s="20"/>
      <c r="I1395" s="20"/>
      <c r="J1395" s="21"/>
    </row>
    <row r="1396" spans="2:10" x14ac:dyDescent="0.25">
      <c r="B1396" s="53"/>
      <c r="C1396" s="18"/>
      <c r="D1396" s="52"/>
      <c r="F1396" s="19"/>
      <c r="G1396" s="19"/>
      <c r="H1396" s="20"/>
      <c r="I1396" s="20"/>
      <c r="J1396" s="21"/>
    </row>
    <row r="1397" spans="2:10" x14ac:dyDescent="0.25">
      <c r="B1397" s="53"/>
      <c r="C1397" s="18"/>
      <c r="D1397" s="52"/>
      <c r="F1397" s="19"/>
      <c r="G1397" s="19"/>
      <c r="H1397" s="20"/>
      <c r="I1397" s="20"/>
      <c r="J1397" s="21"/>
    </row>
    <row r="1398" spans="2:10" x14ac:dyDescent="0.25">
      <c r="B1398" s="53"/>
      <c r="C1398" s="18"/>
      <c r="D1398" s="52"/>
      <c r="F1398" s="19"/>
      <c r="G1398" s="19"/>
      <c r="H1398" s="20"/>
      <c r="I1398" s="20"/>
      <c r="J1398" s="21"/>
    </row>
    <row r="1399" spans="2:10" x14ac:dyDescent="0.25">
      <c r="B1399" s="53"/>
      <c r="C1399" s="18"/>
      <c r="D1399" s="52"/>
      <c r="F1399" s="19"/>
      <c r="G1399" s="19"/>
      <c r="H1399" s="20"/>
      <c r="I1399" s="20"/>
      <c r="J1399" s="21"/>
    </row>
    <row r="1400" spans="2:10" x14ac:dyDescent="0.25">
      <c r="B1400" s="53"/>
      <c r="C1400" s="18"/>
      <c r="D1400" s="52"/>
      <c r="F1400" s="19"/>
      <c r="G1400" s="19"/>
      <c r="H1400" s="20"/>
      <c r="I1400" s="20"/>
      <c r="J1400" s="21"/>
    </row>
    <row r="1401" spans="2:10" x14ac:dyDescent="0.25">
      <c r="B1401" s="53"/>
      <c r="C1401" s="18"/>
      <c r="D1401" s="52"/>
      <c r="F1401" s="19"/>
      <c r="G1401" s="19"/>
      <c r="H1401" s="20"/>
      <c r="I1401" s="20"/>
      <c r="J1401" s="21"/>
    </row>
    <row r="1402" spans="2:10" x14ac:dyDescent="0.25">
      <c r="B1402" s="53"/>
      <c r="C1402" s="18"/>
      <c r="D1402" s="52"/>
      <c r="F1402" s="19"/>
      <c r="G1402" s="19"/>
      <c r="H1402" s="20"/>
      <c r="I1402" s="20"/>
      <c r="J1402" s="21"/>
    </row>
    <row r="1403" spans="2:10" x14ac:dyDescent="0.25">
      <c r="B1403" s="53"/>
      <c r="C1403" s="18"/>
      <c r="D1403" s="52"/>
      <c r="F1403" s="19"/>
      <c r="G1403" s="19"/>
      <c r="H1403" s="20"/>
      <c r="I1403" s="20"/>
      <c r="J1403" s="21"/>
    </row>
    <row r="1404" spans="2:10" x14ac:dyDescent="0.25">
      <c r="B1404" s="53"/>
      <c r="C1404" s="18"/>
      <c r="D1404" s="52"/>
      <c r="F1404" s="19"/>
      <c r="G1404" s="19"/>
      <c r="H1404" s="20"/>
      <c r="I1404" s="20"/>
      <c r="J1404" s="21"/>
    </row>
    <row r="1405" spans="2:10" x14ac:dyDescent="0.25">
      <c r="B1405" s="53"/>
      <c r="C1405" s="18"/>
      <c r="D1405" s="52"/>
      <c r="F1405" s="19"/>
      <c r="G1405" s="19"/>
      <c r="H1405" s="20"/>
      <c r="I1405" s="20"/>
      <c r="J1405" s="21"/>
    </row>
    <row r="1406" spans="2:10" x14ac:dyDescent="0.25">
      <c r="B1406" s="53"/>
      <c r="C1406" s="18"/>
      <c r="D1406" s="52"/>
      <c r="F1406" s="19"/>
      <c r="G1406" s="19"/>
      <c r="H1406" s="20"/>
      <c r="I1406" s="20"/>
      <c r="J1406" s="21"/>
    </row>
    <row r="1407" spans="2:10" x14ac:dyDescent="0.25">
      <c r="B1407" s="53"/>
      <c r="C1407" s="18"/>
      <c r="D1407" s="52"/>
      <c r="F1407" s="19"/>
      <c r="G1407" s="19"/>
      <c r="H1407" s="20"/>
      <c r="I1407" s="20"/>
      <c r="J1407" s="21"/>
    </row>
    <row r="1408" spans="2:10" x14ac:dyDescent="0.25">
      <c r="B1408" s="53"/>
      <c r="C1408" s="18"/>
      <c r="D1408" s="52"/>
      <c r="F1408" s="19"/>
      <c r="G1408" s="19"/>
      <c r="H1408" s="20"/>
      <c r="I1408" s="20"/>
      <c r="J1408" s="21"/>
    </row>
    <row r="1409" spans="2:10" x14ac:dyDescent="0.25">
      <c r="B1409" s="53"/>
      <c r="C1409" s="18"/>
      <c r="D1409" s="52"/>
      <c r="F1409" s="19"/>
      <c r="G1409" s="19"/>
      <c r="H1409" s="20"/>
      <c r="I1409" s="20"/>
      <c r="J1409" s="21"/>
    </row>
    <row r="1410" spans="2:10" x14ac:dyDescent="0.25">
      <c r="B1410" s="53"/>
      <c r="C1410" s="18"/>
      <c r="D1410" s="52"/>
      <c r="F1410" s="19"/>
      <c r="G1410" s="19"/>
      <c r="H1410" s="20"/>
      <c r="I1410" s="20"/>
      <c r="J1410" s="21"/>
    </row>
    <row r="1411" spans="2:10" x14ac:dyDescent="0.25">
      <c r="B1411" s="53"/>
      <c r="C1411" s="18"/>
      <c r="D1411" s="52"/>
      <c r="F1411" s="19"/>
      <c r="G1411" s="19"/>
      <c r="H1411" s="20"/>
      <c r="I1411" s="20"/>
      <c r="J1411" s="21"/>
    </row>
    <row r="1412" spans="2:10" x14ac:dyDescent="0.25">
      <c r="B1412" s="53"/>
      <c r="C1412" s="18"/>
      <c r="D1412" s="52"/>
      <c r="F1412" s="19"/>
      <c r="G1412" s="19"/>
      <c r="H1412" s="20"/>
      <c r="I1412" s="20"/>
      <c r="J1412" s="21"/>
    </row>
    <row r="1413" spans="2:10" x14ac:dyDescent="0.25">
      <c r="B1413" s="53"/>
      <c r="C1413" s="18"/>
      <c r="D1413" s="52"/>
      <c r="F1413" s="19"/>
      <c r="G1413" s="19"/>
      <c r="H1413" s="20"/>
      <c r="I1413" s="20"/>
      <c r="J1413" s="21"/>
    </row>
    <row r="1414" spans="2:10" x14ac:dyDescent="0.25">
      <c r="B1414" s="53"/>
      <c r="C1414" s="18"/>
      <c r="D1414" s="52"/>
      <c r="F1414" s="19"/>
      <c r="G1414" s="19"/>
      <c r="H1414" s="20"/>
      <c r="I1414" s="20"/>
      <c r="J1414" s="21"/>
    </row>
    <row r="1415" spans="2:10" x14ac:dyDescent="0.25">
      <c r="B1415" s="53"/>
      <c r="C1415" s="18"/>
      <c r="D1415" s="52"/>
      <c r="F1415" s="19"/>
      <c r="G1415" s="19"/>
      <c r="H1415" s="20"/>
      <c r="I1415" s="20"/>
      <c r="J1415" s="21"/>
    </row>
    <row r="1416" spans="2:10" x14ac:dyDescent="0.25">
      <c r="B1416" s="53"/>
      <c r="C1416" s="18"/>
      <c r="D1416" s="52"/>
      <c r="F1416" s="19"/>
      <c r="G1416" s="19"/>
      <c r="H1416" s="20"/>
      <c r="I1416" s="20"/>
      <c r="J1416" s="21"/>
    </row>
    <row r="1417" spans="2:10" x14ac:dyDescent="0.25">
      <c r="B1417" s="53"/>
      <c r="C1417" s="18"/>
      <c r="D1417" s="52"/>
      <c r="F1417" s="19"/>
      <c r="G1417" s="19"/>
      <c r="H1417" s="20"/>
      <c r="I1417" s="20"/>
      <c r="J1417" s="21"/>
    </row>
    <row r="1418" spans="2:10" x14ac:dyDescent="0.25">
      <c r="B1418" s="53"/>
      <c r="C1418" s="18"/>
      <c r="D1418" s="52"/>
      <c r="F1418" s="19"/>
      <c r="G1418" s="19"/>
      <c r="H1418" s="20"/>
      <c r="I1418" s="20"/>
      <c r="J1418" s="21"/>
    </row>
    <row r="1419" spans="2:10" x14ac:dyDescent="0.25">
      <c r="B1419" s="53"/>
      <c r="C1419" s="18"/>
      <c r="D1419" s="52"/>
      <c r="F1419" s="19"/>
      <c r="G1419" s="19"/>
      <c r="H1419" s="20"/>
      <c r="I1419" s="20"/>
      <c r="J1419" s="21"/>
    </row>
    <row r="1420" spans="2:10" x14ac:dyDescent="0.25">
      <c r="B1420" s="53"/>
      <c r="C1420" s="18"/>
      <c r="D1420" s="52"/>
      <c r="F1420" s="19"/>
      <c r="G1420" s="19"/>
      <c r="H1420" s="20"/>
      <c r="I1420" s="20"/>
      <c r="J1420" s="21"/>
    </row>
    <row r="1421" spans="2:10" x14ac:dyDescent="0.25">
      <c r="B1421" s="53"/>
      <c r="C1421" s="18"/>
      <c r="D1421" s="52"/>
      <c r="F1421" s="19"/>
      <c r="G1421" s="19"/>
      <c r="H1421" s="20"/>
      <c r="I1421" s="20"/>
      <c r="J1421" s="21"/>
    </row>
    <row r="1422" spans="2:10" x14ac:dyDescent="0.25">
      <c r="B1422" s="53"/>
      <c r="C1422" s="18"/>
      <c r="D1422" s="52"/>
      <c r="F1422" s="19"/>
      <c r="G1422" s="19"/>
      <c r="H1422" s="20"/>
      <c r="I1422" s="20"/>
      <c r="J1422" s="21"/>
    </row>
    <row r="1423" spans="2:10" x14ac:dyDescent="0.25">
      <c r="B1423" s="53"/>
      <c r="C1423" s="18"/>
      <c r="D1423" s="52"/>
      <c r="F1423" s="19"/>
      <c r="G1423" s="19"/>
      <c r="H1423" s="20"/>
      <c r="I1423" s="20"/>
      <c r="J1423" s="21"/>
    </row>
    <row r="1424" spans="2:10" x14ac:dyDescent="0.25">
      <c r="B1424" s="53"/>
      <c r="C1424" s="18"/>
      <c r="D1424" s="52"/>
      <c r="F1424" s="19"/>
      <c r="G1424" s="19"/>
      <c r="H1424" s="20"/>
      <c r="I1424" s="20"/>
      <c r="J1424" s="21"/>
    </row>
    <row r="1425" spans="2:10" x14ac:dyDescent="0.25">
      <c r="B1425" s="53"/>
      <c r="C1425" s="18"/>
      <c r="D1425" s="52"/>
      <c r="F1425" s="19"/>
      <c r="G1425" s="19"/>
      <c r="H1425" s="20"/>
      <c r="I1425" s="20"/>
      <c r="J1425" s="21"/>
    </row>
    <row r="1426" spans="2:10" x14ac:dyDescent="0.25">
      <c r="B1426" s="53"/>
      <c r="C1426" s="18"/>
      <c r="D1426" s="52"/>
      <c r="F1426" s="19"/>
      <c r="G1426" s="19"/>
      <c r="H1426" s="20"/>
      <c r="I1426" s="20"/>
      <c r="J1426" s="21"/>
    </row>
    <row r="1427" spans="2:10" x14ac:dyDescent="0.25">
      <c r="B1427" s="53"/>
      <c r="C1427" s="18"/>
      <c r="D1427" s="52"/>
      <c r="F1427" s="19"/>
      <c r="G1427" s="19"/>
      <c r="H1427" s="20"/>
      <c r="I1427" s="20"/>
      <c r="J1427" s="21"/>
    </row>
    <row r="1428" spans="2:10" x14ac:dyDescent="0.25">
      <c r="B1428" s="53"/>
      <c r="C1428" s="18"/>
      <c r="D1428" s="52"/>
      <c r="F1428" s="19"/>
      <c r="G1428" s="19"/>
      <c r="H1428" s="20"/>
      <c r="I1428" s="20"/>
      <c r="J1428" s="21"/>
    </row>
    <row r="1429" spans="2:10" x14ac:dyDescent="0.25">
      <c r="B1429" s="53"/>
      <c r="C1429" s="18"/>
      <c r="D1429" s="52"/>
      <c r="F1429" s="19"/>
      <c r="G1429" s="19"/>
      <c r="H1429" s="20"/>
      <c r="I1429" s="20"/>
      <c r="J1429" s="21"/>
    </row>
    <row r="1430" spans="2:10" x14ac:dyDescent="0.25">
      <c r="B1430" s="53"/>
      <c r="C1430" s="18"/>
      <c r="D1430" s="52"/>
      <c r="F1430" s="19"/>
      <c r="G1430" s="19"/>
      <c r="H1430" s="20"/>
      <c r="I1430" s="20"/>
      <c r="J1430" s="21"/>
    </row>
    <row r="1431" spans="2:10" x14ac:dyDescent="0.25">
      <c r="B1431" s="53"/>
      <c r="C1431" s="18"/>
      <c r="D1431" s="52"/>
      <c r="F1431" s="19"/>
      <c r="G1431" s="19"/>
      <c r="H1431" s="20"/>
      <c r="I1431" s="20"/>
      <c r="J1431" s="21"/>
    </row>
    <row r="1432" spans="2:10" x14ac:dyDescent="0.25">
      <c r="B1432" s="53"/>
      <c r="C1432" s="18"/>
      <c r="D1432" s="52"/>
      <c r="F1432" s="19"/>
      <c r="G1432" s="19"/>
      <c r="H1432" s="20"/>
      <c r="I1432" s="20"/>
      <c r="J1432" s="21"/>
    </row>
    <row r="1433" spans="2:10" x14ac:dyDescent="0.25">
      <c r="B1433" s="53"/>
      <c r="C1433" s="18"/>
      <c r="D1433" s="52"/>
      <c r="F1433" s="19"/>
      <c r="G1433" s="19"/>
      <c r="H1433" s="20"/>
      <c r="I1433" s="20"/>
      <c r="J1433" s="21"/>
    </row>
    <row r="1434" spans="2:10" x14ac:dyDescent="0.25">
      <c r="B1434" s="53"/>
      <c r="C1434" s="18"/>
      <c r="D1434" s="52"/>
      <c r="F1434" s="19"/>
      <c r="G1434" s="19"/>
      <c r="H1434" s="20"/>
      <c r="I1434" s="20"/>
      <c r="J1434" s="21"/>
    </row>
    <row r="1435" spans="2:10" x14ac:dyDescent="0.25">
      <c r="B1435" s="53"/>
      <c r="C1435" s="18"/>
      <c r="D1435" s="52"/>
      <c r="F1435" s="19"/>
      <c r="G1435" s="19"/>
      <c r="H1435" s="20"/>
      <c r="I1435" s="20"/>
      <c r="J1435" s="21"/>
    </row>
    <row r="1436" spans="2:10" x14ac:dyDescent="0.25">
      <c r="B1436" s="53"/>
      <c r="C1436" s="18"/>
      <c r="D1436" s="52"/>
      <c r="F1436" s="19"/>
      <c r="G1436" s="19"/>
      <c r="H1436" s="20"/>
      <c r="I1436" s="20"/>
      <c r="J1436" s="21"/>
    </row>
    <row r="1437" spans="2:10" x14ac:dyDescent="0.25">
      <c r="B1437" s="53"/>
      <c r="C1437" s="18"/>
      <c r="D1437" s="52"/>
      <c r="F1437" s="19"/>
      <c r="G1437" s="19"/>
      <c r="H1437" s="20"/>
      <c r="I1437" s="20"/>
      <c r="J1437" s="21"/>
    </row>
    <row r="1438" spans="2:10" x14ac:dyDescent="0.25">
      <c r="B1438" s="53"/>
      <c r="C1438" s="18"/>
      <c r="D1438" s="52"/>
      <c r="F1438" s="19"/>
      <c r="G1438" s="19"/>
      <c r="H1438" s="20"/>
      <c r="I1438" s="20"/>
      <c r="J1438" s="21"/>
    </row>
    <row r="1439" spans="2:10" x14ac:dyDescent="0.25">
      <c r="B1439" s="53"/>
      <c r="C1439" s="18"/>
      <c r="D1439" s="52"/>
      <c r="F1439" s="19"/>
      <c r="G1439" s="19"/>
      <c r="H1439" s="20"/>
      <c r="I1439" s="20"/>
      <c r="J1439" s="21"/>
    </row>
    <row r="1440" spans="2:10" x14ac:dyDescent="0.25">
      <c r="B1440" s="53"/>
      <c r="C1440" s="18"/>
      <c r="D1440" s="52"/>
      <c r="F1440" s="19"/>
      <c r="G1440" s="19"/>
      <c r="H1440" s="20"/>
      <c r="I1440" s="20"/>
      <c r="J1440" s="21"/>
    </row>
    <row r="1441" spans="2:10" x14ac:dyDescent="0.25">
      <c r="B1441" s="53"/>
      <c r="C1441" s="18"/>
      <c r="D1441" s="52"/>
      <c r="F1441" s="19"/>
      <c r="G1441" s="19"/>
      <c r="H1441" s="20"/>
      <c r="I1441" s="20"/>
      <c r="J1441" s="21"/>
    </row>
    <row r="1442" spans="2:10" x14ac:dyDescent="0.25">
      <c r="B1442" s="53"/>
      <c r="C1442" s="18"/>
      <c r="D1442" s="52"/>
      <c r="F1442" s="19"/>
      <c r="G1442" s="19"/>
      <c r="H1442" s="20"/>
      <c r="I1442" s="20"/>
      <c r="J1442" s="21"/>
    </row>
    <row r="1443" spans="2:10" x14ac:dyDescent="0.25">
      <c r="B1443" s="53"/>
      <c r="C1443" s="18"/>
      <c r="D1443" s="52"/>
      <c r="F1443" s="19"/>
      <c r="G1443" s="19"/>
      <c r="H1443" s="20"/>
      <c r="I1443" s="20"/>
      <c r="J1443" s="21"/>
    </row>
    <row r="1444" spans="2:10" x14ac:dyDescent="0.25">
      <c r="B1444" s="53"/>
      <c r="C1444" s="18"/>
      <c r="D1444" s="52"/>
      <c r="F1444" s="19"/>
      <c r="G1444" s="19"/>
      <c r="H1444" s="20"/>
      <c r="I1444" s="20"/>
      <c r="J1444" s="21"/>
    </row>
    <row r="1445" spans="2:10" x14ac:dyDescent="0.25">
      <c r="B1445" s="53"/>
      <c r="C1445" s="18"/>
      <c r="D1445" s="52"/>
      <c r="F1445" s="19"/>
      <c r="G1445" s="19"/>
      <c r="H1445" s="20"/>
      <c r="I1445" s="20"/>
      <c r="J1445" s="21"/>
    </row>
    <row r="1446" spans="2:10" x14ac:dyDescent="0.25">
      <c r="B1446" s="53"/>
      <c r="C1446" s="18"/>
      <c r="D1446" s="52"/>
      <c r="F1446" s="19"/>
      <c r="G1446" s="19"/>
      <c r="H1446" s="20"/>
      <c r="I1446" s="20"/>
      <c r="J1446" s="21"/>
    </row>
    <row r="1447" spans="2:10" x14ac:dyDescent="0.25">
      <c r="B1447" s="53"/>
      <c r="C1447" s="18"/>
      <c r="D1447" s="52"/>
      <c r="F1447" s="19"/>
      <c r="G1447" s="19"/>
      <c r="H1447" s="20"/>
      <c r="I1447" s="20"/>
      <c r="J1447" s="21"/>
    </row>
    <row r="1448" spans="2:10" x14ac:dyDescent="0.25">
      <c r="B1448" s="53"/>
      <c r="C1448" s="18"/>
      <c r="D1448" s="52"/>
      <c r="F1448" s="19"/>
      <c r="G1448" s="19"/>
      <c r="H1448" s="20"/>
      <c r="I1448" s="20"/>
      <c r="J1448" s="21"/>
    </row>
    <row r="1449" spans="2:10" x14ac:dyDescent="0.25">
      <c r="B1449" s="53"/>
      <c r="C1449" s="18"/>
      <c r="D1449" s="52"/>
      <c r="F1449" s="19"/>
      <c r="G1449" s="19"/>
      <c r="H1449" s="20"/>
      <c r="I1449" s="20"/>
      <c r="J1449" s="21"/>
    </row>
    <row r="1450" spans="2:10" x14ac:dyDescent="0.25">
      <c r="B1450" s="53"/>
      <c r="C1450" s="18"/>
      <c r="D1450" s="52"/>
      <c r="F1450" s="19"/>
      <c r="G1450" s="19"/>
      <c r="H1450" s="20"/>
      <c r="I1450" s="20"/>
      <c r="J1450" s="21"/>
    </row>
    <row r="1451" spans="2:10" x14ac:dyDescent="0.25">
      <c r="B1451" s="53"/>
      <c r="C1451" s="18"/>
      <c r="D1451" s="52"/>
      <c r="F1451" s="19"/>
      <c r="G1451" s="19"/>
      <c r="H1451" s="20"/>
      <c r="I1451" s="20"/>
      <c r="J1451" s="21"/>
    </row>
    <row r="1452" spans="2:10" x14ac:dyDescent="0.25">
      <c r="B1452" s="53"/>
      <c r="C1452" s="18"/>
      <c r="D1452" s="52"/>
      <c r="F1452" s="19"/>
      <c r="G1452" s="19"/>
      <c r="H1452" s="20"/>
      <c r="I1452" s="20"/>
      <c r="J1452" s="21"/>
    </row>
    <row r="1453" spans="2:10" x14ac:dyDescent="0.25">
      <c r="B1453" s="53"/>
      <c r="C1453" s="18"/>
      <c r="D1453" s="52"/>
      <c r="F1453" s="19"/>
      <c r="G1453" s="19"/>
      <c r="H1453" s="20"/>
      <c r="I1453" s="20"/>
      <c r="J1453" s="21"/>
    </row>
    <row r="1454" spans="2:10" x14ac:dyDescent="0.25">
      <c r="B1454" s="53"/>
      <c r="C1454" s="18"/>
      <c r="D1454" s="52"/>
      <c r="F1454" s="19"/>
      <c r="G1454" s="19"/>
      <c r="H1454" s="20"/>
      <c r="I1454" s="20"/>
      <c r="J1454" s="21"/>
    </row>
    <row r="1455" spans="2:10" x14ac:dyDescent="0.25">
      <c r="B1455" s="53"/>
      <c r="C1455" s="18"/>
      <c r="D1455" s="52"/>
      <c r="F1455" s="19"/>
      <c r="G1455" s="19"/>
      <c r="H1455" s="20"/>
      <c r="I1455" s="20"/>
      <c r="J1455" s="21"/>
    </row>
    <row r="1456" spans="2:10" x14ac:dyDescent="0.25">
      <c r="B1456" s="53"/>
      <c r="C1456" s="18"/>
      <c r="D1456" s="52"/>
      <c r="F1456" s="19"/>
      <c r="G1456" s="19"/>
      <c r="H1456" s="20"/>
      <c r="I1456" s="20"/>
      <c r="J1456" s="21"/>
    </row>
    <row r="1457" spans="2:10" x14ac:dyDescent="0.25">
      <c r="B1457" s="53"/>
      <c r="C1457" s="18"/>
      <c r="D1457" s="52"/>
      <c r="F1457" s="19"/>
      <c r="G1457" s="19"/>
      <c r="H1457" s="20"/>
      <c r="I1457" s="20"/>
      <c r="J1457" s="21"/>
    </row>
    <row r="1458" spans="2:10" x14ac:dyDescent="0.25">
      <c r="B1458" s="53"/>
      <c r="C1458" s="18"/>
      <c r="D1458" s="52"/>
      <c r="F1458" s="19"/>
      <c r="G1458" s="19"/>
      <c r="H1458" s="20"/>
      <c r="I1458" s="20"/>
      <c r="J1458" s="21"/>
    </row>
    <row r="1459" spans="2:10" x14ac:dyDescent="0.25">
      <c r="B1459" s="53"/>
      <c r="C1459" s="18"/>
      <c r="D1459" s="52"/>
      <c r="F1459" s="19"/>
      <c r="G1459" s="19"/>
      <c r="H1459" s="20"/>
      <c r="I1459" s="20"/>
      <c r="J1459" s="21"/>
    </row>
    <row r="1460" spans="2:10" x14ac:dyDescent="0.25">
      <c r="B1460" s="53"/>
      <c r="C1460" s="18"/>
      <c r="D1460" s="52"/>
      <c r="F1460" s="19"/>
      <c r="G1460" s="19"/>
      <c r="H1460" s="20"/>
      <c r="I1460" s="20"/>
      <c r="J1460" s="21"/>
    </row>
    <row r="1461" spans="2:10" x14ac:dyDescent="0.25">
      <c r="B1461" s="53"/>
      <c r="C1461" s="18"/>
      <c r="D1461" s="52"/>
      <c r="F1461" s="19"/>
      <c r="G1461" s="19"/>
      <c r="H1461" s="20"/>
      <c r="I1461" s="20"/>
      <c r="J1461" s="21"/>
    </row>
    <row r="1462" spans="2:10" x14ac:dyDescent="0.25">
      <c r="B1462" s="53"/>
      <c r="C1462" s="18"/>
      <c r="D1462" s="52"/>
      <c r="F1462" s="19"/>
      <c r="G1462" s="19"/>
      <c r="H1462" s="20"/>
      <c r="I1462" s="20"/>
      <c r="J1462" s="21"/>
    </row>
    <row r="1463" spans="2:10" x14ac:dyDescent="0.25">
      <c r="B1463" s="53"/>
      <c r="C1463" s="18"/>
      <c r="D1463" s="52"/>
      <c r="F1463" s="19"/>
      <c r="G1463" s="19"/>
      <c r="H1463" s="20"/>
      <c r="I1463" s="20"/>
      <c r="J1463" s="21"/>
    </row>
    <row r="1464" spans="2:10" x14ac:dyDescent="0.25">
      <c r="B1464" s="53"/>
      <c r="C1464" s="18"/>
      <c r="D1464" s="52"/>
      <c r="F1464" s="19"/>
      <c r="G1464" s="19"/>
      <c r="H1464" s="20"/>
      <c r="I1464" s="20"/>
      <c r="J1464" s="21"/>
    </row>
    <row r="1465" spans="2:10" x14ac:dyDescent="0.25">
      <c r="B1465" s="53"/>
      <c r="C1465" s="18"/>
      <c r="D1465" s="52"/>
      <c r="F1465" s="19"/>
      <c r="G1465" s="19"/>
      <c r="H1465" s="20"/>
      <c r="I1465" s="20"/>
      <c r="J1465" s="21"/>
    </row>
    <row r="1466" spans="2:10" x14ac:dyDescent="0.25">
      <c r="B1466" s="53"/>
      <c r="C1466" s="18"/>
      <c r="D1466" s="52"/>
      <c r="F1466" s="19"/>
      <c r="G1466" s="19"/>
      <c r="H1466" s="20"/>
      <c r="I1466" s="20"/>
      <c r="J1466" s="21"/>
    </row>
    <row r="1467" spans="2:10" x14ac:dyDescent="0.25">
      <c r="B1467" s="53"/>
      <c r="C1467" s="18"/>
      <c r="D1467" s="52"/>
      <c r="F1467" s="19"/>
      <c r="G1467" s="19"/>
      <c r="H1467" s="20"/>
      <c r="I1467" s="20"/>
      <c r="J1467" s="21"/>
    </row>
    <row r="1468" spans="2:10" x14ac:dyDescent="0.25">
      <c r="B1468" s="53"/>
      <c r="C1468" s="18"/>
      <c r="D1468" s="52"/>
      <c r="F1468" s="19"/>
      <c r="G1468" s="19"/>
      <c r="H1468" s="20"/>
      <c r="I1468" s="20"/>
      <c r="J1468" s="21"/>
    </row>
    <row r="1469" spans="2:10" x14ac:dyDescent="0.25">
      <c r="B1469" s="53"/>
      <c r="C1469" s="18"/>
      <c r="D1469" s="52"/>
      <c r="F1469" s="19"/>
      <c r="G1469" s="19"/>
      <c r="H1469" s="20"/>
      <c r="I1469" s="20"/>
      <c r="J1469" s="21"/>
    </row>
    <row r="1470" spans="2:10" x14ac:dyDescent="0.25">
      <c r="B1470" s="53"/>
      <c r="C1470" s="18"/>
      <c r="D1470" s="52"/>
      <c r="F1470" s="19"/>
      <c r="G1470" s="19"/>
      <c r="H1470" s="20"/>
      <c r="I1470" s="20"/>
      <c r="J1470" s="21"/>
    </row>
    <row r="1471" spans="2:10" x14ac:dyDescent="0.25">
      <c r="B1471" s="53"/>
      <c r="C1471" s="18"/>
      <c r="D1471" s="52"/>
      <c r="F1471" s="19"/>
      <c r="G1471" s="19"/>
      <c r="H1471" s="20"/>
      <c r="I1471" s="20"/>
      <c r="J1471" s="21"/>
    </row>
    <row r="1472" spans="2:10" x14ac:dyDescent="0.25">
      <c r="B1472" s="53"/>
      <c r="C1472" s="18"/>
      <c r="D1472" s="52"/>
      <c r="F1472" s="19"/>
      <c r="G1472" s="19"/>
      <c r="H1472" s="20"/>
      <c r="I1472" s="20"/>
      <c r="J1472" s="21"/>
    </row>
    <row r="1473" spans="2:10" x14ac:dyDescent="0.25">
      <c r="B1473" s="53"/>
      <c r="C1473" s="18"/>
      <c r="D1473" s="52"/>
      <c r="F1473" s="19"/>
      <c r="G1473" s="19"/>
      <c r="H1473" s="20"/>
      <c r="I1473" s="20"/>
      <c r="J1473" s="21"/>
    </row>
    <row r="1474" spans="2:10" x14ac:dyDescent="0.25">
      <c r="B1474" s="53"/>
      <c r="C1474" s="18"/>
      <c r="D1474" s="52"/>
      <c r="F1474" s="19"/>
      <c r="G1474" s="19"/>
      <c r="H1474" s="20"/>
      <c r="I1474" s="20"/>
      <c r="J1474" s="21"/>
    </row>
    <row r="1475" spans="2:10" x14ac:dyDescent="0.25">
      <c r="B1475" s="53"/>
      <c r="C1475" s="18"/>
      <c r="D1475" s="52"/>
      <c r="F1475" s="19"/>
      <c r="G1475" s="19"/>
      <c r="H1475" s="20"/>
      <c r="I1475" s="20"/>
      <c r="J1475" s="21"/>
    </row>
    <row r="1476" spans="2:10" x14ac:dyDescent="0.25">
      <c r="B1476" s="53"/>
      <c r="C1476" s="18"/>
      <c r="D1476" s="52"/>
      <c r="F1476" s="19"/>
      <c r="G1476" s="19"/>
      <c r="H1476" s="20"/>
      <c r="I1476" s="20"/>
      <c r="J1476" s="21"/>
    </row>
    <row r="1477" spans="2:10" x14ac:dyDescent="0.25">
      <c r="B1477" s="53"/>
      <c r="C1477" s="18"/>
      <c r="D1477" s="52"/>
      <c r="F1477" s="19"/>
      <c r="G1477" s="19"/>
      <c r="H1477" s="20"/>
      <c r="I1477" s="20"/>
      <c r="J1477" s="21"/>
    </row>
    <row r="1478" spans="2:10" x14ac:dyDescent="0.25">
      <c r="B1478" s="53"/>
      <c r="C1478" s="18"/>
      <c r="D1478" s="52"/>
      <c r="F1478" s="19"/>
      <c r="G1478" s="19"/>
      <c r="H1478" s="20"/>
      <c r="I1478" s="20"/>
      <c r="J1478" s="21"/>
    </row>
    <row r="1479" spans="2:10" x14ac:dyDescent="0.25">
      <c r="B1479" s="53"/>
      <c r="C1479" s="18"/>
      <c r="D1479" s="52"/>
      <c r="F1479" s="19"/>
      <c r="G1479" s="19"/>
      <c r="H1479" s="20"/>
      <c r="I1479" s="20"/>
      <c r="J1479" s="21"/>
    </row>
    <row r="1480" spans="2:10" x14ac:dyDescent="0.25">
      <c r="B1480" s="53"/>
      <c r="C1480" s="18"/>
      <c r="D1480" s="52"/>
      <c r="F1480" s="19"/>
      <c r="G1480" s="19"/>
      <c r="H1480" s="20"/>
      <c r="I1480" s="20"/>
      <c r="J1480" s="21"/>
    </row>
    <row r="1481" spans="2:10" x14ac:dyDescent="0.25">
      <c r="B1481" s="53"/>
      <c r="C1481" s="18"/>
      <c r="D1481" s="52"/>
      <c r="F1481" s="19"/>
      <c r="G1481" s="19"/>
      <c r="H1481" s="20"/>
      <c r="I1481" s="20"/>
      <c r="J1481" s="21"/>
    </row>
    <row r="1482" spans="2:10" x14ac:dyDescent="0.25">
      <c r="B1482" s="53"/>
      <c r="C1482" s="18"/>
      <c r="D1482" s="52"/>
      <c r="F1482" s="19"/>
      <c r="G1482" s="19"/>
      <c r="H1482" s="20"/>
      <c r="I1482" s="20"/>
      <c r="J1482" s="21"/>
    </row>
    <row r="1483" spans="2:10" x14ac:dyDescent="0.25">
      <c r="B1483" s="53"/>
      <c r="C1483" s="18"/>
      <c r="D1483" s="52"/>
      <c r="F1483" s="19"/>
      <c r="G1483" s="19"/>
      <c r="H1483" s="20"/>
      <c r="I1483" s="20"/>
      <c r="J1483" s="21"/>
    </row>
    <row r="1484" spans="2:10" x14ac:dyDescent="0.25">
      <c r="B1484" s="53"/>
      <c r="C1484" s="18"/>
      <c r="D1484" s="52"/>
      <c r="F1484" s="19"/>
      <c r="G1484" s="19"/>
      <c r="H1484" s="20"/>
      <c r="I1484" s="20"/>
      <c r="J1484" s="21"/>
    </row>
    <row r="1485" spans="2:10" x14ac:dyDescent="0.25">
      <c r="B1485" s="53"/>
      <c r="C1485" s="18"/>
      <c r="D1485" s="52"/>
      <c r="F1485" s="19"/>
      <c r="G1485" s="19"/>
      <c r="H1485" s="20"/>
      <c r="I1485" s="20"/>
      <c r="J1485" s="21"/>
    </row>
    <row r="1486" spans="2:10" x14ac:dyDescent="0.25">
      <c r="B1486" s="53"/>
      <c r="C1486" s="18"/>
      <c r="D1486" s="52"/>
      <c r="F1486" s="19"/>
      <c r="G1486" s="19"/>
      <c r="H1486" s="20"/>
      <c r="I1486" s="20"/>
      <c r="J1486" s="21"/>
    </row>
    <row r="1487" spans="2:10" x14ac:dyDescent="0.25">
      <c r="B1487" s="53"/>
      <c r="C1487" s="18"/>
      <c r="D1487" s="52"/>
      <c r="F1487" s="19"/>
      <c r="G1487" s="19"/>
      <c r="H1487" s="20"/>
      <c r="I1487" s="20"/>
      <c r="J1487" s="21"/>
    </row>
    <row r="1488" spans="2:10" x14ac:dyDescent="0.25">
      <c r="B1488" s="53"/>
      <c r="C1488" s="18"/>
      <c r="D1488" s="52"/>
      <c r="F1488" s="19"/>
      <c r="G1488" s="19"/>
      <c r="H1488" s="20"/>
      <c r="I1488" s="20"/>
      <c r="J1488" s="21"/>
    </row>
    <row r="1489" spans="2:10" x14ac:dyDescent="0.25">
      <c r="B1489" s="53"/>
      <c r="C1489" s="18"/>
      <c r="D1489" s="52"/>
      <c r="F1489" s="19"/>
      <c r="G1489" s="19"/>
      <c r="H1489" s="20"/>
      <c r="I1489" s="20"/>
      <c r="J1489" s="21"/>
    </row>
    <row r="1490" spans="2:10" x14ac:dyDescent="0.25">
      <c r="B1490" s="53"/>
      <c r="C1490" s="18"/>
      <c r="D1490" s="52"/>
      <c r="F1490" s="19"/>
      <c r="G1490" s="19"/>
      <c r="H1490" s="20"/>
      <c r="I1490" s="20"/>
      <c r="J1490" s="21"/>
    </row>
    <row r="1491" spans="2:10" x14ac:dyDescent="0.25">
      <c r="B1491" s="53"/>
      <c r="C1491" s="18"/>
      <c r="D1491" s="52"/>
      <c r="F1491" s="19"/>
      <c r="G1491" s="19"/>
      <c r="H1491" s="20"/>
      <c r="I1491" s="20"/>
      <c r="J1491" s="21"/>
    </row>
    <row r="1492" spans="2:10" x14ac:dyDescent="0.25">
      <c r="B1492" s="53"/>
      <c r="C1492" s="18"/>
      <c r="D1492" s="52"/>
      <c r="F1492" s="19"/>
      <c r="G1492" s="19"/>
      <c r="H1492" s="20"/>
      <c r="I1492" s="20"/>
      <c r="J1492" s="21"/>
    </row>
    <row r="1493" spans="2:10" x14ac:dyDescent="0.25">
      <c r="B1493" s="53"/>
      <c r="C1493" s="18"/>
      <c r="D1493" s="52"/>
      <c r="F1493" s="19"/>
      <c r="G1493" s="19"/>
      <c r="H1493" s="20"/>
      <c r="I1493" s="20"/>
      <c r="J1493" s="21"/>
    </row>
    <row r="1494" spans="2:10" x14ac:dyDescent="0.25">
      <c r="B1494" s="53"/>
      <c r="C1494" s="18"/>
      <c r="D1494" s="52"/>
      <c r="F1494" s="19"/>
      <c r="G1494" s="19"/>
      <c r="H1494" s="20"/>
      <c r="I1494" s="20"/>
      <c r="J1494" s="21"/>
    </row>
    <row r="1495" spans="2:10" x14ac:dyDescent="0.25">
      <c r="B1495" s="53"/>
      <c r="C1495" s="18"/>
      <c r="D1495" s="52"/>
      <c r="F1495" s="19"/>
      <c r="G1495" s="19"/>
      <c r="H1495" s="20"/>
      <c r="I1495" s="20"/>
      <c r="J1495" s="21"/>
    </row>
    <row r="1496" spans="2:10" x14ac:dyDescent="0.25">
      <c r="B1496" s="53"/>
      <c r="C1496" s="18"/>
      <c r="D1496" s="52"/>
      <c r="F1496" s="19"/>
      <c r="G1496" s="19"/>
      <c r="H1496" s="20"/>
      <c r="I1496" s="20"/>
      <c r="J1496" s="21"/>
    </row>
    <row r="1497" spans="2:10" x14ac:dyDescent="0.25">
      <c r="B1497" s="53"/>
      <c r="C1497" s="18"/>
      <c r="D1497" s="52"/>
      <c r="F1497" s="19"/>
      <c r="G1497" s="19"/>
      <c r="H1497" s="20"/>
      <c r="I1497" s="20"/>
      <c r="J1497" s="21"/>
    </row>
    <row r="1498" spans="2:10" x14ac:dyDescent="0.25">
      <c r="B1498" s="53"/>
      <c r="C1498" s="18"/>
      <c r="D1498" s="52"/>
      <c r="F1498" s="19"/>
      <c r="G1498" s="19"/>
      <c r="H1498" s="20"/>
      <c r="I1498" s="20"/>
      <c r="J1498" s="21"/>
    </row>
    <row r="1499" spans="2:10" x14ac:dyDescent="0.25">
      <c r="B1499" s="53"/>
      <c r="C1499" s="18"/>
      <c r="D1499" s="52"/>
      <c r="F1499" s="19"/>
      <c r="G1499" s="19"/>
      <c r="H1499" s="20"/>
      <c r="I1499" s="20"/>
      <c r="J1499" s="21"/>
    </row>
    <row r="1500" spans="2:10" x14ac:dyDescent="0.25">
      <c r="B1500" s="53"/>
      <c r="C1500" s="18"/>
      <c r="D1500" s="52"/>
      <c r="F1500" s="19"/>
      <c r="G1500" s="19"/>
      <c r="H1500" s="20"/>
      <c r="I1500" s="20"/>
      <c r="J1500" s="21"/>
    </row>
    <row r="1501" spans="2:10" x14ac:dyDescent="0.25">
      <c r="B1501" s="53"/>
      <c r="C1501" s="18"/>
      <c r="D1501" s="52"/>
      <c r="F1501" s="19"/>
      <c r="G1501" s="19"/>
      <c r="H1501" s="20"/>
      <c r="I1501" s="20"/>
      <c r="J1501" s="21"/>
    </row>
    <row r="1502" spans="2:10" x14ac:dyDescent="0.25">
      <c r="B1502" s="53"/>
      <c r="C1502" s="18"/>
      <c r="D1502" s="52"/>
      <c r="F1502" s="19"/>
      <c r="G1502" s="19"/>
      <c r="H1502" s="20"/>
      <c r="I1502" s="20"/>
      <c r="J1502" s="21"/>
    </row>
    <row r="1503" spans="2:10" x14ac:dyDescent="0.25">
      <c r="B1503" s="53"/>
      <c r="C1503" s="18"/>
      <c r="D1503" s="52"/>
      <c r="F1503" s="19"/>
      <c r="G1503" s="19"/>
      <c r="H1503" s="20"/>
      <c r="I1503" s="20"/>
      <c r="J1503" s="21"/>
    </row>
    <row r="1504" spans="2:10" x14ac:dyDescent="0.25">
      <c r="B1504" s="53"/>
      <c r="C1504" s="18"/>
      <c r="D1504" s="52"/>
      <c r="F1504" s="19"/>
      <c r="G1504" s="19"/>
      <c r="H1504" s="20"/>
      <c r="I1504" s="20"/>
      <c r="J1504" s="21"/>
    </row>
    <row r="1505" spans="2:10" x14ac:dyDescent="0.25">
      <c r="B1505" s="53"/>
      <c r="C1505" s="18"/>
      <c r="D1505" s="52"/>
      <c r="F1505" s="19"/>
      <c r="G1505" s="19"/>
      <c r="H1505" s="20"/>
      <c r="I1505" s="20"/>
      <c r="J1505" s="21"/>
    </row>
    <row r="1506" spans="2:10" x14ac:dyDescent="0.25">
      <c r="B1506" s="53"/>
      <c r="C1506" s="18"/>
      <c r="D1506" s="52"/>
      <c r="F1506" s="19"/>
      <c r="G1506" s="19"/>
      <c r="H1506" s="20"/>
      <c r="I1506" s="20"/>
      <c r="J1506" s="21"/>
    </row>
    <row r="1507" spans="2:10" x14ac:dyDescent="0.25">
      <c r="B1507" s="53"/>
      <c r="C1507" s="18"/>
      <c r="D1507" s="52"/>
      <c r="F1507" s="19"/>
      <c r="G1507" s="19"/>
      <c r="H1507" s="20"/>
      <c r="I1507" s="20"/>
      <c r="J1507" s="21"/>
    </row>
    <row r="1508" spans="2:10" x14ac:dyDescent="0.25">
      <c r="B1508" s="53"/>
      <c r="C1508" s="18"/>
      <c r="D1508" s="52"/>
      <c r="F1508" s="19"/>
      <c r="G1508" s="19"/>
      <c r="H1508" s="20"/>
      <c r="I1508" s="20"/>
      <c r="J1508" s="21"/>
    </row>
    <row r="1509" spans="2:10" x14ac:dyDescent="0.25">
      <c r="B1509" s="53"/>
      <c r="C1509" s="18"/>
      <c r="D1509" s="52"/>
      <c r="F1509" s="19"/>
      <c r="G1509" s="19"/>
      <c r="H1509" s="20"/>
      <c r="I1509" s="20"/>
      <c r="J1509" s="21"/>
    </row>
    <row r="1510" spans="2:10" x14ac:dyDescent="0.25">
      <c r="B1510" s="53"/>
      <c r="C1510" s="18"/>
      <c r="D1510" s="52"/>
      <c r="F1510" s="19"/>
      <c r="G1510" s="19"/>
      <c r="H1510" s="20"/>
      <c r="I1510" s="20"/>
      <c r="J1510" s="21"/>
    </row>
    <row r="1511" spans="2:10" x14ac:dyDescent="0.25">
      <c r="B1511" s="53"/>
      <c r="C1511" s="18"/>
      <c r="D1511" s="52"/>
      <c r="F1511" s="19"/>
      <c r="G1511" s="19"/>
      <c r="H1511" s="20"/>
      <c r="I1511" s="20"/>
      <c r="J1511" s="21"/>
    </row>
    <row r="1512" spans="2:10" x14ac:dyDescent="0.25">
      <c r="B1512" s="53"/>
      <c r="C1512" s="18"/>
      <c r="D1512" s="52"/>
      <c r="F1512" s="19"/>
      <c r="G1512" s="19"/>
      <c r="H1512" s="20"/>
      <c r="I1512" s="20"/>
      <c r="J1512" s="21"/>
    </row>
    <row r="1513" spans="2:10" x14ac:dyDescent="0.25">
      <c r="B1513" s="53"/>
      <c r="C1513" s="18"/>
      <c r="D1513" s="52"/>
      <c r="F1513" s="19"/>
      <c r="G1513" s="19"/>
      <c r="H1513" s="20"/>
      <c r="I1513" s="20"/>
      <c r="J1513" s="21"/>
    </row>
    <row r="1514" spans="2:10" x14ac:dyDescent="0.25">
      <c r="B1514" s="53"/>
      <c r="C1514" s="18"/>
      <c r="D1514" s="52"/>
      <c r="F1514" s="19"/>
      <c r="G1514" s="19"/>
      <c r="H1514" s="20"/>
      <c r="I1514" s="20"/>
      <c r="J1514" s="21"/>
    </row>
    <row r="1515" spans="2:10" x14ac:dyDescent="0.25">
      <c r="B1515" s="53"/>
      <c r="C1515" s="18"/>
      <c r="D1515" s="52"/>
      <c r="F1515" s="19"/>
      <c r="G1515" s="19"/>
      <c r="H1515" s="20"/>
      <c r="I1515" s="20"/>
      <c r="J1515" s="21"/>
    </row>
    <row r="1516" spans="2:10" x14ac:dyDescent="0.25">
      <c r="B1516" s="53"/>
      <c r="C1516" s="18"/>
      <c r="D1516" s="52"/>
      <c r="F1516" s="19"/>
      <c r="G1516" s="19"/>
      <c r="H1516" s="20"/>
      <c r="I1516" s="20"/>
      <c r="J1516" s="21"/>
    </row>
    <row r="1517" spans="2:10" x14ac:dyDescent="0.25">
      <c r="B1517" s="53"/>
      <c r="C1517" s="18"/>
      <c r="D1517" s="52"/>
      <c r="F1517" s="19"/>
      <c r="G1517" s="19"/>
      <c r="H1517" s="20"/>
      <c r="I1517" s="20"/>
      <c r="J1517" s="21"/>
    </row>
    <row r="1518" spans="2:10" x14ac:dyDescent="0.25">
      <c r="B1518" s="53"/>
      <c r="C1518" s="18"/>
      <c r="D1518" s="52"/>
      <c r="F1518" s="19"/>
      <c r="G1518" s="19"/>
      <c r="H1518" s="20"/>
      <c r="I1518" s="20"/>
      <c r="J1518" s="21"/>
    </row>
    <row r="1519" spans="2:10" x14ac:dyDescent="0.25">
      <c r="B1519" s="53"/>
      <c r="C1519" s="18"/>
      <c r="D1519" s="52"/>
      <c r="F1519" s="19"/>
      <c r="G1519" s="19"/>
      <c r="H1519" s="20"/>
      <c r="I1519" s="20"/>
      <c r="J1519" s="21"/>
    </row>
    <row r="1520" spans="2:10" x14ac:dyDescent="0.25">
      <c r="B1520" s="53"/>
      <c r="C1520" s="18"/>
      <c r="D1520" s="52"/>
      <c r="F1520" s="19"/>
      <c r="G1520" s="19"/>
      <c r="H1520" s="20"/>
      <c r="I1520" s="20"/>
      <c r="J1520" s="21"/>
    </row>
    <row r="1521" spans="2:10" x14ac:dyDescent="0.25">
      <c r="B1521" s="53"/>
      <c r="C1521" s="18"/>
      <c r="D1521" s="52"/>
      <c r="F1521" s="19"/>
      <c r="G1521" s="19"/>
      <c r="H1521" s="20"/>
      <c r="I1521" s="20"/>
      <c r="J1521" s="21"/>
    </row>
    <row r="1522" spans="2:10" x14ac:dyDescent="0.25">
      <c r="B1522" s="53"/>
      <c r="C1522" s="18"/>
      <c r="D1522" s="52"/>
      <c r="F1522" s="19"/>
      <c r="G1522" s="19"/>
      <c r="H1522" s="20"/>
      <c r="I1522" s="20"/>
      <c r="J1522" s="21"/>
    </row>
    <row r="1523" spans="2:10" x14ac:dyDescent="0.25">
      <c r="B1523" s="53"/>
      <c r="C1523" s="18"/>
      <c r="D1523" s="52"/>
      <c r="F1523" s="19"/>
      <c r="G1523" s="19"/>
      <c r="H1523" s="20"/>
      <c r="I1523" s="20"/>
      <c r="J1523" s="21"/>
    </row>
    <row r="1524" spans="2:10" x14ac:dyDescent="0.25">
      <c r="B1524" s="53"/>
      <c r="C1524" s="18"/>
      <c r="D1524" s="52"/>
      <c r="F1524" s="19"/>
      <c r="G1524" s="19"/>
      <c r="H1524" s="20"/>
      <c r="I1524" s="20"/>
      <c r="J1524" s="21"/>
    </row>
    <row r="1525" spans="2:10" x14ac:dyDescent="0.25">
      <c r="B1525" s="53"/>
      <c r="C1525" s="18"/>
      <c r="D1525" s="52"/>
      <c r="F1525" s="19"/>
      <c r="G1525" s="19"/>
      <c r="H1525" s="20"/>
      <c r="I1525" s="20"/>
      <c r="J1525" s="21"/>
    </row>
    <row r="1526" spans="2:10" x14ac:dyDescent="0.25">
      <c r="B1526" s="53"/>
      <c r="C1526" s="18"/>
      <c r="D1526" s="52"/>
      <c r="F1526" s="19"/>
      <c r="G1526" s="19"/>
      <c r="H1526" s="20"/>
      <c r="I1526" s="20"/>
      <c r="J1526" s="21"/>
    </row>
    <row r="1527" spans="2:10" x14ac:dyDescent="0.25">
      <c r="B1527" s="53"/>
      <c r="C1527" s="18"/>
      <c r="D1527" s="52"/>
      <c r="F1527" s="19"/>
      <c r="G1527" s="19"/>
      <c r="H1527" s="20"/>
      <c r="I1527" s="20"/>
      <c r="J1527" s="21"/>
    </row>
    <row r="1528" spans="2:10" x14ac:dyDescent="0.25">
      <c r="B1528" s="53"/>
      <c r="C1528" s="18"/>
      <c r="D1528" s="52"/>
      <c r="F1528" s="19"/>
      <c r="G1528" s="19"/>
      <c r="H1528" s="20"/>
      <c r="I1528" s="20"/>
      <c r="J1528" s="21"/>
    </row>
    <row r="1529" spans="2:10" x14ac:dyDescent="0.25">
      <c r="B1529" s="53"/>
      <c r="C1529" s="18"/>
      <c r="D1529" s="52"/>
      <c r="F1529" s="19"/>
      <c r="G1529" s="19"/>
      <c r="H1529" s="20"/>
      <c r="I1529" s="20"/>
      <c r="J1529" s="21"/>
    </row>
    <row r="1530" spans="2:10" x14ac:dyDescent="0.25">
      <c r="B1530" s="53"/>
      <c r="C1530" s="18"/>
      <c r="D1530" s="52"/>
      <c r="F1530" s="19"/>
      <c r="G1530" s="19"/>
      <c r="H1530" s="20"/>
      <c r="I1530" s="20"/>
      <c r="J1530" s="21"/>
    </row>
    <row r="1531" spans="2:10" x14ac:dyDescent="0.25">
      <c r="B1531" s="53"/>
      <c r="C1531" s="18"/>
      <c r="D1531" s="52"/>
      <c r="F1531" s="19"/>
      <c r="G1531" s="19"/>
      <c r="H1531" s="20"/>
      <c r="I1531" s="20"/>
      <c r="J1531" s="21"/>
    </row>
    <row r="1532" spans="2:10" x14ac:dyDescent="0.25">
      <c r="B1532" s="53"/>
      <c r="C1532" s="18"/>
      <c r="D1532" s="52"/>
      <c r="F1532" s="19"/>
      <c r="G1532" s="19"/>
      <c r="H1532" s="20"/>
      <c r="I1532" s="20"/>
      <c r="J1532" s="21"/>
    </row>
    <row r="1533" spans="2:10" x14ac:dyDescent="0.25">
      <c r="B1533" s="53"/>
      <c r="C1533" s="18"/>
      <c r="D1533" s="52"/>
      <c r="F1533" s="19"/>
      <c r="G1533" s="19"/>
      <c r="H1533" s="20"/>
      <c r="I1533" s="20"/>
      <c r="J1533" s="21"/>
    </row>
    <row r="1534" spans="2:10" x14ac:dyDescent="0.25">
      <c r="B1534" s="53"/>
      <c r="C1534" s="18"/>
      <c r="D1534" s="52"/>
      <c r="F1534" s="19"/>
      <c r="G1534" s="19"/>
      <c r="H1534" s="20"/>
      <c r="I1534" s="20"/>
      <c r="J1534" s="21"/>
    </row>
    <row r="1535" spans="2:10" x14ac:dyDescent="0.25">
      <c r="B1535" s="53"/>
      <c r="C1535" s="18"/>
      <c r="D1535" s="52"/>
      <c r="F1535" s="19"/>
      <c r="G1535" s="19"/>
      <c r="H1535" s="20"/>
      <c r="I1535" s="20"/>
      <c r="J1535" s="21"/>
    </row>
    <row r="1536" spans="2:10" x14ac:dyDescent="0.25">
      <c r="B1536" s="53"/>
      <c r="C1536" s="18"/>
      <c r="D1536" s="52"/>
      <c r="F1536" s="19"/>
      <c r="G1536" s="19"/>
      <c r="H1536" s="20"/>
      <c r="I1536" s="20"/>
      <c r="J1536" s="21"/>
    </row>
    <row r="1537" spans="2:10" x14ac:dyDescent="0.25">
      <c r="B1537" s="53"/>
      <c r="C1537" s="18"/>
      <c r="D1537" s="52"/>
      <c r="F1537" s="19"/>
      <c r="G1537" s="19"/>
      <c r="H1537" s="20"/>
      <c r="I1537" s="20"/>
      <c r="J1537" s="21"/>
    </row>
    <row r="1538" spans="2:10" x14ac:dyDescent="0.25">
      <c r="B1538" s="53"/>
      <c r="C1538" s="18"/>
      <c r="D1538" s="52"/>
      <c r="F1538" s="19"/>
      <c r="G1538" s="19"/>
      <c r="H1538" s="20"/>
      <c r="I1538" s="20"/>
      <c r="J1538" s="21"/>
    </row>
    <row r="1539" spans="2:10" x14ac:dyDescent="0.25">
      <c r="B1539" s="53"/>
      <c r="C1539" s="18"/>
      <c r="D1539" s="52"/>
      <c r="F1539" s="19"/>
      <c r="G1539" s="19"/>
      <c r="H1539" s="20"/>
      <c r="I1539" s="20"/>
      <c r="J1539" s="21"/>
    </row>
    <row r="1540" spans="2:10" x14ac:dyDescent="0.25">
      <c r="B1540" s="53"/>
      <c r="C1540" s="18"/>
      <c r="D1540" s="52"/>
      <c r="F1540" s="19"/>
      <c r="G1540" s="19"/>
      <c r="H1540" s="20"/>
      <c r="I1540" s="20"/>
      <c r="J1540" s="21"/>
    </row>
    <row r="1541" spans="2:10" x14ac:dyDescent="0.25">
      <c r="B1541" s="53"/>
      <c r="C1541" s="18"/>
      <c r="D1541" s="52"/>
      <c r="F1541" s="19"/>
      <c r="G1541" s="19"/>
      <c r="H1541" s="20"/>
      <c r="I1541" s="20"/>
      <c r="J1541" s="21"/>
    </row>
    <row r="1542" spans="2:10" x14ac:dyDescent="0.25">
      <c r="B1542" s="53"/>
      <c r="C1542" s="18"/>
      <c r="D1542" s="52"/>
      <c r="F1542" s="19"/>
      <c r="G1542" s="19"/>
      <c r="H1542" s="20"/>
      <c r="I1542" s="20"/>
      <c r="J1542" s="21"/>
    </row>
    <row r="1543" spans="2:10" x14ac:dyDescent="0.25">
      <c r="B1543" s="53"/>
      <c r="C1543" s="18"/>
      <c r="D1543" s="52"/>
      <c r="F1543" s="19"/>
      <c r="G1543" s="19"/>
      <c r="H1543" s="20"/>
      <c r="I1543" s="20"/>
      <c r="J1543" s="21"/>
    </row>
    <row r="1544" spans="2:10" x14ac:dyDescent="0.25">
      <c r="B1544" s="53"/>
      <c r="C1544" s="18"/>
      <c r="D1544" s="52"/>
      <c r="F1544" s="19"/>
      <c r="G1544" s="19"/>
      <c r="H1544" s="20"/>
      <c r="I1544" s="20"/>
      <c r="J1544" s="21"/>
    </row>
    <row r="1545" spans="2:10" x14ac:dyDescent="0.25">
      <c r="B1545" s="53"/>
      <c r="C1545" s="18"/>
      <c r="D1545" s="52"/>
      <c r="F1545" s="19"/>
      <c r="G1545" s="19"/>
      <c r="H1545" s="20"/>
      <c r="I1545" s="20"/>
      <c r="J1545" s="21"/>
    </row>
    <row r="1546" spans="2:10" x14ac:dyDescent="0.25">
      <c r="B1546" s="53"/>
      <c r="C1546" s="18"/>
      <c r="D1546" s="52"/>
      <c r="F1546" s="19"/>
      <c r="G1546" s="19"/>
      <c r="H1546" s="20"/>
      <c r="I1546" s="20"/>
      <c r="J1546" s="21"/>
    </row>
    <row r="1547" spans="2:10" x14ac:dyDescent="0.25">
      <c r="B1547" s="53"/>
      <c r="C1547" s="18"/>
      <c r="D1547" s="52"/>
      <c r="F1547" s="19"/>
      <c r="G1547" s="19"/>
      <c r="H1547" s="20"/>
      <c r="I1547" s="20"/>
      <c r="J1547" s="21"/>
    </row>
    <row r="1548" spans="2:10" x14ac:dyDescent="0.25">
      <c r="B1548" s="53"/>
      <c r="C1548" s="18"/>
      <c r="D1548" s="52"/>
      <c r="F1548" s="19"/>
      <c r="G1548" s="19"/>
      <c r="H1548" s="20"/>
      <c r="I1548" s="20"/>
      <c r="J1548" s="21"/>
    </row>
    <row r="1549" spans="2:10" x14ac:dyDescent="0.25">
      <c r="B1549" s="53"/>
      <c r="C1549" s="18"/>
      <c r="D1549" s="52"/>
      <c r="F1549" s="19"/>
      <c r="G1549" s="19"/>
      <c r="H1549" s="20"/>
      <c r="I1549" s="20"/>
      <c r="J1549" s="21"/>
    </row>
    <row r="1550" spans="2:10" x14ac:dyDescent="0.25">
      <c r="B1550" s="53"/>
      <c r="C1550" s="18"/>
      <c r="D1550" s="52"/>
      <c r="F1550" s="19"/>
      <c r="G1550" s="19"/>
      <c r="H1550" s="20"/>
      <c r="I1550" s="20"/>
      <c r="J1550" s="21"/>
    </row>
    <row r="1551" spans="2:10" x14ac:dyDescent="0.25">
      <c r="B1551" s="53"/>
      <c r="C1551" s="18"/>
      <c r="D1551" s="52"/>
      <c r="F1551" s="19"/>
      <c r="G1551" s="19"/>
      <c r="H1551" s="20"/>
      <c r="I1551" s="20"/>
      <c r="J1551" s="21"/>
    </row>
    <row r="1552" spans="2:10" x14ac:dyDescent="0.25">
      <c r="B1552" s="53"/>
      <c r="C1552" s="18"/>
      <c r="D1552" s="52"/>
      <c r="F1552" s="19"/>
      <c r="G1552" s="19"/>
      <c r="H1552" s="20"/>
      <c r="I1552" s="20"/>
      <c r="J1552" s="21"/>
    </row>
    <row r="1553" spans="2:10" x14ac:dyDescent="0.25">
      <c r="B1553" s="53"/>
      <c r="C1553" s="18"/>
      <c r="D1553" s="52"/>
      <c r="F1553" s="19"/>
      <c r="G1553" s="19"/>
      <c r="H1553" s="20"/>
      <c r="I1553" s="20"/>
      <c r="J1553" s="21"/>
    </row>
    <row r="1554" spans="2:10" x14ac:dyDescent="0.25">
      <c r="B1554" s="53"/>
      <c r="C1554" s="18"/>
      <c r="D1554" s="52"/>
      <c r="F1554" s="19"/>
      <c r="G1554" s="19"/>
      <c r="H1554" s="20"/>
      <c r="I1554" s="20"/>
      <c r="J1554" s="21"/>
    </row>
    <row r="1555" spans="2:10" x14ac:dyDescent="0.25">
      <c r="B1555" s="53"/>
      <c r="C1555" s="18"/>
      <c r="D1555" s="52"/>
      <c r="F1555" s="19"/>
      <c r="G1555" s="19"/>
      <c r="H1555" s="20"/>
      <c r="I1555" s="20"/>
      <c r="J1555" s="21"/>
    </row>
    <row r="1556" spans="2:10" x14ac:dyDescent="0.25">
      <c r="B1556" s="53"/>
      <c r="C1556" s="18"/>
      <c r="D1556" s="52"/>
      <c r="F1556" s="19"/>
      <c r="G1556" s="19"/>
      <c r="H1556" s="20"/>
      <c r="I1556" s="20"/>
      <c r="J1556" s="21"/>
    </row>
    <row r="1557" spans="2:10" x14ac:dyDescent="0.25">
      <c r="B1557" s="53"/>
      <c r="C1557" s="18"/>
      <c r="D1557" s="52"/>
      <c r="F1557" s="19"/>
      <c r="G1557" s="19"/>
      <c r="H1557" s="20"/>
      <c r="I1557" s="20"/>
      <c r="J1557" s="21"/>
    </row>
    <row r="1558" spans="2:10" x14ac:dyDescent="0.25">
      <c r="B1558" s="53"/>
      <c r="C1558" s="18"/>
      <c r="D1558" s="52"/>
      <c r="F1558" s="19"/>
      <c r="G1558" s="19"/>
      <c r="H1558" s="20"/>
      <c r="I1558" s="20"/>
      <c r="J1558" s="21"/>
    </row>
    <row r="1559" spans="2:10" x14ac:dyDescent="0.25">
      <c r="B1559" s="53"/>
      <c r="C1559" s="18"/>
      <c r="D1559" s="52"/>
      <c r="F1559" s="19"/>
      <c r="G1559" s="19"/>
      <c r="H1559" s="20"/>
      <c r="I1559" s="20"/>
      <c r="J1559" s="21"/>
    </row>
    <row r="1560" spans="2:10" x14ac:dyDescent="0.25">
      <c r="B1560" s="53"/>
      <c r="C1560" s="18"/>
      <c r="D1560" s="52"/>
      <c r="F1560" s="19"/>
      <c r="G1560" s="19"/>
      <c r="H1560" s="20"/>
      <c r="I1560" s="20"/>
      <c r="J1560" s="21"/>
    </row>
    <row r="1561" spans="2:10" x14ac:dyDescent="0.25">
      <c r="B1561" s="53"/>
      <c r="C1561" s="18"/>
      <c r="D1561" s="52"/>
      <c r="F1561" s="19"/>
      <c r="G1561" s="19"/>
      <c r="H1561" s="20"/>
      <c r="I1561" s="20"/>
      <c r="J1561" s="21"/>
    </row>
    <row r="1562" spans="2:10" x14ac:dyDescent="0.25">
      <c r="B1562" s="53"/>
      <c r="C1562" s="18"/>
      <c r="D1562" s="52"/>
      <c r="F1562" s="19"/>
      <c r="G1562" s="19"/>
      <c r="H1562" s="20"/>
      <c r="I1562" s="20"/>
      <c r="J1562" s="21"/>
    </row>
    <row r="1563" spans="2:10" x14ac:dyDescent="0.25">
      <c r="B1563" s="53"/>
      <c r="C1563" s="18"/>
      <c r="D1563" s="52"/>
      <c r="F1563" s="19"/>
      <c r="G1563" s="19"/>
      <c r="H1563" s="20"/>
      <c r="I1563" s="20"/>
      <c r="J1563" s="21"/>
    </row>
    <row r="1564" spans="2:10" x14ac:dyDescent="0.25">
      <c r="B1564" s="53"/>
      <c r="C1564" s="18"/>
      <c r="D1564" s="52"/>
      <c r="F1564" s="19"/>
      <c r="G1564" s="19"/>
      <c r="H1564" s="20"/>
      <c r="I1564" s="20"/>
      <c r="J1564" s="21"/>
    </row>
    <row r="1565" spans="2:10" x14ac:dyDescent="0.25">
      <c r="B1565" s="53"/>
      <c r="C1565" s="18"/>
      <c r="D1565" s="52"/>
      <c r="F1565" s="19"/>
      <c r="G1565" s="19"/>
      <c r="H1565" s="20"/>
      <c r="I1565" s="20"/>
      <c r="J1565" s="21"/>
    </row>
    <row r="1566" spans="2:10" x14ac:dyDescent="0.25">
      <c r="B1566" s="53"/>
      <c r="C1566" s="18"/>
      <c r="D1566" s="52"/>
      <c r="F1566" s="19"/>
      <c r="G1566" s="19"/>
      <c r="H1566" s="20"/>
      <c r="I1566" s="20"/>
      <c r="J1566" s="21"/>
    </row>
    <row r="1567" spans="2:10" x14ac:dyDescent="0.25">
      <c r="B1567" s="53"/>
      <c r="C1567" s="18"/>
      <c r="D1567" s="52"/>
      <c r="F1567" s="19"/>
      <c r="G1567" s="19"/>
      <c r="H1567" s="20"/>
      <c r="I1567" s="20"/>
      <c r="J1567" s="21"/>
    </row>
    <row r="1568" spans="2:10" x14ac:dyDescent="0.25">
      <c r="B1568" s="53"/>
      <c r="C1568" s="18"/>
      <c r="D1568" s="52"/>
      <c r="F1568" s="19"/>
      <c r="G1568" s="19"/>
      <c r="H1568" s="20"/>
      <c r="I1568" s="20"/>
      <c r="J1568" s="21"/>
    </row>
    <row r="1569" spans="2:10" x14ac:dyDescent="0.25">
      <c r="B1569" s="53"/>
      <c r="C1569" s="18"/>
      <c r="D1569" s="52"/>
      <c r="F1569" s="19"/>
      <c r="G1569" s="19"/>
      <c r="H1569" s="20"/>
      <c r="I1569" s="20"/>
      <c r="J1569" s="21"/>
    </row>
    <row r="1570" spans="2:10" x14ac:dyDescent="0.25">
      <c r="B1570" s="53"/>
      <c r="C1570" s="18"/>
      <c r="D1570" s="52"/>
      <c r="F1570" s="19"/>
      <c r="G1570" s="19"/>
      <c r="H1570" s="20"/>
      <c r="I1570" s="20"/>
      <c r="J1570" s="21"/>
    </row>
    <row r="1571" spans="2:10" x14ac:dyDescent="0.25">
      <c r="B1571" s="53"/>
      <c r="C1571" s="18"/>
      <c r="D1571" s="52"/>
      <c r="F1571" s="19"/>
      <c r="G1571" s="19"/>
      <c r="H1571" s="20"/>
      <c r="I1571" s="20"/>
      <c r="J1571" s="21"/>
    </row>
    <row r="1572" spans="2:10" x14ac:dyDescent="0.25">
      <c r="B1572" s="53"/>
      <c r="C1572" s="18"/>
      <c r="D1572" s="52"/>
      <c r="F1572" s="19"/>
      <c r="G1572" s="19"/>
      <c r="H1572" s="20"/>
      <c r="I1572" s="20"/>
      <c r="J1572" s="21"/>
    </row>
    <row r="1573" spans="2:10" x14ac:dyDescent="0.25">
      <c r="B1573" s="53"/>
      <c r="C1573" s="18"/>
      <c r="D1573" s="52"/>
      <c r="F1573" s="19"/>
      <c r="G1573" s="19"/>
      <c r="H1573" s="20"/>
      <c r="I1573" s="20"/>
      <c r="J1573" s="21"/>
    </row>
    <row r="1574" spans="2:10" x14ac:dyDescent="0.25">
      <c r="B1574" s="53"/>
      <c r="C1574" s="18"/>
      <c r="D1574" s="52"/>
      <c r="F1574" s="19"/>
      <c r="G1574" s="19"/>
      <c r="H1574" s="20"/>
      <c r="I1574" s="20"/>
      <c r="J1574" s="21"/>
    </row>
    <row r="1575" spans="2:10" x14ac:dyDescent="0.25">
      <c r="B1575" s="53"/>
      <c r="C1575" s="18"/>
      <c r="D1575" s="52"/>
      <c r="F1575" s="19"/>
      <c r="G1575" s="19"/>
      <c r="H1575" s="20"/>
      <c r="I1575" s="20"/>
      <c r="J1575" s="21"/>
    </row>
    <row r="1576" spans="2:10" x14ac:dyDescent="0.25">
      <c r="B1576" s="53"/>
      <c r="C1576" s="18"/>
      <c r="D1576" s="52"/>
      <c r="F1576" s="19"/>
      <c r="G1576" s="19"/>
      <c r="H1576" s="20"/>
      <c r="I1576" s="20"/>
      <c r="J1576" s="21"/>
    </row>
    <row r="1577" spans="2:10" x14ac:dyDescent="0.25">
      <c r="B1577" s="53"/>
      <c r="C1577" s="18"/>
      <c r="D1577" s="52"/>
      <c r="F1577" s="19"/>
      <c r="G1577" s="19"/>
      <c r="H1577" s="20"/>
      <c r="I1577" s="20"/>
      <c r="J1577" s="21"/>
    </row>
    <row r="1578" spans="2:10" x14ac:dyDescent="0.25">
      <c r="B1578" s="53"/>
      <c r="C1578" s="18"/>
      <c r="D1578" s="52"/>
      <c r="F1578" s="19"/>
      <c r="G1578" s="19"/>
      <c r="H1578" s="20"/>
      <c r="I1578" s="20"/>
      <c r="J1578" s="21"/>
    </row>
    <row r="1579" spans="2:10" x14ac:dyDescent="0.25">
      <c r="B1579" s="53"/>
      <c r="C1579" s="18"/>
      <c r="D1579" s="52"/>
      <c r="F1579" s="19"/>
      <c r="G1579" s="19"/>
      <c r="H1579" s="20"/>
      <c r="I1579" s="20"/>
      <c r="J1579" s="21"/>
    </row>
    <row r="1580" spans="2:10" x14ac:dyDescent="0.25">
      <c r="B1580" s="53"/>
      <c r="C1580" s="18"/>
      <c r="D1580" s="52"/>
      <c r="F1580" s="19"/>
      <c r="G1580" s="19"/>
      <c r="H1580" s="20"/>
      <c r="I1580" s="20"/>
      <c r="J1580" s="21"/>
    </row>
    <row r="1581" spans="2:10" x14ac:dyDescent="0.25">
      <c r="B1581" s="53"/>
      <c r="C1581" s="18"/>
      <c r="D1581" s="52"/>
      <c r="F1581" s="19"/>
      <c r="G1581" s="19"/>
      <c r="H1581" s="20"/>
      <c r="I1581" s="20"/>
      <c r="J1581" s="21"/>
    </row>
    <row r="1582" spans="2:10" x14ac:dyDescent="0.25">
      <c r="B1582" s="53"/>
      <c r="C1582" s="18"/>
      <c r="D1582" s="52"/>
      <c r="F1582" s="19"/>
      <c r="G1582" s="19"/>
      <c r="H1582" s="20"/>
      <c r="I1582" s="20"/>
      <c r="J1582" s="21"/>
    </row>
    <row r="1583" spans="2:10" x14ac:dyDescent="0.25">
      <c r="B1583" s="53"/>
      <c r="C1583" s="18"/>
      <c r="D1583" s="52"/>
      <c r="F1583" s="19"/>
      <c r="G1583" s="19"/>
      <c r="H1583" s="20"/>
      <c r="I1583" s="20"/>
      <c r="J1583" s="21"/>
    </row>
    <row r="1584" spans="2:10" x14ac:dyDescent="0.25">
      <c r="B1584" s="53"/>
      <c r="C1584" s="18"/>
      <c r="D1584" s="52"/>
      <c r="F1584" s="19"/>
      <c r="G1584" s="19"/>
      <c r="H1584" s="20"/>
      <c r="I1584" s="20"/>
      <c r="J1584" s="21"/>
    </row>
    <row r="1585" spans="2:10" x14ac:dyDescent="0.25">
      <c r="B1585" s="53"/>
      <c r="C1585" s="18"/>
      <c r="D1585" s="52"/>
      <c r="F1585" s="19"/>
      <c r="G1585" s="19"/>
      <c r="H1585" s="20"/>
      <c r="I1585" s="20"/>
      <c r="J1585" s="21"/>
    </row>
    <row r="1586" spans="2:10" x14ac:dyDescent="0.25">
      <c r="B1586" s="53"/>
      <c r="C1586" s="18"/>
      <c r="D1586" s="52"/>
      <c r="F1586" s="19"/>
      <c r="G1586" s="19"/>
      <c r="H1586" s="20"/>
      <c r="I1586" s="20"/>
      <c r="J1586" s="21"/>
    </row>
    <row r="1587" spans="2:10" x14ac:dyDescent="0.25">
      <c r="B1587" s="53"/>
      <c r="C1587" s="18"/>
      <c r="D1587" s="52"/>
      <c r="F1587" s="19"/>
      <c r="G1587" s="19"/>
      <c r="H1587" s="20"/>
      <c r="I1587" s="20"/>
      <c r="J1587" s="21"/>
    </row>
    <row r="1588" spans="2:10" x14ac:dyDescent="0.25">
      <c r="B1588" s="53"/>
      <c r="C1588" s="18"/>
      <c r="D1588" s="52"/>
      <c r="F1588" s="19"/>
      <c r="G1588" s="19"/>
      <c r="H1588" s="20"/>
      <c r="I1588" s="20"/>
      <c r="J1588" s="21"/>
    </row>
    <row r="1589" spans="2:10" x14ac:dyDescent="0.25">
      <c r="B1589" s="53"/>
      <c r="C1589" s="18"/>
      <c r="D1589" s="52"/>
      <c r="F1589" s="19"/>
      <c r="G1589" s="19"/>
      <c r="H1589" s="20"/>
      <c r="I1589" s="20"/>
      <c r="J1589" s="21"/>
    </row>
    <row r="1590" spans="2:10" x14ac:dyDescent="0.25">
      <c r="B1590" s="53"/>
      <c r="C1590" s="18"/>
      <c r="D1590" s="52"/>
      <c r="F1590" s="19"/>
      <c r="G1590" s="19"/>
      <c r="H1590" s="20"/>
      <c r="I1590" s="20"/>
      <c r="J1590" s="21"/>
    </row>
    <row r="1591" spans="2:10" x14ac:dyDescent="0.25">
      <c r="B1591" s="53"/>
      <c r="C1591" s="18"/>
      <c r="D1591" s="52"/>
      <c r="F1591" s="19"/>
      <c r="G1591" s="19"/>
      <c r="H1591" s="20"/>
      <c r="I1591" s="20"/>
      <c r="J1591" s="21"/>
    </row>
    <row r="1592" spans="2:10" x14ac:dyDescent="0.25">
      <c r="B1592" s="53"/>
      <c r="C1592" s="18"/>
      <c r="D1592" s="52"/>
      <c r="F1592" s="19"/>
      <c r="G1592" s="19"/>
      <c r="H1592" s="20"/>
      <c r="I1592" s="20"/>
      <c r="J1592" s="21"/>
    </row>
    <row r="1593" spans="2:10" x14ac:dyDescent="0.25">
      <c r="B1593" s="53"/>
      <c r="C1593" s="18"/>
      <c r="D1593" s="52"/>
      <c r="F1593" s="19"/>
      <c r="G1593" s="19"/>
      <c r="H1593" s="20"/>
      <c r="I1593" s="20"/>
      <c r="J1593" s="21"/>
    </row>
    <row r="1594" spans="2:10" x14ac:dyDescent="0.25">
      <c r="B1594" s="53"/>
      <c r="C1594" s="18"/>
      <c r="D1594" s="52"/>
      <c r="F1594" s="19"/>
      <c r="G1594" s="19"/>
      <c r="H1594" s="20"/>
      <c r="I1594" s="20"/>
      <c r="J1594" s="21"/>
    </row>
    <row r="1595" spans="2:10" x14ac:dyDescent="0.25">
      <c r="B1595" s="53"/>
      <c r="C1595" s="18"/>
      <c r="D1595" s="52"/>
      <c r="F1595" s="19"/>
      <c r="G1595" s="19"/>
      <c r="H1595" s="20"/>
      <c r="I1595" s="20"/>
      <c r="J1595" s="21"/>
    </row>
    <row r="1596" spans="2:10" x14ac:dyDescent="0.25">
      <c r="B1596" s="53"/>
      <c r="C1596" s="18"/>
      <c r="D1596" s="52"/>
      <c r="F1596" s="19"/>
      <c r="G1596" s="19"/>
      <c r="H1596" s="20"/>
      <c r="I1596" s="20"/>
      <c r="J1596" s="21"/>
    </row>
    <row r="1597" spans="2:10" x14ac:dyDescent="0.25">
      <c r="B1597" s="53"/>
      <c r="C1597" s="18"/>
      <c r="D1597" s="52"/>
      <c r="F1597" s="19"/>
      <c r="G1597" s="19"/>
      <c r="H1597" s="20"/>
      <c r="I1597" s="20"/>
      <c r="J1597" s="21"/>
    </row>
    <row r="1598" spans="2:10" x14ac:dyDescent="0.25">
      <c r="B1598" s="53"/>
      <c r="C1598" s="18"/>
      <c r="D1598" s="52"/>
      <c r="F1598" s="19"/>
      <c r="G1598" s="19"/>
      <c r="H1598" s="20"/>
      <c r="I1598" s="20"/>
      <c r="J1598" s="21"/>
    </row>
    <row r="1599" spans="2:10" x14ac:dyDescent="0.25">
      <c r="B1599" s="53"/>
      <c r="C1599" s="18"/>
      <c r="D1599" s="52"/>
      <c r="F1599" s="19"/>
      <c r="G1599" s="19"/>
      <c r="H1599" s="20"/>
      <c r="I1599" s="20"/>
      <c r="J1599" s="21"/>
    </row>
    <row r="1600" spans="2:10" x14ac:dyDescent="0.25">
      <c r="B1600" s="53"/>
      <c r="C1600" s="18"/>
      <c r="D1600" s="52"/>
      <c r="F1600" s="19"/>
      <c r="G1600" s="19"/>
      <c r="H1600" s="20"/>
      <c r="I1600" s="20"/>
      <c r="J1600" s="21"/>
    </row>
    <row r="1601" spans="2:10" x14ac:dyDescent="0.25">
      <c r="B1601" s="53"/>
      <c r="C1601" s="18"/>
      <c r="D1601" s="52"/>
      <c r="F1601" s="19"/>
      <c r="G1601" s="19"/>
      <c r="H1601" s="20"/>
      <c r="I1601" s="20"/>
      <c r="J1601" s="21"/>
    </row>
    <row r="1602" spans="2:10" x14ac:dyDescent="0.25">
      <c r="B1602" s="53"/>
      <c r="C1602" s="18"/>
      <c r="D1602" s="52"/>
      <c r="F1602" s="19"/>
      <c r="G1602" s="19"/>
      <c r="H1602" s="20"/>
      <c r="I1602" s="20"/>
      <c r="J1602" s="21"/>
    </row>
    <row r="1603" spans="2:10" x14ac:dyDescent="0.25">
      <c r="B1603" s="53"/>
      <c r="C1603" s="18"/>
      <c r="D1603" s="52"/>
      <c r="F1603" s="19"/>
      <c r="G1603" s="19"/>
      <c r="H1603" s="20"/>
      <c r="I1603" s="20"/>
      <c r="J1603" s="21"/>
    </row>
    <row r="1604" spans="2:10" x14ac:dyDescent="0.25">
      <c r="B1604" s="53"/>
      <c r="C1604" s="18"/>
      <c r="D1604" s="52"/>
      <c r="F1604" s="19"/>
      <c r="G1604" s="19"/>
      <c r="H1604" s="20"/>
      <c r="I1604" s="20"/>
      <c r="J1604" s="21"/>
    </row>
    <row r="1605" spans="2:10" x14ac:dyDescent="0.25">
      <c r="B1605" s="53"/>
      <c r="C1605" s="18"/>
      <c r="D1605" s="52"/>
      <c r="F1605" s="19"/>
      <c r="G1605" s="19"/>
      <c r="H1605" s="20"/>
      <c r="I1605" s="20"/>
      <c r="J1605" s="21"/>
    </row>
    <row r="1606" spans="2:10" x14ac:dyDescent="0.25">
      <c r="B1606" s="53"/>
      <c r="C1606" s="18"/>
      <c r="D1606" s="52"/>
      <c r="F1606" s="19"/>
      <c r="G1606" s="19"/>
      <c r="H1606" s="20"/>
      <c r="I1606" s="20"/>
      <c r="J1606" s="21"/>
    </row>
    <row r="1607" spans="2:10" x14ac:dyDescent="0.25">
      <c r="B1607" s="53"/>
      <c r="C1607" s="18"/>
      <c r="D1607" s="52"/>
      <c r="F1607" s="19"/>
      <c r="G1607" s="19"/>
      <c r="H1607" s="20"/>
      <c r="I1607" s="20"/>
      <c r="J1607" s="21"/>
    </row>
    <row r="1608" spans="2:10" x14ac:dyDescent="0.25">
      <c r="B1608" s="53"/>
      <c r="C1608" s="18"/>
      <c r="D1608" s="52"/>
      <c r="F1608" s="19"/>
      <c r="G1608" s="19"/>
      <c r="H1608" s="20"/>
      <c r="I1608" s="20"/>
      <c r="J1608" s="21"/>
    </row>
    <row r="1609" spans="2:10" x14ac:dyDescent="0.25">
      <c r="B1609" s="53"/>
      <c r="C1609" s="18"/>
      <c r="D1609" s="52"/>
      <c r="F1609" s="19"/>
      <c r="G1609" s="19"/>
      <c r="H1609" s="20"/>
      <c r="I1609" s="20"/>
      <c r="J1609" s="21"/>
    </row>
    <row r="1610" spans="2:10" x14ac:dyDescent="0.25">
      <c r="B1610" s="53"/>
      <c r="C1610" s="18"/>
      <c r="D1610" s="52"/>
      <c r="F1610" s="19"/>
      <c r="G1610" s="19"/>
      <c r="H1610" s="20"/>
      <c r="I1610" s="20"/>
      <c r="J1610" s="21"/>
    </row>
    <row r="1611" spans="2:10" x14ac:dyDescent="0.25">
      <c r="B1611" s="53"/>
      <c r="C1611" s="18"/>
      <c r="D1611" s="52"/>
      <c r="F1611" s="19"/>
      <c r="G1611" s="19"/>
      <c r="H1611" s="20"/>
      <c r="I1611" s="20"/>
      <c r="J1611" s="21"/>
    </row>
    <row r="1612" spans="2:10" x14ac:dyDescent="0.25">
      <c r="B1612" s="53"/>
      <c r="C1612" s="18"/>
      <c r="D1612" s="52"/>
      <c r="F1612" s="19"/>
      <c r="G1612" s="19"/>
      <c r="H1612" s="20"/>
      <c r="I1612" s="20"/>
      <c r="J1612" s="21"/>
    </row>
    <row r="1613" spans="2:10" x14ac:dyDescent="0.25">
      <c r="B1613" s="53"/>
      <c r="C1613" s="18"/>
      <c r="D1613" s="52"/>
      <c r="F1613" s="19"/>
      <c r="G1613" s="19"/>
      <c r="H1613" s="20"/>
      <c r="I1613" s="20"/>
      <c r="J1613" s="21"/>
    </row>
    <row r="1614" spans="2:10" x14ac:dyDescent="0.25">
      <c r="B1614" s="53"/>
      <c r="C1614" s="18"/>
      <c r="D1614" s="52"/>
      <c r="F1614" s="19"/>
      <c r="G1614" s="19"/>
      <c r="H1614" s="20"/>
      <c r="I1614" s="20"/>
      <c r="J1614" s="21"/>
    </row>
    <row r="1615" spans="2:10" x14ac:dyDescent="0.25">
      <c r="B1615" s="53"/>
      <c r="C1615" s="18"/>
      <c r="D1615" s="52"/>
      <c r="F1615" s="19"/>
      <c r="G1615" s="19"/>
      <c r="H1615" s="20"/>
      <c r="I1615" s="20"/>
      <c r="J1615" s="21"/>
    </row>
    <row r="1616" spans="2:10" x14ac:dyDescent="0.25">
      <c r="B1616" s="53"/>
      <c r="C1616" s="18"/>
      <c r="D1616" s="52"/>
      <c r="F1616" s="19"/>
      <c r="G1616" s="19"/>
      <c r="H1616" s="20"/>
      <c r="I1616" s="20"/>
      <c r="J1616" s="21"/>
    </row>
    <row r="1617" spans="2:10" x14ac:dyDescent="0.25">
      <c r="B1617" s="53"/>
      <c r="C1617" s="18"/>
      <c r="D1617" s="52"/>
      <c r="F1617" s="19"/>
      <c r="G1617" s="19"/>
      <c r="H1617" s="20"/>
      <c r="I1617" s="20"/>
      <c r="J1617" s="21"/>
    </row>
    <row r="1618" spans="2:10" x14ac:dyDescent="0.25">
      <c r="B1618" s="53"/>
      <c r="C1618" s="18"/>
      <c r="D1618" s="52"/>
      <c r="F1618" s="19"/>
      <c r="G1618" s="19"/>
      <c r="H1618" s="20"/>
      <c r="I1618" s="20"/>
      <c r="J1618" s="21"/>
    </row>
    <row r="1619" spans="2:10" x14ac:dyDescent="0.25">
      <c r="B1619" s="53"/>
      <c r="C1619" s="18"/>
      <c r="D1619" s="52"/>
      <c r="F1619" s="19"/>
      <c r="G1619" s="19"/>
      <c r="H1619" s="20"/>
      <c r="I1619" s="20"/>
      <c r="J1619" s="21"/>
    </row>
    <row r="1620" spans="2:10" x14ac:dyDescent="0.25">
      <c r="B1620" s="53"/>
      <c r="C1620" s="18"/>
      <c r="D1620" s="52"/>
      <c r="F1620" s="19"/>
      <c r="G1620" s="19"/>
      <c r="H1620" s="20"/>
      <c r="I1620" s="20"/>
      <c r="J1620" s="21"/>
    </row>
    <row r="1621" spans="2:10" x14ac:dyDescent="0.25">
      <c r="B1621" s="53"/>
      <c r="C1621" s="18"/>
      <c r="D1621" s="52"/>
      <c r="F1621" s="19"/>
      <c r="G1621" s="19"/>
      <c r="H1621" s="20"/>
      <c r="I1621" s="20"/>
      <c r="J1621" s="21"/>
    </row>
    <row r="1622" spans="2:10" x14ac:dyDescent="0.25">
      <c r="B1622" s="53"/>
      <c r="C1622" s="18"/>
      <c r="D1622" s="52"/>
      <c r="F1622" s="19"/>
      <c r="G1622" s="19"/>
      <c r="H1622" s="20"/>
      <c r="I1622" s="20"/>
      <c r="J1622" s="21"/>
    </row>
    <row r="1623" spans="2:10" x14ac:dyDescent="0.25">
      <c r="B1623" s="53"/>
      <c r="C1623" s="18"/>
      <c r="D1623" s="52"/>
      <c r="F1623" s="19"/>
      <c r="G1623" s="19"/>
      <c r="H1623" s="20"/>
      <c r="I1623" s="20"/>
      <c r="J1623" s="21"/>
    </row>
    <row r="1624" spans="2:10" x14ac:dyDescent="0.25">
      <c r="B1624" s="53"/>
      <c r="C1624" s="18"/>
      <c r="D1624" s="52"/>
      <c r="F1624" s="19"/>
      <c r="G1624" s="19"/>
      <c r="H1624" s="20"/>
      <c r="I1624" s="20"/>
      <c r="J1624" s="21"/>
    </row>
    <row r="1625" spans="2:10" x14ac:dyDescent="0.25">
      <c r="B1625" s="53"/>
      <c r="C1625" s="18"/>
      <c r="D1625" s="52"/>
      <c r="F1625" s="19"/>
      <c r="G1625" s="19"/>
      <c r="H1625" s="20"/>
      <c r="I1625" s="20"/>
      <c r="J1625" s="21"/>
    </row>
    <row r="1626" spans="2:10" x14ac:dyDescent="0.25">
      <c r="B1626" s="53"/>
      <c r="C1626" s="18"/>
      <c r="D1626" s="52"/>
      <c r="F1626" s="19"/>
      <c r="G1626" s="19"/>
      <c r="H1626" s="20"/>
      <c r="I1626" s="20"/>
      <c r="J1626" s="21"/>
    </row>
    <row r="1627" spans="2:10" x14ac:dyDescent="0.25">
      <c r="B1627" s="53"/>
      <c r="C1627" s="18"/>
      <c r="D1627" s="52"/>
      <c r="F1627" s="19"/>
      <c r="G1627" s="19"/>
      <c r="H1627" s="20"/>
      <c r="I1627" s="20"/>
      <c r="J1627" s="21"/>
    </row>
    <row r="1628" spans="2:10" x14ac:dyDescent="0.25">
      <c r="B1628" s="53"/>
      <c r="C1628" s="18"/>
      <c r="D1628" s="52"/>
      <c r="F1628" s="19"/>
      <c r="G1628" s="19"/>
      <c r="H1628" s="20"/>
      <c r="I1628" s="20"/>
      <c r="J1628" s="21"/>
    </row>
    <row r="1629" spans="2:10" x14ac:dyDescent="0.25">
      <c r="B1629" s="53"/>
      <c r="C1629" s="18"/>
      <c r="D1629" s="52"/>
      <c r="F1629" s="19"/>
      <c r="G1629" s="19"/>
      <c r="H1629" s="20"/>
      <c r="I1629" s="20"/>
      <c r="J1629" s="21"/>
    </row>
    <row r="1630" spans="2:10" x14ac:dyDescent="0.25">
      <c r="B1630" s="53"/>
      <c r="C1630" s="18"/>
      <c r="D1630" s="52"/>
      <c r="F1630" s="19"/>
      <c r="G1630" s="19"/>
      <c r="H1630" s="20"/>
      <c r="I1630" s="20"/>
      <c r="J1630" s="21"/>
    </row>
    <row r="1631" spans="2:10" x14ac:dyDescent="0.25">
      <c r="B1631" s="53"/>
      <c r="C1631" s="18"/>
      <c r="D1631" s="52"/>
      <c r="F1631" s="19"/>
      <c r="G1631" s="19"/>
      <c r="H1631" s="20"/>
      <c r="I1631" s="20"/>
      <c r="J1631" s="21"/>
    </row>
    <row r="1632" spans="2:10" x14ac:dyDescent="0.25">
      <c r="B1632" s="53"/>
      <c r="C1632" s="18"/>
      <c r="D1632" s="52"/>
      <c r="F1632" s="19"/>
      <c r="G1632" s="19"/>
      <c r="H1632" s="20"/>
      <c r="I1632" s="20"/>
      <c r="J1632" s="21"/>
    </row>
    <row r="1633" spans="2:10" x14ac:dyDescent="0.25">
      <c r="B1633" s="53"/>
      <c r="C1633" s="18"/>
      <c r="D1633" s="52"/>
      <c r="F1633" s="19"/>
      <c r="G1633" s="19"/>
      <c r="H1633" s="20"/>
      <c r="I1633" s="20"/>
      <c r="J1633" s="21"/>
    </row>
    <row r="1634" spans="2:10" x14ac:dyDescent="0.25">
      <c r="B1634" s="53"/>
      <c r="C1634" s="18"/>
      <c r="D1634" s="52"/>
      <c r="F1634" s="19"/>
      <c r="G1634" s="19"/>
      <c r="H1634" s="20"/>
      <c r="I1634" s="20"/>
      <c r="J1634" s="21"/>
    </row>
    <row r="1635" spans="2:10" x14ac:dyDescent="0.25">
      <c r="B1635" s="53"/>
      <c r="C1635" s="18"/>
      <c r="D1635" s="52"/>
      <c r="F1635" s="19"/>
      <c r="G1635" s="19"/>
      <c r="H1635" s="20"/>
      <c r="I1635" s="20"/>
      <c r="J1635" s="21"/>
    </row>
    <row r="1636" spans="2:10" x14ac:dyDescent="0.25">
      <c r="B1636" s="53"/>
      <c r="C1636" s="18"/>
      <c r="D1636" s="52"/>
      <c r="F1636" s="19"/>
      <c r="G1636" s="19"/>
      <c r="H1636" s="20"/>
      <c r="I1636" s="20"/>
      <c r="J1636" s="21"/>
    </row>
    <row r="1637" spans="2:10" x14ac:dyDescent="0.25">
      <c r="B1637" s="53"/>
      <c r="C1637" s="18"/>
      <c r="D1637" s="52"/>
      <c r="F1637" s="19"/>
      <c r="G1637" s="19"/>
      <c r="H1637" s="20"/>
      <c r="I1637" s="20"/>
      <c r="J1637" s="21"/>
    </row>
    <row r="1638" spans="2:10" x14ac:dyDescent="0.25">
      <c r="B1638" s="53"/>
      <c r="C1638" s="18"/>
      <c r="D1638" s="52"/>
      <c r="F1638" s="19"/>
      <c r="G1638" s="19"/>
      <c r="H1638" s="20"/>
      <c r="I1638" s="20"/>
      <c r="J1638" s="21"/>
    </row>
    <row r="1639" spans="2:10" x14ac:dyDescent="0.25">
      <c r="B1639" s="53"/>
      <c r="C1639" s="18"/>
      <c r="D1639" s="52"/>
      <c r="F1639" s="19"/>
      <c r="G1639" s="19"/>
      <c r="H1639" s="20"/>
      <c r="I1639" s="20"/>
      <c r="J1639" s="21"/>
    </row>
    <row r="1640" spans="2:10" x14ac:dyDescent="0.25">
      <c r="B1640" s="53"/>
      <c r="C1640" s="18"/>
      <c r="D1640" s="52"/>
      <c r="F1640" s="19"/>
      <c r="G1640" s="19"/>
      <c r="H1640" s="20"/>
      <c r="I1640" s="20"/>
      <c r="J1640" s="21"/>
    </row>
    <row r="1641" spans="2:10" x14ac:dyDescent="0.25">
      <c r="B1641" s="53"/>
      <c r="C1641" s="18"/>
      <c r="D1641" s="52"/>
      <c r="F1641" s="19"/>
      <c r="G1641" s="19"/>
      <c r="H1641" s="20"/>
      <c r="I1641" s="20"/>
      <c r="J1641" s="21"/>
    </row>
    <row r="1642" spans="2:10" x14ac:dyDescent="0.25">
      <c r="B1642" s="53"/>
      <c r="C1642" s="18"/>
      <c r="D1642" s="52"/>
      <c r="F1642" s="19"/>
      <c r="G1642" s="19"/>
      <c r="H1642" s="20"/>
      <c r="I1642" s="20"/>
      <c r="J1642" s="21"/>
    </row>
    <row r="1643" spans="2:10" x14ac:dyDescent="0.25">
      <c r="B1643" s="53"/>
      <c r="C1643" s="18"/>
      <c r="D1643" s="52"/>
      <c r="F1643" s="19"/>
      <c r="G1643" s="19"/>
      <c r="H1643" s="20"/>
      <c r="I1643" s="20"/>
      <c r="J1643" s="21"/>
    </row>
    <row r="1644" spans="2:10" x14ac:dyDescent="0.25">
      <c r="B1644" s="53"/>
      <c r="C1644" s="18"/>
      <c r="D1644" s="52"/>
      <c r="F1644" s="19"/>
      <c r="G1644" s="19"/>
      <c r="H1644" s="20"/>
      <c r="I1644" s="20"/>
      <c r="J1644" s="21"/>
    </row>
    <row r="1645" spans="2:10" x14ac:dyDescent="0.25">
      <c r="B1645" s="53"/>
      <c r="C1645" s="18"/>
      <c r="D1645" s="52"/>
      <c r="F1645" s="19"/>
      <c r="G1645" s="19"/>
      <c r="H1645" s="20"/>
      <c r="I1645" s="20"/>
      <c r="J1645" s="21"/>
    </row>
    <row r="1646" spans="2:10" x14ac:dyDescent="0.25">
      <c r="B1646" s="53"/>
      <c r="C1646" s="18"/>
      <c r="D1646" s="52"/>
      <c r="F1646" s="19"/>
      <c r="G1646" s="19"/>
      <c r="H1646" s="20"/>
      <c r="I1646" s="20"/>
      <c r="J1646" s="21"/>
    </row>
    <row r="1647" spans="2:10" x14ac:dyDescent="0.25">
      <c r="B1647" s="53"/>
      <c r="C1647" s="18"/>
      <c r="D1647" s="52"/>
      <c r="F1647" s="19"/>
      <c r="G1647" s="19"/>
      <c r="H1647" s="20"/>
      <c r="I1647" s="20"/>
      <c r="J1647" s="21"/>
    </row>
    <row r="1648" spans="2:10" x14ac:dyDescent="0.25">
      <c r="B1648" s="53"/>
      <c r="C1648" s="18"/>
      <c r="D1648" s="52"/>
      <c r="F1648" s="19"/>
      <c r="G1648" s="19"/>
      <c r="H1648" s="20"/>
      <c r="I1648" s="20"/>
      <c r="J1648" s="21"/>
    </row>
    <row r="1649" spans="2:10" x14ac:dyDescent="0.25">
      <c r="B1649" s="53"/>
      <c r="C1649" s="18"/>
      <c r="D1649" s="52"/>
      <c r="F1649" s="19"/>
      <c r="G1649" s="19"/>
      <c r="H1649" s="20"/>
      <c r="I1649" s="20"/>
      <c r="J1649" s="21"/>
    </row>
    <row r="1650" spans="2:10" x14ac:dyDescent="0.25">
      <c r="B1650" s="53"/>
      <c r="C1650" s="18"/>
      <c r="D1650" s="52"/>
      <c r="F1650" s="19"/>
      <c r="G1650" s="19"/>
      <c r="H1650" s="20"/>
      <c r="I1650" s="20"/>
      <c r="J1650" s="21"/>
    </row>
    <row r="1651" spans="2:10" x14ac:dyDescent="0.25">
      <c r="B1651" s="53"/>
      <c r="C1651" s="18"/>
      <c r="D1651" s="52"/>
      <c r="F1651" s="19"/>
      <c r="G1651" s="19"/>
      <c r="H1651" s="20"/>
      <c r="I1651" s="20"/>
      <c r="J1651" s="21"/>
    </row>
    <row r="1652" spans="2:10" x14ac:dyDescent="0.25">
      <c r="B1652" s="53"/>
      <c r="C1652" s="18"/>
      <c r="D1652" s="52"/>
      <c r="F1652" s="19"/>
      <c r="G1652" s="19"/>
      <c r="H1652" s="20"/>
      <c r="I1652" s="20"/>
      <c r="J1652" s="21"/>
    </row>
    <row r="1653" spans="2:10" x14ac:dyDescent="0.25">
      <c r="B1653" s="53"/>
      <c r="C1653" s="18"/>
      <c r="D1653" s="52"/>
      <c r="F1653" s="19"/>
      <c r="G1653" s="19"/>
      <c r="H1653" s="20"/>
      <c r="I1653" s="20"/>
      <c r="J1653" s="21"/>
    </row>
    <row r="1654" spans="2:10" x14ac:dyDescent="0.25">
      <c r="B1654" s="53"/>
      <c r="C1654" s="18"/>
      <c r="D1654" s="52"/>
      <c r="F1654" s="19"/>
      <c r="G1654" s="19"/>
      <c r="H1654" s="20"/>
      <c r="I1654" s="20"/>
      <c r="J1654" s="21"/>
    </row>
    <row r="1655" spans="2:10" x14ac:dyDescent="0.25">
      <c r="B1655" s="53"/>
      <c r="C1655" s="18"/>
      <c r="D1655" s="52"/>
      <c r="F1655" s="19"/>
      <c r="G1655" s="19"/>
      <c r="H1655" s="20"/>
      <c r="I1655" s="20"/>
      <c r="J1655" s="21"/>
    </row>
    <row r="1656" spans="2:10" x14ac:dyDescent="0.25">
      <c r="B1656" s="53"/>
      <c r="C1656" s="18"/>
      <c r="D1656" s="52"/>
      <c r="F1656" s="19"/>
      <c r="G1656" s="19"/>
      <c r="H1656" s="20"/>
      <c r="I1656" s="20"/>
      <c r="J1656" s="21"/>
    </row>
    <row r="1657" spans="2:10" x14ac:dyDescent="0.25">
      <c r="B1657" s="53"/>
      <c r="C1657" s="18"/>
      <c r="D1657" s="52"/>
      <c r="F1657" s="19"/>
      <c r="G1657" s="19"/>
      <c r="H1657" s="20"/>
      <c r="I1657" s="20"/>
      <c r="J1657" s="21"/>
    </row>
    <row r="1658" spans="2:10" x14ac:dyDescent="0.25">
      <c r="B1658" s="53"/>
      <c r="C1658" s="18"/>
      <c r="D1658" s="52"/>
      <c r="F1658" s="19"/>
      <c r="G1658" s="19"/>
      <c r="H1658" s="20"/>
      <c r="I1658" s="20"/>
      <c r="J1658" s="21"/>
    </row>
    <row r="1659" spans="2:10" x14ac:dyDescent="0.25">
      <c r="B1659" s="53"/>
      <c r="C1659" s="18"/>
      <c r="D1659" s="52"/>
      <c r="F1659" s="19"/>
      <c r="G1659" s="19"/>
      <c r="H1659" s="20"/>
      <c r="I1659" s="20"/>
      <c r="J1659" s="21"/>
    </row>
    <row r="1660" spans="2:10" x14ac:dyDescent="0.25">
      <c r="B1660" s="53"/>
      <c r="C1660" s="18"/>
      <c r="D1660" s="52"/>
      <c r="F1660" s="19"/>
      <c r="G1660" s="19"/>
      <c r="H1660" s="20"/>
      <c r="I1660" s="20"/>
      <c r="J1660" s="21"/>
    </row>
    <row r="1661" spans="2:10" x14ac:dyDescent="0.25">
      <c r="B1661" s="53"/>
      <c r="C1661" s="18"/>
      <c r="D1661" s="52"/>
      <c r="F1661" s="19"/>
      <c r="G1661" s="19"/>
      <c r="H1661" s="20"/>
      <c r="I1661" s="20"/>
      <c r="J1661" s="21"/>
    </row>
    <row r="1662" spans="2:10" x14ac:dyDescent="0.25">
      <c r="B1662" s="53"/>
      <c r="C1662" s="18"/>
      <c r="D1662" s="52"/>
      <c r="F1662" s="19"/>
      <c r="G1662" s="19"/>
      <c r="H1662" s="20"/>
      <c r="I1662" s="20"/>
      <c r="J1662" s="21"/>
    </row>
    <row r="1663" spans="2:10" x14ac:dyDescent="0.25">
      <c r="B1663" s="53"/>
      <c r="C1663" s="18"/>
      <c r="D1663" s="52"/>
      <c r="F1663" s="19"/>
      <c r="G1663" s="19"/>
      <c r="H1663" s="20"/>
      <c r="I1663" s="20"/>
      <c r="J1663" s="21"/>
    </row>
    <row r="1664" spans="2:10" x14ac:dyDescent="0.25">
      <c r="B1664" s="53"/>
      <c r="C1664" s="18"/>
      <c r="D1664" s="52"/>
      <c r="F1664" s="19"/>
      <c r="G1664" s="19"/>
      <c r="H1664" s="20"/>
      <c r="I1664" s="20"/>
      <c r="J1664" s="21"/>
    </row>
    <row r="1665" spans="2:10" x14ac:dyDescent="0.25">
      <c r="B1665" s="53"/>
      <c r="C1665" s="18"/>
      <c r="D1665" s="52"/>
      <c r="F1665" s="19"/>
      <c r="G1665" s="19"/>
      <c r="H1665" s="20"/>
      <c r="I1665" s="20"/>
      <c r="J1665" s="21"/>
    </row>
    <row r="1666" spans="2:10" x14ac:dyDescent="0.25">
      <c r="B1666" s="53"/>
      <c r="C1666" s="18"/>
      <c r="D1666" s="52"/>
      <c r="F1666" s="19"/>
      <c r="G1666" s="19"/>
      <c r="H1666" s="20"/>
      <c r="I1666" s="20"/>
      <c r="J1666" s="21"/>
    </row>
    <row r="1667" spans="2:10" x14ac:dyDescent="0.25">
      <c r="B1667" s="53"/>
      <c r="C1667" s="18"/>
      <c r="D1667" s="52"/>
      <c r="F1667" s="19"/>
      <c r="G1667" s="19"/>
      <c r="H1667" s="20"/>
      <c r="I1667" s="20"/>
      <c r="J1667" s="21"/>
    </row>
    <row r="1668" spans="2:10" x14ac:dyDescent="0.25">
      <c r="B1668" s="53"/>
      <c r="C1668" s="18"/>
      <c r="D1668" s="52"/>
      <c r="F1668" s="19"/>
      <c r="G1668" s="19"/>
      <c r="H1668" s="20"/>
      <c r="I1668" s="20"/>
      <c r="J1668" s="21"/>
    </row>
    <row r="1669" spans="2:10" x14ac:dyDescent="0.25">
      <c r="B1669" s="53"/>
      <c r="C1669" s="18"/>
      <c r="D1669" s="52"/>
      <c r="F1669" s="19"/>
      <c r="G1669" s="19"/>
      <c r="H1669" s="20"/>
      <c r="I1669" s="20"/>
      <c r="J1669" s="21"/>
    </row>
    <row r="1670" spans="2:10" x14ac:dyDescent="0.25">
      <c r="B1670" s="53"/>
      <c r="C1670" s="18"/>
      <c r="D1670" s="52"/>
      <c r="F1670" s="19"/>
      <c r="G1670" s="19"/>
      <c r="H1670" s="20"/>
      <c r="I1670" s="20"/>
      <c r="J1670" s="21"/>
    </row>
    <row r="1671" spans="2:10" x14ac:dyDescent="0.25">
      <c r="B1671" s="53"/>
      <c r="C1671" s="18"/>
      <c r="D1671" s="52"/>
      <c r="F1671" s="19"/>
      <c r="G1671" s="19"/>
      <c r="H1671" s="20"/>
      <c r="I1671" s="20"/>
      <c r="J1671" s="21"/>
    </row>
    <row r="1672" spans="2:10" x14ac:dyDescent="0.25">
      <c r="B1672" s="53"/>
      <c r="C1672" s="18"/>
      <c r="D1672" s="52"/>
      <c r="F1672" s="19"/>
      <c r="G1672" s="19"/>
      <c r="H1672" s="20"/>
      <c r="I1672" s="20"/>
      <c r="J1672" s="21"/>
    </row>
    <row r="1673" spans="2:10" x14ac:dyDescent="0.25">
      <c r="B1673" s="53"/>
      <c r="C1673" s="18"/>
      <c r="D1673" s="52"/>
      <c r="F1673" s="19"/>
      <c r="G1673" s="19"/>
      <c r="H1673" s="20"/>
      <c r="I1673" s="20"/>
      <c r="J1673" s="21"/>
    </row>
    <row r="1674" spans="2:10" x14ac:dyDescent="0.25">
      <c r="B1674" s="53"/>
      <c r="C1674" s="18"/>
      <c r="D1674" s="52"/>
      <c r="F1674" s="19"/>
      <c r="G1674" s="19"/>
      <c r="H1674" s="20"/>
      <c r="I1674" s="20"/>
      <c r="J1674" s="21"/>
    </row>
    <row r="1675" spans="2:10" x14ac:dyDescent="0.25">
      <c r="B1675" s="53"/>
      <c r="C1675" s="18"/>
      <c r="D1675" s="52"/>
      <c r="F1675" s="19"/>
      <c r="G1675" s="19"/>
      <c r="H1675" s="20"/>
      <c r="I1675" s="20"/>
      <c r="J1675" s="21"/>
    </row>
    <row r="1676" spans="2:10" x14ac:dyDescent="0.25">
      <c r="B1676" s="53"/>
      <c r="C1676" s="18"/>
      <c r="D1676" s="52"/>
      <c r="F1676" s="19"/>
      <c r="G1676" s="19"/>
      <c r="H1676" s="20"/>
      <c r="I1676" s="20"/>
      <c r="J1676" s="21"/>
    </row>
    <row r="1677" spans="2:10" x14ac:dyDescent="0.25">
      <c r="B1677" s="53"/>
      <c r="C1677" s="18"/>
      <c r="D1677" s="52"/>
      <c r="F1677" s="19"/>
      <c r="G1677" s="19"/>
      <c r="H1677" s="20"/>
      <c r="I1677" s="20"/>
      <c r="J1677" s="21"/>
    </row>
    <row r="1678" spans="2:10" x14ac:dyDescent="0.25">
      <c r="B1678" s="53"/>
      <c r="C1678" s="18"/>
      <c r="D1678" s="52"/>
      <c r="F1678" s="19"/>
      <c r="G1678" s="19"/>
      <c r="H1678" s="20"/>
      <c r="I1678" s="20"/>
      <c r="J1678" s="21"/>
    </row>
    <row r="1679" spans="2:10" x14ac:dyDescent="0.25">
      <c r="B1679" s="53"/>
      <c r="C1679" s="18"/>
      <c r="D1679" s="52"/>
      <c r="F1679" s="19"/>
      <c r="G1679" s="19"/>
      <c r="H1679" s="20"/>
      <c r="I1679" s="20"/>
      <c r="J1679" s="21"/>
    </row>
    <row r="1680" spans="2:10" x14ac:dyDescent="0.25">
      <c r="B1680" s="53"/>
      <c r="C1680" s="18"/>
      <c r="D1680" s="52"/>
      <c r="F1680" s="19"/>
      <c r="G1680" s="19"/>
      <c r="H1680" s="20"/>
      <c r="I1680" s="20"/>
      <c r="J1680" s="21"/>
    </row>
    <row r="1681" spans="2:10" x14ac:dyDescent="0.25">
      <c r="B1681" s="53"/>
      <c r="C1681" s="18"/>
      <c r="D1681" s="52"/>
      <c r="F1681" s="19"/>
      <c r="G1681" s="19"/>
      <c r="H1681" s="20"/>
      <c r="I1681" s="20"/>
      <c r="J1681" s="21"/>
    </row>
    <row r="1682" spans="2:10" x14ac:dyDescent="0.25">
      <c r="B1682" s="53"/>
      <c r="C1682" s="18"/>
      <c r="D1682" s="52"/>
      <c r="F1682" s="19"/>
      <c r="G1682" s="19"/>
      <c r="H1682" s="20"/>
      <c r="I1682" s="20"/>
      <c r="J1682" s="21"/>
    </row>
    <row r="1683" spans="2:10" x14ac:dyDescent="0.25">
      <c r="B1683" s="53"/>
      <c r="C1683" s="18"/>
      <c r="D1683" s="52"/>
      <c r="F1683" s="19"/>
      <c r="G1683" s="19"/>
      <c r="H1683" s="20"/>
      <c r="I1683" s="20"/>
      <c r="J1683" s="21"/>
    </row>
    <row r="1684" spans="2:10" x14ac:dyDescent="0.25">
      <c r="B1684" s="53"/>
      <c r="C1684" s="18"/>
      <c r="D1684" s="52"/>
      <c r="F1684" s="19"/>
      <c r="G1684" s="19"/>
      <c r="H1684" s="20"/>
      <c r="I1684" s="20"/>
      <c r="J1684" s="21"/>
    </row>
    <row r="1685" spans="2:10" x14ac:dyDescent="0.25">
      <c r="B1685" s="53"/>
      <c r="C1685" s="18"/>
      <c r="D1685" s="52"/>
      <c r="F1685" s="19"/>
      <c r="G1685" s="19"/>
      <c r="H1685" s="20"/>
      <c r="I1685" s="20"/>
      <c r="J1685" s="21"/>
    </row>
    <row r="1686" spans="2:10" x14ac:dyDescent="0.25">
      <c r="B1686" s="53"/>
      <c r="C1686" s="18"/>
      <c r="D1686" s="52"/>
      <c r="F1686" s="19"/>
      <c r="G1686" s="19"/>
      <c r="H1686" s="20"/>
      <c r="I1686" s="20"/>
      <c r="J1686" s="21"/>
    </row>
    <row r="1687" spans="2:10" x14ac:dyDescent="0.25">
      <c r="B1687" s="53"/>
      <c r="C1687" s="18"/>
      <c r="D1687" s="52"/>
      <c r="F1687" s="19"/>
      <c r="G1687" s="19"/>
      <c r="H1687" s="20"/>
      <c r="I1687" s="20"/>
      <c r="J1687" s="21"/>
    </row>
    <row r="1688" spans="2:10" x14ac:dyDescent="0.25">
      <c r="B1688" s="53"/>
      <c r="C1688" s="18"/>
      <c r="D1688" s="52"/>
      <c r="F1688" s="19"/>
      <c r="G1688" s="19"/>
      <c r="H1688" s="20"/>
      <c r="I1688" s="20"/>
      <c r="J1688" s="21"/>
    </row>
    <row r="1689" spans="2:10" x14ac:dyDescent="0.25">
      <c r="B1689" s="53"/>
      <c r="C1689" s="18"/>
      <c r="D1689" s="52"/>
      <c r="F1689" s="19"/>
      <c r="G1689" s="19"/>
      <c r="H1689" s="20"/>
      <c r="I1689" s="20"/>
      <c r="J1689" s="21"/>
    </row>
    <row r="1690" spans="2:10" x14ac:dyDescent="0.25">
      <c r="B1690" s="53"/>
      <c r="C1690" s="18"/>
      <c r="D1690" s="52"/>
      <c r="F1690" s="19"/>
      <c r="G1690" s="19"/>
      <c r="H1690" s="20"/>
      <c r="I1690" s="20"/>
      <c r="J1690" s="21"/>
    </row>
    <row r="1691" spans="2:10" x14ac:dyDescent="0.25">
      <c r="B1691" s="53"/>
      <c r="C1691" s="18"/>
      <c r="D1691" s="52"/>
      <c r="F1691" s="19"/>
      <c r="G1691" s="19"/>
      <c r="H1691" s="20"/>
      <c r="I1691" s="20"/>
      <c r="J1691" s="21"/>
    </row>
    <row r="1692" spans="2:10" x14ac:dyDescent="0.25">
      <c r="B1692" s="53"/>
      <c r="C1692" s="18"/>
      <c r="D1692" s="52"/>
      <c r="F1692" s="19"/>
      <c r="G1692" s="19"/>
      <c r="H1692" s="20"/>
      <c r="I1692" s="20"/>
      <c r="J1692" s="21"/>
    </row>
    <row r="1693" spans="2:10" x14ac:dyDescent="0.25">
      <c r="B1693" s="53"/>
      <c r="C1693" s="18"/>
      <c r="D1693" s="52"/>
      <c r="F1693" s="19"/>
      <c r="G1693" s="19"/>
      <c r="H1693" s="20"/>
      <c r="I1693" s="20"/>
      <c r="J1693" s="21"/>
    </row>
    <row r="1694" spans="2:10" x14ac:dyDescent="0.25">
      <c r="B1694" s="53"/>
      <c r="C1694" s="18"/>
      <c r="D1694" s="52"/>
      <c r="F1694" s="19"/>
      <c r="G1694" s="19"/>
      <c r="H1694" s="20"/>
      <c r="I1694" s="20"/>
      <c r="J1694" s="21"/>
    </row>
    <row r="1695" spans="2:10" x14ac:dyDescent="0.25">
      <c r="B1695" s="53"/>
      <c r="C1695" s="18"/>
      <c r="D1695" s="52"/>
      <c r="F1695" s="19"/>
      <c r="G1695" s="19"/>
      <c r="H1695" s="20"/>
      <c r="I1695" s="20"/>
      <c r="J1695" s="21"/>
    </row>
    <row r="1696" spans="2:10" x14ac:dyDescent="0.25">
      <c r="B1696" s="53"/>
      <c r="C1696" s="18"/>
      <c r="D1696" s="52"/>
      <c r="F1696" s="19"/>
      <c r="G1696" s="19"/>
      <c r="H1696" s="20"/>
      <c r="I1696" s="20"/>
      <c r="J1696" s="21"/>
    </row>
    <row r="1697" spans="2:10" x14ac:dyDescent="0.25">
      <c r="B1697" s="53"/>
      <c r="C1697" s="18"/>
      <c r="D1697" s="52"/>
      <c r="F1697" s="19"/>
      <c r="G1697" s="19"/>
      <c r="H1697" s="20"/>
      <c r="I1697" s="20"/>
      <c r="J1697" s="21"/>
    </row>
    <row r="1698" spans="2:10" x14ac:dyDescent="0.25">
      <c r="B1698" s="53"/>
      <c r="C1698" s="18"/>
      <c r="D1698" s="52"/>
      <c r="F1698" s="19"/>
      <c r="G1698" s="19"/>
      <c r="H1698" s="20"/>
      <c r="I1698" s="20"/>
      <c r="J1698" s="21"/>
    </row>
    <row r="1699" spans="2:10" x14ac:dyDescent="0.25">
      <c r="B1699" s="53"/>
      <c r="C1699" s="18"/>
      <c r="D1699" s="52"/>
      <c r="F1699" s="19"/>
      <c r="G1699" s="19"/>
      <c r="H1699" s="20"/>
      <c r="I1699" s="20"/>
      <c r="J1699" s="21"/>
    </row>
    <row r="1700" spans="2:10" x14ac:dyDescent="0.25">
      <c r="B1700" s="53"/>
      <c r="C1700" s="18"/>
      <c r="D1700" s="52"/>
      <c r="F1700" s="19"/>
      <c r="G1700" s="19"/>
      <c r="H1700" s="20"/>
      <c r="I1700" s="20"/>
      <c r="J1700" s="21"/>
    </row>
    <row r="1701" spans="2:10" x14ac:dyDescent="0.25">
      <c r="B1701" s="53"/>
      <c r="C1701" s="18"/>
      <c r="D1701" s="52"/>
      <c r="F1701" s="19"/>
      <c r="G1701" s="19"/>
      <c r="H1701" s="20"/>
      <c r="I1701" s="20"/>
      <c r="J1701" s="21"/>
    </row>
    <row r="1702" spans="2:10" x14ac:dyDescent="0.25">
      <c r="B1702" s="53"/>
      <c r="C1702" s="18"/>
      <c r="D1702" s="52"/>
      <c r="F1702" s="19"/>
      <c r="G1702" s="19"/>
      <c r="H1702" s="20"/>
      <c r="I1702" s="20"/>
      <c r="J1702" s="21"/>
    </row>
    <row r="1703" spans="2:10" x14ac:dyDescent="0.25">
      <c r="B1703" s="53"/>
      <c r="C1703" s="18"/>
      <c r="D1703" s="52"/>
      <c r="F1703" s="19"/>
      <c r="G1703" s="19"/>
      <c r="H1703" s="20"/>
      <c r="I1703" s="20"/>
      <c r="J1703" s="21"/>
    </row>
  </sheetData>
  <autoFilter ref="A9:J179" xr:uid="{00000000-0009-0000-0000-000000000000}"/>
  <mergeCells count="2">
    <mergeCell ref="E1:J1"/>
    <mergeCell ref="G3:J3"/>
  </mergeCells>
  <dataValidations disablePrompts="1" count="2">
    <dataValidation type="textLength" operator="lessThanOrEqual" showInputMessage="1" showErrorMessage="1" sqref="B172" xr:uid="{00000000-0002-0000-0000-000000000000}">
      <formula1>40</formula1>
    </dataValidation>
    <dataValidation type="textLength" operator="equal" showInputMessage="1" showErrorMessage="1" sqref="D176:D178" xr:uid="{00000000-0002-0000-0000-000001000000}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4" customWidth="1"/>
    <col min="3" max="3" width="9.140625" style="56" customWidth="1"/>
  </cols>
  <sheetData>
    <row r="1" spans="2:3" x14ac:dyDescent="0.25">
      <c r="B1" s="27" t="s">
        <v>159</v>
      </c>
    </row>
    <row r="2" spans="2:3" x14ac:dyDescent="0.25">
      <c r="B2" s="58" t="s">
        <v>196</v>
      </c>
      <c r="C2" s="81"/>
    </row>
    <row r="3" spans="2:3" x14ac:dyDescent="0.25">
      <c r="B3" s="27" t="s">
        <v>197</v>
      </c>
      <c r="C3" s="63"/>
    </row>
    <row r="4" spans="2:3" x14ac:dyDescent="0.25">
      <c r="B4" s="44" t="s">
        <v>198</v>
      </c>
      <c r="C4" s="63"/>
    </row>
    <row r="5" spans="2:3" ht="14.25" customHeight="1" x14ac:dyDescent="0.25">
      <c r="B5" s="27" t="s">
        <v>34</v>
      </c>
    </row>
    <row r="6" spans="2:3" ht="14.25" customHeight="1" x14ac:dyDescent="0.25">
      <c r="B6" s="65" t="s">
        <v>149</v>
      </c>
      <c r="C6" s="61"/>
    </row>
    <row r="7" spans="2:3" x14ac:dyDescent="0.25">
      <c r="B7" s="71" t="s">
        <v>199</v>
      </c>
      <c r="C7" s="81"/>
    </row>
    <row r="8" spans="2:3" x14ac:dyDescent="0.25">
      <c r="B8" s="27" t="s">
        <v>36</v>
      </c>
    </row>
    <row r="9" spans="2:3" x14ac:dyDescent="0.25">
      <c r="B9" s="79" t="s">
        <v>200</v>
      </c>
      <c r="C9" s="81"/>
    </row>
    <row r="10" spans="2:3" x14ac:dyDescent="0.25">
      <c r="B10" s="29" t="s">
        <v>201</v>
      </c>
    </row>
    <row r="11" spans="2:3" x14ac:dyDescent="0.25">
      <c r="B11" s="27" t="s">
        <v>41</v>
      </c>
    </row>
    <row r="12" spans="2:3" x14ac:dyDescent="0.25">
      <c r="B12" s="27" t="s">
        <v>138</v>
      </c>
    </row>
    <row r="13" spans="2:3" x14ac:dyDescent="0.25">
      <c r="B13" s="27" t="s">
        <v>202</v>
      </c>
    </row>
    <row r="14" spans="2:3" x14ac:dyDescent="0.25">
      <c r="B14" s="27" t="s">
        <v>203</v>
      </c>
    </row>
    <row r="15" spans="2:3" x14ac:dyDescent="0.25">
      <c r="B15" s="58" t="s">
        <v>22</v>
      </c>
      <c r="C15" s="61"/>
    </row>
    <row r="16" spans="2:3" x14ac:dyDescent="0.25">
      <c r="B16" s="58" t="s">
        <v>40</v>
      </c>
      <c r="C16" s="61"/>
    </row>
    <row r="17" spans="2:3" x14ac:dyDescent="0.25">
      <c r="B17" s="27" t="s">
        <v>204</v>
      </c>
    </row>
    <row r="18" spans="2:3" x14ac:dyDescent="0.25">
      <c r="B18" s="27" t="s">
        <v>205</v>
      </c>
      <c r="C18" s="62"/>
    </row>
    <row r="19" spans="2:3" x14ac:dyDescent="0.25">
      <c r="B19" s="58" t="s">
        <v>206</v>
      </c>
      <c r="C19" s="61"/>
    </row>
    <row r="20" spans="2:3" x14ac:dyDescent="0.25">
      <c r="B20" s="70" t="s">
        <v>151</v>
      </c>
    </row>
    <row r="21" spans="2:3" x14ac:dyDescent="0.25">
      <c r="B21" s="58" t="s">
        <v>207</v>
      </c>
      <c r="C21" s="81"/>
    </row>
    <row r="22" spans="2:3" x14ac:dyDescent="0.25">
      <c r="B22" s="67" t="s">
        <v>208</v>
      </c>
      <c r="C22" s="61"/>
    </row>
    <row r="23" spans="2:3" x14ac:dyDescent="0.25">
      <c r="B23" s="27" t="s">
        <v>124</v>
      </c>
    </row>
    <row r="24" spans="2:3" x14ac:dyDescent="0.25">
      <c r="B24" s="27" t="s">
        <v>148</v>
      </c>
    </row>
    <row r="25" spans="2:3" x14ac:dyDescent="0.25">
      <c r="B25" s="27" t="s">
        <v>127</v>
      </c>
    </row>
    <row r="26" spans="2:3" x14ac:dyDescent="0.25">
      <c r="B26" s="27" t="s">
        <v>131</v>
      </c>
    </row>
    <row r="27" spans="2:3" x14ac:dyDescent="0.25">
      <c r="B27" s="70" t="s">
        <v>209</v>
      </c>
    </row>
    <row r="28" spans="2:3" x14ac:dyDescent="0.25">
      <c r="B28" s="78" t="s">
        <v>75</v>
      </c>
      <c r="C28" s="61"/>
    </row>
    <row r="29" spans="2:3" x14ac:dyDescent="0.25">
      <c r="B29" s="45" t="s">
        <v>210</v>
      </c>
    </row>
    <row r="30" spans="2:3" x14ac:dyDescent="0.25">
      <c r="B30" s="70" t="s">
        <v>47</v>
      </c>
    </row>
    <row r="31" spans="2:3" x14ac:dyDescent="0.25">
      <c r="B31" s="66" t="s">
        <v>211</v>
      </c>
      <c r="C31" s="61"/>
    </row>
    <row r="32" spans="2:3" x14ac:dyDescent="0.25">
      <c r="B32" s="79" t="s">
        <v>212</v>
      </c>
      <c r="C32" s="81"/>
    </row>
    <row r="33" spans="2:3" x14ac:dyDescent="0.25">
      <c r="B33" s="79" t="s">
        <v>213</v>
      </c>
      <c r="C33" s="61"/>
    </row>
    <row r="34" spans="2:3" x14ac:dyDescent="0.25">
      <c r="B34" s="66" t="s">
        <v>214</v>
      </c>
      <c r="C34" s="61"/>
    </row>
    <row r="35" spans="2:3" x14ac:dyDescent="0.25">
      <c r="B35" s="27" t="s">
        <v>215</v>
      </c>
    </row>
    <row r="36" spans="2:3" x14ac:dyDescent="0.25">
      <c r="B36" s="27" t="s">
        <v>216</v>
      </c>
    </row>
    <row r="37" spans="2:3" x14ac:dyDescent="0.25">
      <c r="B37" s="79" t="s">
        <v>168</v>
      </c>
      <c r="C37" s="81"/>
    </row>
    <row r="38" spans="2:3" x14ac:dyDescent="0.25">
      <c r="B38" s="66" t="s">
        <v>217</v>
      </c>
      <c r="C38" s="61"/>
    </row>
    <row r="39" spans="2:3" x14ac:dyDescent="0.25">
      <c r="B39" s="27" t="s">
        <v>218</v>
      </c>
    </row>
    <row r="40" spans="2:3" x14ac:dyDescent="0.25">
      <c r="B40" s="66" t="s">
        <v>30</v>
      </c>
      <c r="C40" s="61"/>
    </row>
    <row r="41" spans="2:3" x14ac:dyDescent="0.25">
      <c r="B41" s="27" t="s">
        <v>35</v>
      </c>
    </row>
    <row r="42" spans="2:3" x14ac:dyDescent="0.25">
      <c r="B42" s="27" t="s">
        <v>42</v>
      </c>
    </row>
    <row r="43" spans="2:3" x14ac:dyDescent="0.25">
      <c r="B43" s="27" t="s">
        <v>51</v>
      </c>
    </row>
    <row r="44" spans="2:3" x14ac:dyDescent="0.25">
      <c r="B44" s="27" t="s">
        <v>219</v>
      </c>
    </row>
    <row r="45" spans="2:3" x14ac:dyDescent="0.25">
      <c r="B45" s="27" t="s">
        <v>220</v>
      </c>
    </row>
    <row r="46" spans="2:3" x14ac:dyDescent="0.25">
      <c r="B46" s="66" t="s">
        <v>221</v>
      </c>
      <c r="C46" s="61"/>
    </row>
    <row r="47" spans="2:3" x14ac:dyDescent="0.25">
      <c r="B47" s="27" t="s">
        <v>222</v>
      </c>
    </row>
    <row r="48" spans="2:3" x14ac:dyDescent="0.25">
      <c r="B48" s="66" t="s">
        <v>223</v>
      </c>
      <c r="C48" s="61"/>
    </row>
    <row r="49" spans="2:3" x14ac:dyDescent="0.25">
      <c r="B49" s="66" t="s">
        <v>224</v>
      </c>
      <c r="C49" s="61"/>
    </row>
    <row r="50" spans="2:3" x14ac:dyDescent="0.25">
      <c r="B50" s="66" t="s">
        <v>225</v>
      </c>
      <c r="C50" s="61"/>
    </row>
    <row r="51" spans="2:3" x14ac:dyDescent="0.25">
      <c r="B51" s="27" t="s">
        <v>90</v>
      </c>
      <c r="C51" s="61"/>
    </row>
    <row r="52" spans="2:3" x14ac:dyDescent="0.25">
      <c r="B52" s="79" t="s">
        <v>226</v>
      </c>
      <c r="C52" s="61"/>
    </row>
    <row r="53" spans="2:3" x14ac:dyDescent="0.25">
      <c r="B53" s="79" t="s">
        <v>227</v>
      </c>
      <c r="C53" s="61"/>
    </row>
    <row r="54" spans="2:3" x14ac:dyDescent="0.25">
      <c r="B54" s="79" t="s">
        <v>135</v>
      </c>
      <c r="C54" s="61"/>
    </row>
    <row r="55" spans="2:3" x14ac:dyDescent="0.25">
      <c r="B55" s="79" t="s">
        <v>228</v>
      </c>
      <c r="C55" s="81"/>
    </row>
    <row r="56" spans="2:3" x14ac:dyDescent="0.25">
      <c r="B56" s="70" t="s">
        <v>152</v>
      </c>
    </row>
    <row r="57" spans="2:3" x14ac:dyDescent="0.25">
      <c r="B57" s="27" t="s">
        <v>128</v>
      </c>
    </row>
    <row r="58" spans="2:3" x14ac:dyDescent="0.25">
      <c r="B58" s="79" t="s">
        <v>229</v>
      </c>
      <c r="C58" s="61"/>
    </row>
    <row r="59" spans="2:3" x14ac:dyDescent="0.25">
      <c r="B59" s="79" t="s">
        <v>230</v>
      </c>
      <c r="C59" s="61"/>
    </row>
    <row r="60" spans="2:3" x14ac:dyDescent="0.25">
      <c r="B60" s="79" t="s">
        <v>231</v>
      </c>
      <c r="C60" s="81"/>
    </row>
    <row r="61" spans="2:3" x14ac:dyDescent="0.25">
      <c r="B61" s="27" t="s">
        <v>125</v>
      </c>
    </row>
    <row r="62" spans="2:3" x14ac:dyDescent="0.25">
      <c r="B62" s="66" t="s">
        <v>232</v>
      </c>
      <c r="C62" s="61"/>
    </row>
    <row r="63" spans="2:3" x14ac:dyDescent="0.25">
      <c r="B63" s="79" t="s">
        <v>233</v>
      </c>
      <c r="C63" s="81"/>
    </row>
    <row r="64" spans="2:3" x14ac:dyDescent="0.25">
      <c r="B64" s="55" t="s">
        <v>97</v>
      </c>
    </row>
    <row r="65" spans="2:3" x14ac:dyDescent="0.25">
      <c r="B65" s="55" t="s">
        <v>234</v>
      </c>
      <c r="C65" s="61"/>
    </row>
    <row r="66" spans="2:3" x14ac:dyDescent="0.25">
      <c r="B66" s="55" t="s">
        <v>235</v>
      </c>
      <c r="C66" s="61"/>
    </row>
    <row r="67" spans="2:3" x14ac:dyDescent="0.25">
      <c r="B67" s="79" t="s">
        <v>236</v>
      </c>
      <c r="C67" s="61"/>
    </row>
    <row r="68" spans="2:3" x14ac:dyDescent="0.25">
      <c r="B68" s="79" t="s">
        <v>237</v>
      </c>
      <c r="C68" s="61"/>
    </row>
    <row r="69" spans="2:3" x14ac:dyDescent="0.25">
      <c r="B69" s="79" t="s">
        <v>238</v>
      </c>
      <c r="C69" s="61"/>
    </row>
    <row r="70" spans="2:3" x14ac:dyDescent="0.25">
      <c r="B70" s="79" t="s">
        <v>239</v>
      </c>
      <c r="C70" s="61"/>
    </row>
    <row r="71" spans="2:3" x14ac:dyDescent="0.25">
      <c r="B71" s="79" t="s">
        <v>240</v>
      </c>
      <c r="C71" s="61"/>
    </row>
    <row r="72" spans="2:3" x14ac:dyDescent="0.25">
      <c r="B72" s="79" t="s">
        <v>241</v>
      </c>
      <c r="C72" s="81"/>
    </row>
    <row r="73" spans="2:3" x14ac:dyDescent="0.25">
      <c r="B73" s="79" t="s">
        <v>242</v>
      </c>
      <c r="C73" s="81"/>
    </row>
    <row r="74" spans="2:3" x14ac:dyDescent="0.25">
      <c r="B74" s="79" t="s">
        <v>243</v>
      </c>
      <c r="C74" s="81"/>
    </row>
    <row r="75" spans="2:3" x14ac:dyDescent="0.25">
      <c r="B75" s="79" t="s">
        <v>244</v>
      </c>
      <c r="C75" s="81"/>
    </row>
    <row r="76" spans="2:3" x14ac:dyDescent="0.25">
      <c r="B76" s="60" t="s">
        <v>245</v>
      </c>
      <c r="C76" s="61"/>
    </row>
    <row r="77" spans="2:3" x14ac:dyDescent="0.25">
      <c r="B77" s="60" t="s">
        <v>246</v>
      </c>
      <c r="C77" s="61"/>
    </row>
    <row r="78" spans="2:3" x14ac:dyDescent="0.25">
      <c r="B78" s="60" t="s">
        <v>247</v>
      </c>
      <c r="C78" s="61"/>
    </row>
    <row r="79" spans="2:3" x14ac:dyDescent="0.25">
      <c r="B79" s="60" t="s">
        <v>248</v>
      </c>
      <c r="C79" s="61"/>
    </row>
    <row r="80" spans="2:3" x14ac:dyDescent="0.25">
      <c r="B80" s="60" t="s">
        <v>249</v>
      </c>
      <c r="C80" s="61"/>
    </row>
    <row r="81" spans="2:4" x14ac:dyDescent="0.25">
      <c r="B81" s="60" t="s">
        <v>250</v>
      </c>
      <c r="C81" s="61"/>
    </row>
    <row r="82" spans="2:4" x14ac:dyDescent="0.25">
      <c r="B82" s="60" t="s">
        <v>251</v>
      </c>
      <c r="C82" s="61"/>
    </row>
    <row r="83" spans="2:4" x14ac:dyDescent="0.25">
      <c r="B83" s="60" t="s">
        <v>252</v>
      </c>
      <c r="C83" s="61"/>
    </row>
    <row r="84" spans="2:4" x14ac:dyDescent="0.25">
      <c r="B84" s="60" t="s">
        <v>253</v>
      </c>
      <c r="C84" s="61"/>
    </row>
    <row r="85" spans="2:4" x14ac:dyDescent="0.25">
      <c r="B85" s="60" t="s">
        <v>254</v>
      </c>
      <c r="C85" s="61"/>
    </row>
    <row r="86" spans="2:4" x14ac:dyDescent="0.25">
      <c r="B86" s="67" t="s">
        <v>255</v>
      </c>
      <c r="C86" s="61"/>
    </row>
    <row r="87" spans="2:4" x14ac:dyDescent="0.25">
      <c r="B87" s="53"/>
      <c r="D87" s="57">
        <f>SUM(C1:C97)</f>
        <v>0</v>
      </c>
    </row>
    <row r="88" spans="2:4" x14ac:dyDescent="0.25">
      <c r="B88" s="53"/>
    </row>
    <row r="89" spans="2:4" x14ac:dyDescent="0.25">
      <c r="B89" s="53"/>
    </row>
    <row r="90" spans="2:4" x14ac:dyDescent="0.25">
      <c r="B90" s="53"/>
    </row>
    <row r="91" spans="2:4" x14ac:dyDescent="0.25">
      <c r="B91" s="53"/>
    </row>
    <row r="92" spans="2:4" x14ac:dyDescent="0.25">
      <c r="B92" s="53"/>
    </row>
    <row r="93" spans="2:4" x14ac:dyDescent="0.25">
      <c r="B93" s="53"/>
    </row>
    <row r="94" spans="2:4" x14ac:dyDescent="0.25">
      <c r="B94" s="53"/>
    </row>
    <row r="95" spans="2:4" x14ac:dyDescent="0.25">
      <c r="B95" s="53"/>
    </row>
    <row r="96" spans="2:4" x14ac:dyDescent="0.25">
      <c r="B96" s="53"/>
    </row>
    <row r="97" spans="2:2" x14ac:dyDescent="0.25">
      <c r="B97" s="53"/>
    </row>
    <row r="98" spans="2:2" x14ac:dyDescent="0.25">
      <c r="B98" s="53"/>
    </row>
    <row r="99" spans="2:2" x14ac:dyDescent="0.25">
      <c r="B99" s="53"/>
    </row>
    <row r="100" spans="2:2" x14ac:dyDescent="0.25">
      <c r="B100" s="53"/>
    </row>
    <row r="101" spans="2:2" x14ac:dyDescent="0.25">
      <c r="B101" s="53"/>
    </row>
    <row r="102" spans="2:2" x14ac:dyDescent="0.25">
      <c r="B102" s="53"/>
    </row>
    <row r="103" spans="2:2" x14ac:dyDescent="0.25">
      <c r="B103" s="53"/>
    </row>
    <row r="104" spans="2:2" x14ac:dyDescent="0.25">
      <c r="B104" s="53"/>
    </row>
    <row r="105" spans="2:2" x14ac:dyDescent="0.25">
      <c r="B105" s="53"/>
    </row>
    <row r="106" spans="2:2" x14ac:dyDescent="0.25">
      <c r="B106" s="53"/>
    </row>
    <row r="107" spans="2:2" x14ac:dyDescent="0.25">
      <c r="B107" s="53"/>
    </row>
    <row r="108" spans="2:2" x14ac:dyDescent="0.25">
      <c r="B108" s="53"/>
    </row>
    <row r="109" spans="2:2" x14ac:dyDescent="0.25">
      <c r="B109" s="53"/>
    </row>
    <row r="110" spans="2:2" x14ac:dyDescent="0.25">
      <c r="B110" s="53"/>
    </row>
    <row r="111" spans="2:2" x14ac:dyDescent="0.25">
      <c r="B111" s="53"/>
    </row>
    <row r="112" spans="2:2" x14ac:dyDescent="0.25">
      <c r="B112" s="53"/>
    </row>
    <row r="113" spans="2:2" x14ac:dyDescent="0.25">
      <c r="B113" s="53"/>
    </row>
    <row r="114" spans="2:2" x14ac:dyDescent="0.25">
      <c r="B114" s="53"/>
    </row>
    <row r="115" spans="2:2" x14ac:dyDescent="0.25">
      <c r="B115" s="53"/>
    </row>
    <row r="116" spans="2:2" x14ac:dyDescent="0.25">
      <c r="B116" s="53"/>
    </row>
    <row r="117" spans="2:2" x14ac:dyDescent="0.25">
      <c r="B117" s="53"/>
    </row>
    <row r="118" spans="2:2" x14ac:dyDescent="0.25">
      <c r="B118" s="53"/>
    </row>
    <row r="119" spans="2:2" x14ac:dyDescent="0.25">
      <c r="B119" s="53"/>
    </row>
    <row r="120" spans="2:2" x14ac:dyDescent="0.25">
      <c r="B120" s="53"/>
    </row>
    <row r="121" spans="2:2" x14ac:dyDescent="0.25">
      <c r="B121" s="53"/>
    </row>
    <row r="122" spans="2:2" x14ac:dyDescent="0.25">
      <c r="B122" s="53"/>
    </row>
    <row r="123" spans="2:2" x14ac:dyDescent="0.25">
      <c r="B123" s="53"/>
    </row>
    <row r="124" spans="2:2" x14ac:dyDescent="0.25">
      <c r="B124" s="53"/>
    </row>
    <row r="125" spans="2:2" x14ac:dyDescent="0.25">
      <c r="B125" s="53"/>
    </row>
    <row r="126" spans="2:2" x14ac:dyDescent="0.25">
      <c r="B126" s="53"/>
    </row>
    <row r="127" spans="2:2" x14ac:dyDescent="0.25">
      <c r="B127" s="53"/>
    </row>
    <row r="128" spans="2:2" x14ac:dyDescent="0.25">
      <c r="B128" s="53"/>
    </row>
    <row r="129" spans="2:2" x14ac:dyDescent="0.25">
      <c r="B129" s="53"/>
    </row>
    <row r="130" spans="2:2" x14ac:dyDescent="0.25">
      <c r="B130" s="53"/>
    </row>
    <row r="131" spans="2:2" x14ac:dyDescent="0.25">
      <c r="B131" s="53"/>
    </row>
    <row r="132" spans="2:2" x14ac:dyDescent="0.25">
      <c r="B132" s="53"/>
    </row>
    <row r="133" spans="2:2" x14ac:dyDescent="0.25">
      <c r="B133" s="53"/>
    </row>
    <row r="134" spans="2:2" x14ac:dyDescent="0.25">
      <c r="B134" s="53"/>
    </row>
    <row r="135" spans="2:2" x14ac:dyDescent="0.25">
      <c r="B135" s="53"/>
    </row>
    <row r="136" spans="2:2" x14ac:dyDescent="0.25">
      <c r="B136" s="53"/>
    </row>
    <row r="137" spans="2:2" x14ac:dyDescent="0.25">
      <c r="B137" s="53"/>
    </row>
    <row r="138" spans="2:2" x14ac:dyDescent="0.25">
      <c r="B138" s="53"/>
    </row>
    <row r="139" spans="2:2" x14ac:dyDescent="0.25">
      <c r="B139" s="53"/>
    </row>
    <row r="140" spans="2:2" x14ac:dyDescent="0.25">
      <c r="B140" s="53"/>
    </row>
    <row r="141" spans="2:2" x14ac:dyDescent="0.25">
      <c r="B141" s="53"/>
    </row>
    <row r="142" spans="2:2" x14ac:dyDescent="0.25">
      <c r="B142" s="53"/>
    </row>
    <row r="143" spans="2:2" x14ac:dyDescent="0.25">
      <c r="B143" s="53"/>
    </row>
    <row r="144" spans="2:2" x14ac:dyDescent="0.25">
      <c r="B144" s="53"/>
    </row>
    <row r="145" spans="2:2" x14ac:dyDescent="0.25">
      <c r="B145" s="53"/>
    </row>
    <row r="146" spans="2:2" x14ac:dyDescent="0.25">
      <c r="B146" s="53"/>
    </row>
    <row r="147" spans="2:2" x14ac:dyDescent="0.25">
      <c r="B147" s="53"/>
    </row>
    <row r="148" spans="2:2" x14ac:dyDescent="0.25">
      <c r="B148" s="53"/>
    </row>
    <row r="149" spans="2:2" x14ac:dyDescent="0.25">
      <c r="B149" s="53"/>
    </row>
    <row r="150" spans="2:2" x14ac:dyDescent="0.25">
      <c r="B150" s="53"/>
    </row>
    <row r="151" spans="2:2" x14ac:dyDescent="0.25">
      <c r="B151" s="53"/>
    </row>
    <row r="152" spans="2:2" x14ac:dyDescent="0.25">
      <c r="B152" s="53"/>
    </row>
    <row r="153" spans="2:2" x14ac:dyDescent="0.25">
      <c r="B153" s="53"/>
    </row>
    <row r="154" spans="2:2" x14ac:dyDescent="0.25">
      <c r="B154" s="53"/>
    </row>
    <row r="155" spans="2:2" x14ac:dyDescent="0.25">
      <c r="B155" s="53"/>
    </row>
    <row r="156" spans="2:2" x14ac:dyDescent="0.25">
      <c r="B156" s="53"/>
    </row>
    <row r="157" spans="2:2" x14ac:dyDescent="0.25">
      <c r="B157" s="53"/>
    </row>
    <row r="158" spans="2:2" x14ac:dyDescent="0.25">
      <c r="B158" s="53"/>
    </row>
    <row r="159" spans="2:2" x14ac:dyDescent="0.25">
      <c r="B159" s="53"/>
    </row>
    <row r="160" spans="2:2" x14ac:dyDescent="0.25">
      <c r="B160" s="53"/>
    </row>
    <row r="161" spans="2:2" x14ac:dyDescent="0.25">
      <c r="B161" s="53"/>
    </row>
    <row r="162" spans="2:2" x14ac:dyDescent="0.25">
      <c r="B162" s="53"/>
    </row>
    <row r="163" spans="2:2" x14ac:dyDescent="0.25">
      <c r="B163" s="53"/>
    </row>
    <row r="164" spans="2:2" x14ac:dyDescent="0.25">
      <c r="B164" s="53"/>
    </row>
    <row r="165" spans="2:2" x14ac:dyDescent="0.25">
      <c r="B165" s="53"/>
    </row>
    <row r="166" spans="2:2" x14ac:dyDescent="0.25">
      <c r="B166" s="53"/>
    </row>
    <row r="167" spans="2:2" x14ac:dyDescent="0.25">
      <c r="B167" s="53"/>
    </row>
    <row r="168" spans="2:2" x14ac:dyDescent="0.25">
      <c r="B168" s="53"/>
    </row>
    <row r="169" spans="2:2" x14ac:dyDescent="0.25">
      <c r="B169" s="53"/>
    </row>
    <row r="170" spans="2:2" x14ac:dyDescent="0.25">
      <c r="B170" s="53"/>
    </row>
    <row r="171" spans="2:2" x14ac:dyDescent="0.25">
      <c r="B171" s="53"/>
    </row>
    <row r="172" spans="2:2" x14ac:dyDescent="0.25">
      <c r="B172" s="53"/>
    </row>
    <row r="173" spans="2:2" x14ac:dyDescent="0.25">
      <c r="B173" s="53"/>
    </row>
    <row r="174" spans="2:2" x14ac:dyDescent="0.25">
      <c r="B174" s="53"/>
    </row>
    <row r="175" spans="2:2" x14ac:dyDescent="0.25">
      <c r="B175" s="53"/>
    </row>
    <row r="176" spans="2:2" x14ac:dyDescent="0.25">
      <c r="B176" s="53"/>
    </row>
    <row r="177" spans="2:2" x14ac:dyDescent="0.25">
      <c r="B177" s="53"/>
    </row>
    <row r="178" spans="2:2" x14ac:dyDescent="0.25">
      <c r="B178" s="53"/>
    </row>
    <row r="179" spans="2:2" x14ac:dyDescent="0.25">
      <c r="B179" s="53"/>
    </row>
    <row r="180" spans="2:2" x14ac:dyDescent="0.25">
      <c r="B180" s="53"/>
    </row>
    <row r="181" spans="2:2" x14ac:dyDescent="0.25">
      <c r="B181" s="53"/>
    </row>
    <row r="182" spans="2:2" x14ac:dyDescent="0.25">
      <c r="B182" s="53"/>
    </row>
    <row r="183" spans="2:2" x14ac:dyDescent="0.25">
      <c r="B183" s="53"/>
    </row>
    <row r="184" spans="2:2" x14ac:dyDescent="0.25">
      <c r="B184" s="53"/>
    </row>
    <row r="185" spans="2:2" x14ac:dyDescent="0.25">
      <c r="B185" s="53"/>
    </row>
    <row r="186" spans="2:2" x14ac:dyDescent="0.25">
      <c r="B186" s="53"/>
    </row>
    <row r="187" spans="2:2" x14ac:dyDescent="0.25">
      <c r="B187" s="53"/>
    </row>
    <row r="188" spans="2:2" x14ac:dyDescent="0.25">
      <c r="B188" s="53"/>
    </row>
    <row r="189" spans="2:2" x14ac:dyDescent="0.25">
      <c r="B189" s="53"/>
    </row>
    <row r="190" spans="2:2" x14ac:dyDescent="0.25">
      <c r="B190" s="53"/>
    </row>
    <row r="191" spans="2:2" x14ac:dyDescent="0.25">
      <c r="B191" s="53"/>
    </row>
    <row r="192" spans="2:2" x14ac:dyDescent="0.25">
      <c r="B192" s="53"/>
    </row>
    <row r="193" spans="2:2" x14ac:dyDescent="0.25">
      <c r="B193" s="53"/>
    </row>
    <row r="194" spans="2:2" x14ac:dyDescent="0.25">
      <c r="B194" s="53"/>
    </row>
    <row r="195" spans="2:2" x14ac:dyDescent="0.25">
      <c r="B195" s="53"/>
    </row>
    <row r="196" spans="2:2" x14ac:dyDescent="0.25">
      <c r="B196" s="53"/>
    </row>
    <row r="197" spans="2:2" x14ac:dyDescent="0.25">
      <c r="B197" s="53"/>
    </row>
    <row r="198" spans="2:2" x14ac:dyDescent="0.25">
      <c r="B198" s="53"/>
    </row>
    <row r="199" spans="2:2" x14ac:dyDescent="0.25">
      <c r="B199" s="53"/>
    </row>
    <row r="200" spans="2:2" x14ac:dyDescent="0.25">
      <c r="B200" s="53"/>
    </row>
    <row r="201" spans="2:2" x14ac:dyDescent="0.25">
      <c r="B201" s="53"/>
    </row>
    <row r="202" spans="2:2" x14ac:dyDescent="0.25">
      <c r="B202" s="53"/>
    </row>
    <row r="203" spans="2:2" x14ac:dyDescent="0.25">
      <c r="B203" s="53"/>
    </row>
    <row r="204" spans="2:2" x14ac:dyDescent="0.25">
      <c r="B204" s="53"/>
    </row>
    <row r="205" spans="2:2" x14ac:dyDescent="0.25">
      <c r="B205" s="53"/>
    </row>
    <row r="206" spans="2:2" x14ac:dyDescent="0.25">
      <c r="B206" s="53"/>
    </row>
    <row r="207" spans="2:2" x14ac:dyDescent="0.25">
      <c r="B207" s="53"/>
    </row>
    <row r="208" spans="2:2" x14ac:dyDescent="0.25">
      <c r="B208" s="53"/>
    </row>
    <row r="209" spans="2:2" x14ac:dyDescent="0.25">
      <c r="B209" s="53"/>
    </row>
    <row r="210" spans="2:2" x14ac:dyDescent="0.25">
      <c r="B210" s="53"/>
    </row>
    <row r="211" spans="2:2" x14ac:dyDescent="0.25">
      <c r="B211" s="53"/>
    </row>
    <row r="212" spans="2:2" x14ac:dyDescent="0.25">
      <c r="B212" s="53"/>
    </row>
    <row r="213" spans="2:2" x14ac:dyDescent="0.25">
      <c r="B213" s="53"/>
    </row>
    <row r="214" spans="2:2" x14ac:dyDescent="0.25">
      <c r="B214" s="53"/>
    </row>
    <row r="215" spans="2:2" x14ac:dyDescent="0.25">
      <c r="B215" s="53"/>
    </row>
    <row r="216" spans="2:2" x14ac:dyDescent="0.25">
      <c r="B216" s="53"/>
    </row>
    <row r="217" spans="2:2" x14ac:dyDescent="0.25">
      <c r="B217" s="53"/>
    </row>
    <row r="218" spans="2:2" x14ac:dyDescent="0.25">
      <c r="B218" s="53"/>
    </row>
    <row r="219" spans="2:2" x14ac:dyDescent="0.25">
      <c r="B219" s="53"/>
    </row>
    <row r="220" spans="2:2" x14ac:dyDescent="0.25">
      <c r="B220" s="53"/>
    </row>
    <row r="221" spans="2:2" x14ac:dyDescent="0.25">
      <c r="B221" s="53"/>
    </row>
    <row r="222" spans="2:2" x14ac:dyDescent="0.25">
      <c r="B222" s="53"/>
    </row>
    <row r="223" spans="2:2" x14ac:dyDescent="0.25">
      <c r="B223" s="53"/>
    </row>
    <row r="224" spans="2:2" x14ac:dyDescent="0.25">
      <c r="B224" s="53"/>
    </row>
    <row r="225" spans="2:2" x14ac:dyDescent="0.25">
      <c r="B225" s="53"/>
    </row>
    <row r="226" spans="2:2" x14ac:dyDescent="0.25">
      <c r="B226" s="53"/>
    </row>
    <row r="227" spans="2:2" x14ac:dyDescent="0.25">
      <c r="B227" s="53"/>
    </row>
    <row r="228" spans="2:2" x14ac:dyDescent="0.25">
      <c r="B228" s="53"/>
    </row>
    <row r="229" spans="2:2" x14ac:dyDescent="0.25">
      <c r="B229" s="53"/>
    </row>
    <row r="230" spans="2:2" x14ac:dyDescent="0.25">
      <c r="B230" s="53"/>
    </row>
    <row r="231" spans="2:2" x14ac:dyDescent="0.25">
      <c r="B231" s="53"/>
    </row>
    <row r="232" spans="2:2" x14ac:dyDescent="0.25">
      <c r="B232" s="53"/>
    </row>
    <row r="233" spans="2:2" x14ac:dyDescent="0.25">
      <c r="B233" s="53"/>
    </row>
    <row r="234" spans="2:2" x14ac:dyDescent="0.25">
      <c r="B234" s="53"/>
    </row>
    <row r="235" spans="2:2" x14ac:dyDescent="0.25">
      <c r="B235" s="53"/>
    </row>
    <row r="236" spans="2:2" x14ac:dyDescent="0.25">
      <c r="B236" s="53"/>
    </row>
    <row r="237" spans="2:2" x14ac:dyDescent="0.25">
      <c r="B237" s="53"/>
    </row>
    <row r="238" spans="2:2" x14ac:dyDescent="0.25">
      <c r="B238" s="53"/>
    </row>
    <row r="239" spans="2:2" x14ac:dyDescent="0.25">
      <c r="B239" s="53"/>
    </row>
    <row r="240" spans="2:2" x14ac:dyDescent="0.25">
      <c r="B240" s="53"/>
    </row>
    <row r="241" spans="2:2" x14ac:dyDescent="0.25">
      <c r="B241" s="53"/>
    </row>
    <row r="242" spans="2:2" x14ac:dyDescent="0.25">
      <c r="B242" s="53"/>
    </row>
    <row r="243" spans="2:2" x14ac:dyDescent="0.25">
      <c r="B243" s="53"/>
    </row>
    <row r="244" spans="2:2" x14ac:dyDescent="0.25">
      <c r="B244" s="53"/>
    </row>
    <row r="245" spans="2:2" x14ac:dyDescent="0.25">
      <c r="B245" s="53"/>
    </row>
    <row r="246" spans="2:2" x14ac:dyDescent="0.25">
      <c r="B246" s="53"/>
    </row>
    <row r="247" spans="2:2" x14ac:dyDescent="0.25">
      <c r="B247" s="53"/>
    </row>
    <row r="248" spans="2:2" x14ac:dyDescent="0.25">
      <c r="B248" s="53"/>
    </row>
    <row r="249" spans="2:2" x14ac:dyDescent="0.25">
      <c r="B249" s="53"/>
    </row>
    <row r="250" spans="2:2" x14ac:dyDescent="0.25">
      <c r="B250" s="53"/>
    </row>
    <row r="251" spans="2:2" x14ac:dyDescent="0.25">
      <c r="B251" s="53"/>
    </row>
    <row r="252" spans="2:2" x14ac:dyDescent="0.25">
      <c r="B252" s="53"/>
    </row>
    <row r="253" spans="2:2" x14ac:dyDescent="0.25">
      <c r="B253" s="53"/>
    </row>
    <row r="254" spans="2:2" x14ac:dyDescent="0.25">
      <c r="B254" s="53"/>
    </row>
    <row r="255" spans="2:2" x14ac:dyDescent="0.25">
      <c r="B255" s="53"/>
    </row>
    <row r="256" spans="2:2" x14ac:dyDescent="0.25">
      <c r="B256" s="53"/>
    </row>
    <row r="257" spans="2:2" x14ac:dyDescent="0.25">
      <c r="B257" s="53"/>
    </row>
    <row r="258" spans="2:2" x14ac:dyDescent="0.25">
      <c r="B258" s="53"/>
    </row>
    <row r="259" spans="2:2" x14ac:dyDescent="0.25">
      <c r="B259" s="53"/>
    </row>
    <row r="260" spans="2:2" x14ac:dyDescent="0.25">
      <c r="B260" s="53"/>
    </row>
    <row r="261" spans="2:2" x14ac:dyDescent="0.25">
      <c r="B261" s="53"/>
    </row>
    <row r="262" spans="2:2" x14ac:dyDescent="0.25">
      <c r="B262" s="53"/>
    </row>
    <row r="263" spans="2:2" x14ac:dyDescent="0.25">
      <c r="B263" s="53"/>
    </row>
    <row r="264" spans="2:2" x14ac:dyDescent="0.25">
      <c r="B264" s="53"/>
    </row>
    <row r="265" spans="2:2" x14ac:dyDescent="0.25">
      <c r="B265" s="53"/>
    </row>
    <row r="266" spans="2:2" x14ac:dyDescent="0.25">
      <c r="B266" s="53"/>
    </row>
    <row r="267" spans="2:2" x14ac:dyDescent="0.25">
      <c r="B267" s="53"/>
    </row>
    <row r="268" spans="2:2" x14ac:dyDescent="0.25">
      <c r="B268" s="53"/>
    </row>
    <row r="269" spans="2:2" x14ac:dyDescent="0.25">
      <c r="B269" s="53"/>
    </row>
    <row r="270" spans="2:2" x14ac:dyDescent="0.25">
      <c r="B270" s="53"/>
    </row>
    <row r="271" spans="2:2" x14ac:dyDescent="0.25">
      <c r="B271" s="53"/>
    </row>
    <row r="272" spans="2:2" x14ac:dyDescent="0.25">
      <c r="B272" s="53"/>
    </row>
    <row r="273" spans="2:2" x14ac:dyDescent="0.25">
      <c r="B273" s="53"/>
    </row>
    <row r="274" spans="2:2" x14ac:dyDescent="0.25">
      <c r="B274" s="53"/>
    </row>
    <row r="275" spans="2:2" x14ac:dyDescent="0.25">
      <c r="B275" s="53"/>
    </row>
    <row r="276" spans="2:2" x14ac:dyDescent="0.25">
      <c r="B276" s="53"/>
    </row>
    <row r="277" spans="2:2" x14ac:dyDescent="0.25">
      <c r="B277" s="53"/>
    </row>
    <row r="278" spans="2:2" x14ac:dyDescent="0.25">
      <c r="B278" s="53"/>
    </row>
    <row r="279" spans="2:2" x14ac:dyDescent="0.25">
      <c r="B279" s="53"/>
    </row>
    <row r="280" spans="2:2" x14ac:dyDescent="0.25">
      <c r="B280" s="53"/>
    </row>
    <row r="281" spans="2:2" x14ac:dyDescent="0.25">
      <c r="B281" s="53"/>
    </row>
    <row r="282" spans="2:2" x14ac:dyDescent="0.25">
      <c r="B282" s="53"/>
    </row>
    <row r="283" spans="2:2" x14ac:dyDescent="0.25">
      <c r="B283" s="53"/>
    </row>
    <row r="284" spans="2:2" x14ac:dyDescent="0.25">
      <c r="B284" s="53"/>
    </row>
    <row r="285" spans="2:2" x14ac:dyDescent="0.25">
      <c r="B285" s="53"/>
    </row>
    <row r="286" spans="2:2" x14ac:dyDescent="0.25">
      <c r="B286" s="53"/>
    </row>
    <row r="287" spans="2:2" x14ac:dyDescent="0.25">
      <c r="B287" s="53"/>
    </row>
    <row r="288" spans="2:2" x14ac:dyDescent="0.25">
      <c r="B288" s="53"/>
    </row>
    <row r="289" spans="2:2" x14ac:dyDescent="0.25">
      <c r="B289" s="53"/>
    </row>
    <row r="290" spans="2:2" x14ac:dyDescent="0.25">
      <c r="B290" s="53"/>
    </row>
    <row r="291" spans="2:2" x14ac:dyDescent="0.25">
      <c r="B291" s="53"/>
    </row>
    <row r="292" spans="2:2" x14ac:dyDescent="0.25">
      <c r="B292" s="53"/>
    </row>
    <row r="293" spans="2:2" x14ac:dyDescent="0.25">
      <c r="B293" s="53"/>
    </row>
    <row r="294" spans="2:2" x14ac:dyDescent="0.25">
      <c r="B294" s="53"/>
    </row>
    <row r="295" spans="2:2" x14ac:dyDescent="0.25">
      <c r="B295" s="53"/>
    </row>
    <row r="296" spans="2:2" x14ac:dyDescent="0.25">
      <c r="B296" s="53"/>
    </row>
    <row r="297" spans="2:2" x14ac:dyDescent="0.25">
      <c r="B297" s="53"/>
    </row>
    <row r="298" spans="2:2" x14ac:dyDescent="0.25">
      <c r="B298" s="53"/>
    </row>
    <row r="299" spans="2:2" x14ac:dyDescent="0.25">
      <c r="B299" s="53"/>
    </row>
    <row r="300" spans="2:2" x14ac:dyDescent="0.25">
      <c r="B300" s="53"/>
    </row>
    <row r="301" spans="2:2" x14ac:dyDescent="0.25">
      <c r="B301" s="53"/>
    </row>
    <row r="302" spans="2:2" x14ac:dyDescent="0.25">
      <c r="B302" s="53"/>
    </row>
    <row r="303" spans="2:2" x14ac:dyDescent="0.25">
      <c r="B303" s="53"/>
    </row>
    <row r="304" spans="2:2" x14ac:dyDescent="0.25">
      <c r="B304" s="53"/>
    </row>
    <row r="305" spans="2:2" x14ac:dyDescent="0.25">
      <c r="B305" s="53"/>
    </row>
    <row r="306" spans="2:2" x14ac:dyDescent="0.25">
      <c r="B306" s="53"/>
    </row>
    <row r="307" spans="2:2" x14ac:dyDescent="0.25">
      <c r="B307" s="53"/>
    </row>
    <row r="308" spans="2:2" x14ac:dyDescent="0.25">
      <c r="B308" s="53"/>
    </row>
    <row r="309" spans="2:2" x14ac:dyDescent="0.25">
      <c r="B309" s="53"/>
    </row>
    <row r="310" spans="2:2" x14ac:dyDescent="0.25">
      <c r="B310" s="53"/>
    </row>
    <row r="311" spans="2:2" x14ac:dyDescent="0.25">
      <c r="B311" s="53"/>
    </row>
    <row r="312" spans="2:2" x14ac:dyDescent="0.25">
      <c r="B312" s="53"/>
    </row>
    <row r="313" spans="2:2" x14ac:dyDescent="0.25">
      <c r="B313" s="53"/>
    </row>
    <row r="314" spans="2:2" x14ac:dyDescent="0.25">
      <c r="B314" s="53"/>
    </row>
    <row r="315" spans="2:2" x14ac:dyDescent="0.25">
      <c r="B315" s="53"/>
    </row>
    <row r="316" spans="2:2" x14ac:dyDescent="0.25">
      <c r="B316" s="53"/>
    </row>
    <row r="317" spans="2:2" x14ac:dyDescent="0.25">
      <c r="B317" s="53"/>
    </row>
    <row r="318" spans="2:2" x14ac:dyDescent="0.25">
      <c r="B318" s="53"/>
    </row>
    <row r="319" spans="2:2" x14ac:dyDescent="0.25">
      <c r="B319" s="53"/>
    </row>
    <row r="320" spans="2:2" x14ac:dyDescent="0.25">
      <c r="B320" s="53"/>
    </row>
    <row r="321" spans="2:2" x14ac:dyDescent="0.25">
      <c r="B321" s="53"/>
    </row>
    <row r="322" spans="2:2" x14ac:dyDescent="0.25">
      <c r="B322" s="53"/>
    </row>
    <row r="323" spans="2:2" x14ac:dyDescent="0.25">
      <c r="B323" s="53"/>
    </row>
    <row r="324" spans="2:2" x14ac:dyDescent="0.25">
      <c r="B324" s="53"/>
    </row>
    <row r="325" spans="2:2" x14ac:dyDescent="0.25">
      <c r="B325" s="53"/>
    </row>
    <row r="326" spans="2:2" x14ac:dyDescent="0.25">
      <c r="B326" s="53"/>
    </row>
    <row r="327" spans="2:2" x14ac:dyDescent="0.25">
      <c r="B327" s="53"/>
    </row>
    <row r="328" spans="2:2" x14ac:dyDescent="0.25">
      <c r="B328" s="53"/>
    </row>
    <row r="329" spans="2:2" x14ac:dyDescent="0.25">
      <c r="B329" s="53"/>
    </row>
    <row r="330" spans="2:2" x14ac:dyDescent="0.25">
      <c r="B330" s="53"/>
    </row>
    <row r="331" spans="2:2" x14ac:dyDescent="0.25">
      <c r="B331" s="53"/>
    </row>
    <row r="332" spans="2:2" x14ac:dyDescent="0.25">
      <c r="B332" s="53"/>
    </row>
    <row r="333" spans="2:2" x14ac:dyDescent="0.25">
      <c r="B333" s="53"/>
    </row>
    <row r="334" spans="2:2" x14ac:dyDescent="0.25">
      <c r="B334" s="53"/>
    </row>
    <row r="335" spans="2:2" x14ac:dyDescent="0.25">
      <c r="B335" s="53"/>
    </row>
    <row r="336" spans="2:2" x14ac:dyDescent="0.25">
      <c r="B336" s="53"/>
    </row>
    <row r="337" spans="2:2" x14ac:dyDescent="0.25">
      <c r="B337" s="53"/>
    </row>
    <row r="338" spans="2:2" x14ac:dyDescent="0.25">
      <c r="B338" s="53"/>
    </row>
    <row r="339" spans="2:2" x14ac:dyDescent="0.25">
      <c r="B339" s="53"/>
    </row>
    <row r="340" spans="2:2" x14ac:dyDescent="0.25">
      <c r="B340" s="53"/>
    </row>
    <row r="341" spans="2:2" x14ac:dyDescent="0.25">
      <c r="B341" s="53"/>
    </row>
    <row r="342" spans="2:2" x14ac:dyDescent="0.25">
      <c r="B342" s="53"/>
    </row>
    <row r="343" spans="2:2" x14ac:dyDescent="0.25">
      <c r="B343" s="53"/>
    </row>
    <row r="344" spans="2:2" x14ac:dyDescent="0.25">
      <c r="B344" s="53"/>
    </row>
    <row r="345" spans="2:2" x14ac:dyDescent="0.25">
      <c r="B345" s="53"/>
    </row>
    <row r="346" spans="2:2" x14ac:dyDescent="0.25">
      <c r="B346" s="53"/>
    </row>
    <row r="347" spans="2:2" x14ac:dyDescent="0.25">
      <c r="B347" s="53"/>
    </row>
    <row r="348" spans="2:2" x14ac:dyDescent="0.25">
      <c r="B348" s="53"/>
    </row>
    <row r="349" spans="2:2" x14ac:dyDescent="0.25">
      <c r="B349" s="53"/>
    </row>
    <row r="350" spans="2:2" x14ac:dyDescent="0.25">
      <c r="B350" s="53"/>
    </row>
    <row r="351" spans="2:2" x14ac:dyDescent="0.25">
      <c r="B351" s="53"/>
    </row>
    <row r="352" spans="2:2" x14ac:dyDescent="0.25">
      <c r="B352" s="53"/>
    </row>
    <row r="353" spans="2:2" x14ac:dyDescent="0.25">
      <c r="B353" s="53"/>
    </row>
    <row r="354" spans="2:2" x14ac:dyDescent="0.25">
      <c r="B354" s="53"/>
    </row>
    <row r="355" spans="2:2" x14ac:dyDescent="0.25">
      <c r="B355" s="53"/>
    </row>
    <row r="356" spans="2:2" x14ac:dyDescent="0.25">
      <c r="B356" s="53"/>
    </row>
    <row r="357" spans="2:2" x14ac:dyDescent="0.25">
      <c r="B357" s="53"/>
    </row>
    <row r="358" spans="2:2" x14ac:dyDescent="0.25">
      <c r="B358" s="53"/>
    </row>
    <row r="359" spans="2:2" x14ac:dyDescent="0.25">
      <c r="B359" s="53"/>
    </row>
    <row r="360" spans="2:2" x14ac:dyDescent="0.25">
      <c r="B360" s="53"/>
    </row>
    <row r="361" spans="2:2" x14ac:dyDescent="0.25">
      <c r="B361" s="53"/>
    </row>
    <row r="362" spans="2:2" x14ac:dyDescent="0.25">
      <c r="B362" s="53"/>
    </row>
    <row r="363" spans="2:2" x14ac:dyDescent="0.25">
      <c r="B363" s="53"/>
    </row>
    <row r="364" spans="2:2" x14ac:dyDescent="0.25">
      <c r="B364" s="53"/>
    </row>
    <row r="365" spans="2:2" x14ac:dyDescent="0.25">
      <c r="B365" s="53"/>
    </row>
    <row r="366" spans="2:2" x14ac:dyDescent="0.25">
      <c r="B366" s="53"/>
    </row>
    <row r="367" spans="2:2" x14ac:dyDescent="0.25">
      <c r="B367" s="53"/>
    </row>
    <row r="368" spans="2:2" x14ac:dyDescent="0.25">
      <c r="B368" s="53"/>
    </row>
    <row r="369" spans="2:2" x14ac:dyDescent="0.25">
      <c r="B369" s="53"/>
    </row>
    <row r="370" spans="2:2" x14ac:dyDescent="0.25">
      <c r="B370" s="53"/>
    </row>
    <row r="371" spans="2:2" x14ac:dyDescent="0.25">
      <c r="B371" s="53"/>
    </row>
    <row r="372" spans="2:2" x14ac:dyDescent="0.25">
      <c r="B372" s="53"/>
    </row>
    <row r="373" spans="2:2" x14ac:dyDescent="0.25">
      <c r="B373" s="53"/>
    </row>
    <row r="374" spans="2:2" x14ac:dyDescent="0.25">
      <c r="B374" s="53"/>
    </row>
    <row r="375" spans="2:2" x14ac:dyDescent="0.25">
      <c r="B375" s="53"/>
    </row>
    <row r="376" spans="2:2" x14ac:dyDescent="0.25">
      <c r="B376" s="53"/>
    </row>
    <row r="377" spans="2:2" x14ac:dyDescent="0.25">
      <c r="B377" s="53"/>
    </row>
    <row r="378" spans="2:2" x14ac:dyDescent="0.25">
      <c r="B378" s="53"/>
    </row>
    <row r="379" spans="2:2" x14ac:dyDescent="0.25">
      <c r="B379" s="53"/>
    </row>
    <row r="380" spans="2:2" x14ac:dyDescent="0.25">
      <c r="B380" s="53"/>
    </row>
    <row r="381" spans="2:2" x14ac:dyDescent="0.25">
      <c r="B381" s="53"/>
    </row>
    <row r="382" spans="2:2" x14ac:dyDescent="0.25">
      <c r="B382" s="53"/>
    </row>
    <row r="383" spans="2:2" x14ac:dyDescent="0.25">
      <c r="B383" s="53"/>
    </row>
    <row r="384" spans="2:2" x14ac:dyDescent="0.25">
      <c r="B384" s="53"/>
    </row>
    <row r="385" spans="2:2" x14ac:dyDescent="0.25">
      <c r="B385" s="53"/>
    </row>
    <row r="386" spans="2:2" x14ac:dyDescent="0.25">
      <c r="B386" s="53"/>
    </row>
    <row r="387" spans="2:2" x14ac:dyDescent="0.25">
      <c r="B387" s="53"/>
    </row>
    <row r="388" spans="2:2" x14ac:dyDescent="0.25">
      <c r="B388" s="53"/>
    </row>
    <row r="389" spans="2:2" x14ac:dyDescent="0.25">
      <c r="B389" s="53"/>
    </row>
    <row r="390" spans="2:2" x14ac:dyDescent="0.25">
      <c r="B390" s="53"/>
    </row>
    <row r="391" spans="2:2" x14ac:dyDescent="0.25">
      <c r="B391" s="53"/>
    </row>
    <row r="392" spans="2:2" x14ac:dyDescent="0.25">
      <c r="B392" s="53"/>
    </row>
    <row r="393" spans="2:2" x14ac:dyDescent="0.25">
      <c r="B393" s="53"/>
    </row>
    <row r="394" spans="2:2" x14ac:dyDescent="0.25">
      <c r="B394" s="53"/>
    </row>
    <row r="395" spans="2:2" x14ac:dyDescent="0.25">
      <c r="B395" s="53"/>
    </row>
    <row r="396" spans="2:2" x14ac:dyDescent="0.25">
      <c r="B396" s="53"/>
    </row>
    <row r="397" spans="2:2" x14ac:dyDescent="0.25">
      <c r="B397" s="53"/>
    </row>
    <row r="398" spans="2:2" x14ac:dyDescent="0.25">
      <c r="B398" s="53"/>
    </row>
    <row r="399" spans="2:2" x14ac:dyDescent="0.25">
      <c r="B399" s="53"/>
    </row>
    <row r="400" spans="2:2" x14ac:dyDescent="0.25">
      <c r="B400" s="53"/>
    </row>
    <row r="401" spans="2:2" x14ac:dyDescent="0.25">
      <c r="B401" s="53"/>
    </row>
    <row r="402" spans="2:2" x14ac:dyDescent="0.25">
      <c r="B402" s="53"/>
    </row>
    <row r="403" spans="2:2" x14ac:dyDescent="0.25">
      <c r="B403" s="53"/>
    </row>
    <row r="404" spans="2:2" x14ac:dyDescent="0.25">
      <c r="B404" s="53"/>
    </row>
    <row r="405" spans="2:2" x14ac:dyDescent="0.25">
      <c r="B405" s="53"/>
    </row>
    <row r="406" spans="2:2" x14ac:dyDescent="0.25">
      <c r="B406" s="53"/>
    </row>
    <row r="407" spans="2:2" x14ac:dyDescent="0.25">
      <c r="B407" s="53"/>
    </row>
    <row r="408" spans="2:2" x14ac:dyDescent="0.25">
      <c r="B408" s="53"/>
    </row>
    <row r="409" spans="2:2" x14ac:dyDescent="0.25">
      <c r="B409" s="53"/>
    </row>
    <row r="410" spans="2:2" x14ac:dyDescent="0.25">
      <c r="B410" s="53"/>
    </row>
    <row r="411" spans="2:2" x14ac:dyDescent="0.25">
      <c r="B411" s="53"/>
    </row>
    <row r="412" spans="2:2" x14ac:dyDescent="0.25">
      <c r="B412" s="53"/>
    </row>
    <row r="413" spans="2:2" x14ac:dyDescent="0.25">
      <c r="B413" s="53"/>
    </row>
    <row r="414" spans="2:2" x14ac:dyDescent="0.25">
      <c r="B414" s="53"/>
    </row>
    <row r="415" spans="2:2" x14ac:dyDescent="0.25">
      <c r="B415" s="53"/>
    </row>
    <row r="416" spans="2:2" x14ac:dyDescent="0.25">
      <c r="B416" s="53"/>
    </row>
    <row r="417" spans="2:2" x14ac:dyDescent="0.25">
      <c r="B417" s="53"/>
    </row>
    <row r="418" spans="2:2" x14ac:dyDescent="0.25">
      <c r="B418" s="53"/>
    </row>
    <row r="419" spans="2:2" x14ac:dyDescent="0.25">
      <c r="B419" s="53"/>
    </row>
    <row r="420" spans="2:2" x14ac:dyDescent="0.25">
      <c r="B420" s="53"/>
    </row>
    <row r="421" spans="2:2" x14ac:dyDescent="0.25">
      <c r="B421" s="53"/>
    </row>
    <row r="422" spans="2:2" x14ac:dyDescent="0.25">
      <c r="B422" s="53"/>
    </row>
    <row r="423" spans="2:2" x14ac:dyDescent="0.25">
      <c r="B423" s="53"/>
    </row>
    <row r="424" spans="2:2" x14ac:dyDescent="0.25">
      <c r="B424" s="53"/>
    </row>
    <row r="425" spans="2:2" x14ac:dyDescent="0.25">
      <c r="B425" s="53"/>
    </row>
    <row r="426" spans="2:2" x14ac:dyDescent="0.25">
      <c r="B426" s="53"/>
    </row>
    <row r="427" spans="2:2" x14ac:dyDescent="0.25">
      <c r="B427" s="53"/>
    </row>
    <row r="428" spans="2:2" x14ac:dyDescent="0.25">
      <c r="B428" s="53"/>
    </row>
    <row r="429" spans="2:2" x14ac:dyDescent="0.25">
      <c r="B429" s="53"/>
    </row>
    <row r="430" spans="2:2" x14ac:dyDescent="0.25">
      <c r="B430" s="53"/>
    </row>
    <row r="431" spans="2:2" x14ac:dyDescent="0.25">
      <c r="B431" s="53"/>
    </row>
    <row r="432" spans="2:2" x14ac:dyDescent="0.25">
      <c r="B432" s="53"/>
    </row>
    <row r="433" spans="2:2" x14ac:dyDescent="0.25">
      <c r="B433" s="53"/>
    </row>
    <row r="434" spans="2:2" x14ac:dyDescent="0.25">
      <c r="B434" s="53"/>
    </row>
    <row r="435" spans="2:2" x14ac:dyDescent="0.25">
      <c r="B435" s="53"/>
    </row>
    <row r="436" spans="2:2" x14ac:dyDescent="0.25">
      <c r="B436" s="53"/>
    </row>
    <row r="437" spans="2:2" x14ac:dyDescent="0.25">
      <c r="B437" s="53"/>
    </row>
    <row r="438" spans="2:2" x14ac:dyDescent="0.25">
      <c r="B438" s="53"/>
    </row>
    <row r="439" spans="2:2" x14ac:dyDescent="0.25">
      <c r="B439" s="53"/>
    </row>
    <row r="440" spans="2:2" x14ac:dyDescent="0.25">
      <c r="B440" s="53"/>
    </row>
    <row r="441" spans="2:2" x14ac:dyDescent="0.25">
      <c r="B441" s="53"/>
    </row>
    <row r="442" spans="2:2" x14ac:dyDescent="0.25">
      <c r="B442" s="53"/>
    </row>
    <row r="443" spans="2:2" x14ac:dyDescent="0.25">
      <c r="B443" s="53"/>
    </row>
    <row r="444" spans="2:2" x14ac:dyDescent="0.25">
      <c r="B444" s="53"/>
    </row>
    <row r="445" spans="2:2" x14ac:dyDescent="0.25">
      <c r="B445" s="53"/>
    </row>
    <row r="446" spans="2:2" x14ac:dyDescent="0.25">
      <c r="B446" s="53"/>
    </row>
    <row r="447" spans="2:2" x14ac:dyDescent="0.25">
      <c r="B447" s="53"/>
    </row>
    <row r="448" spans="2:2" x14ac:dyDescent="0.25">
      <c r="B448" s="53"/>
    </row>
    <row r="449" spans="2:2" x14ac:dyDescent="0.25">
      <c r="B449" s="53"/>
    </row>
    <row r="450" spans="2:2" x14ac:dyDescent="0.25">
      <c r="B450" s="53"/>
    </row>
    <row r="451" spans="2:2" x14ac:dyDescent="0.25">
      <c r="B451" s="53"/>
    </row>
    <row r="452" spans="2:2" x14ac:dyDescent="0.25">
      <c r="B452" s="53"/>
    </row>
    <row r="453" spans="2:2" x14ac:dyDescent="0.25">
      <c r="B453" s="53"/>
    </row>
    <row r="454" spans="2:2" x14ac:dyDescent="0.25">
      <c r="B454" s="53"/>
    </row>
    <row r="455" spans="2:2" x14ac:dyDescent="0.25">
      <c r="B455" s="53"/>
    </row>
    <row r="456" spans="2:2" x14ac:dyDescent="0.25">
      <c r="B456" s="53"/>
    </row>
    <row r="457" spans="2:2" x14ac:dyDescent="0.25">
      <c r="B457" s="53"/>
    </row>
    <row r="458" spans="2:2" x14ac:dyDescent="0.25">
      <c r="B458" s="53"/>
    </row>
    <row r="459" spans="2:2" x14ac:dyDescent="0.25">
      <c r="B459" s="53"/>
    </row>
    <row r="460" spans="2:2" x14ac:dyDescent="0.25">
      <c r="B460" s="53"/>
    </row>
    <row r="461" spans="2:2" x14ac:dyDescent="0.25">
      <c r="B461" s="53"/>
    </row>
    <row r="462" spans="2:2" x14ac:dyDescent="0.25">
      <c r="B462" s="53"/>
    </row>
    <row r="463" spans="2:2" x14ac:dyDescent="0.25">
      <c r="B463" s="53"/>
    </row>
    <row r="464" spans="2:2" x14ac:dyDescent="0.25">
      <c r="B464" s="53"/>
    </row>
    <row r="465" spans="2:2" x14ac:dyDescent="0.25">
      <c r="B465" s="53"/>
    </row>
    <row r="466" spans="2:2" x14ac:dyDescent="0.25">
      <c r="B466" s="53"/>
    </row>
    <row r="467" spans="2:2" x14ac:dyDescent="0.25">
      <c r="B467" s="53"/>
    </row>
    <row r="468" spans="2:2" x14ac:dyDescent="0.25">
      <c r="B468" s="53"/>
    </row>
    <row r="469" spans="2:2" x14ac:dyDescent="0.25">
      <c r="B469" s="53"/>
    </row>
    <row r="470" spans="2:2" x14ac:dyDescent="0.25">
      <c r="B470" s="53"/>
    </row>
    <row r="471" spans="2:2" x14ac:dyDescent="0.25">
      <c r="B471" s="53"/>
    </row>
    <row r="472" spans="2:2" x14ac:dyDescent="0.25">
      <c r="B472" s="53"/>
    </row>
    <row r="473" spans="2:2" x14ac:dyDescent="0.25">
      <c r="B473" s="53"/>
    </row>
    <row r="474" spans="2:2" x14ac:dyDescent="0.25">
      <c r="B474" s="53"/>
    </row>
    <row r="475" spans="2:2" x14ac:dyDescent="0.25">
      <c r="B475" s="53"/>
    </row>
    <row r="476" spans="2:2" x14ac:dyDescent="0.25">
      <c r="B476" s="53"/>
    </row>
    <row r="477" spans="2:2" x14ac:dyDescent="0.25">
      <c r="B477" s="53"/>
    </row>
    <row r="478" spans="2:2" x14ac:dyDescent="0.25">
      <c r="B478" s="53"/>
    </row>
    <row r="479" spans="2:2" x14ac:dyDescent="0.25">
      <c r="B479" s="53"/>
    </row>
    <row r="480" spans="2:2" x14ac:dyDescent="0.25">
      <c r="B480" s="53"/>
    </row>
    <row r="481" spans="2:2" x14ac:dyDescent="0.25">
      <c r="B481" s="53"/>
    </row>
    <row r="482" spans="2:2" x14ac:dyDescent="0.25">
      <c r="B482" s="53"/>
    </row>
    <row r="483" spans="2:2" x14ac:dyDescent="0.25">
      <c r="B483" s="53"/>
    </row>
    <row r="484" spans="2:2" x14ac:dyDescent="0.25">
      <c r="B484" s="53"/>
    </row>
    <row r="485" spans="2:2" x14ac:dyDescent="0.25">
      <c r="B485" s="53"/>
    </row>
    <row r="486" spans="2:2" x14ac:dyDescent="0.25">
      <c r="B486" s="53"/>
    </row>
    <row r="487" spans="2:2" x14ac:dyDescent="0.25">
      <c r="B487" s="53"/>
    </row>
    <row r="488" spans="2:2" x14ac:dyDescent="0.25">
      <c r="B488" s="53"/>
    </row>
    <row r="489" spans="2:2" x14ac:dyDescent="0.25">
      <c r="B489" s="53"/>
    </row>
    <row r="490" spans="2:2" x14ac:dyDescent="0.25">
      <c r="B490" s="53"/>
    </row>
    <row r="491" spans="2:2" x14ac:dyDescent="0.25">
      <c r="B491" s="53"/>
    </row>
    <row r="492" spans="2:2" x14ac:dyDescent="0.25">
      <c r="B492" s="53"/>
    </row>
    <row r="493" spans="2:2" x14ac:dyDescent="0.25">
      <c r="B493" s="53"/>
    </row>
    <row r="494" spans="2:2" x14ac:dyDescent="0.25">
      <c r="B494" s="53"/>
    </row>
    <row r="495" spans="2:2" x14ac:dyDescent="0.25">
      <c r="B495" s="53"/>
    </row>
    <row r="496" spans="2:2" x14ac:dyDescent="0.25">
      <c r="B496" s="53"/>
    </row>
    <row r="497" spans="2:2" x14ac:dyDescent="0.25">
      <c r="B497" s="53"/>
    </row>
    <row r="498" spans="2:2" x14ac:dyDescent="0.25">
      <c r="B498" s="53"/>
    </row>
    <row r="499" spans="2:2" x14ac:dyDescent="0.25">
      <c r="B499" s="53"/>
    </row>
    <row r="500" spans="2:2" x14ac:dyDescent="0.25">
      <c r="B500" s="53"/>
    </row>
    <row r="501" spans="2:2" x14ac:dyDescent="0.25">
      <c r="B501" s="53"/>
    </row>
    <row r="502" spans="2:2" x14ac:dyDescent="0.25">
      <c r="B502" s="53"/>
    </row>
    <row r="503" spans="2:2" x14ac:dyDescent="0.25">
      <c r="B503" s="53"/>
    </row>
    <row r="504" spans="2:2" x14ac:dyDescent="0.25">
      <c r="B504" s="53"/>
    </row>
    <row r="505" spans="2:2" x14ac:dyDescent="0.25">
      <c r="B505" s="53"/>
    </row>
    <row r="506" spans="2:2" x14ac:dyDescent="0.25">
      <c r="B506" s="53"/>
    </row>
    <row r="507" spans="2:2" x14ac:dyDescent="0.25">
      <c r="B507" s="53"/>
    </row>
    <row r="508" spans="2:2" x14ac:dyDescent="0.25">
      <c r="B508" s="53"/>
    </row>
    <row r="509" spans="2:2" x14ac:dyDescent="0.25">
      <c r="B509" s="53"/>
    </row>
    <row r="510" spans="2:2" x14ac:dyDescent="0.25">
      <c r="B510" s="53"/>
    </row>
    <row r="511" spans="2:2" x14ac:dyDescent="0.25">
      <c r="B511" s="53"/>
    </row>
    <row r="512" spans="2:2" x14ac:dyDescent="0.25">
      <c r="B512" s="53"/>
    </row>
    <row r="513" spans="2:2" x14ac:dyDescent="0.25">
      <c r="B513" s="53"/>
    </row>
    <row r="514" spans="2:2" x14ac:dyDescent="0.25">
      <c r="B514" s="53"/>
    </row>
    <row r="515" spans="2:2" x14ac:dyDescent="0.25">
      <c r="B515" s="53"/>
    </row>
    <row r="516" spans="2:2" x14ac:dyDescent="0.25">
      <c r="B516" s="53"/>
    </row>
    <row r="517" spans="2:2" x14ac:dyDescent="0.25">
      <c r="B517" s="53"/>
    </row>
    <row r="518" spans="2:2" x14ac:dyDescent="0.25">
      <c r="B518" s="53"/>
    </row>
    <row r="519" spans="2:2" x14ac:dyDescent="0.25">
      <c r="B519" s="53"/>
    </row>
    <row r="520" spans="2:2" x14ac:dyDescent="0.25">
      <c r="B520" s="53"/>
    </row>
    <row r="521" spans="2:2" x14ac:dyDescent="0.25">
      <c r="B521" s="53"/>
    </row>
    <row r="522" spans="2:2" x14ac:dyDescent="0.25">
      <c r="B522" s="53"/>
    </row>
    <row r="523" spans="2:2" x14ac:dyDescent="0.25">
      <c r="B523" s="53"/>
    </row>
    <row r="524" spans="2:2" x14ac:dyDescent="0.25">
      <c r="B524" s="53"/>
    </row>
    <row r="525" spans="2:2" x14ac:dyDescent="0.25">
      <c r="B525" s="53"/>
    </row>
    <row r="526" spans="2:2" x14ac:dyDescent="0.25">
      <c r="B526" s="53"/>
    </row>
    <row r="527" spans="2:2" x14ac:dyDescent="0.25">
      <c r="B527" s="53"/>
    </row>
    <row r="528" spans="2:2" x14ac:dyDescent="0.25">
      <c r="B528" s="53"/>
    </row>
    <row r="529" spans="2:2" x14ac:dyDescent="0.25">
      <c r="B529" s="53"/>
    </row>
    <row r="530" spans="2:2" x14ac:dyDescent="0.25">
      <c r="B530" s="53"/>
    </row>
    <row r="531" spans="2:2" x14ac:dyDescent="0.25">
      <c r="B531" s="53"/>
    </row>
    <row r="532" spans="2:2" x14ac:dyDescent="0.25">
      <c r="B532" s="53"/>
    </row>
    <row r="533" spans="2:2" x14ac:dyDescent="0.25">
      <c r="B533" s="53"/>
    </row>
    <row r="534" spans="2:2" x14ac:dyDescent="0.25">
      <c r="B534" s="53"/>
    </row>
    <row r="535" spans="2:2" x14ac:dyDescent="0.25">
      <c r="B535" s="53"/>
    </row>
    <row r="536" spans="2:2" x14ac:dyDescent="0.25">
      <c r="B536" s="53"/>
    </row>
    <row r="537" spans="2:2" x14ac:dyDescent="0.25">
      <c r="B537" s="53"/>
    </row>
    <row r="538" spans="2:2" x14ac:dyDescent="0.25">
      <c r="B538" s="53"/>
    </row>
    <row r="539" spans="2:2" x14ac:dyDescent="0.25">
      <c r="B539" s="53"/>
    </row>
    <row r="540" spans="2:2" x14ac:dyDescent="0.25">
      <c r="B540" s="53"/>
    </row>
    <row r="541" spans="2:2" x14ac:dyDescent="0.25">
      <c r="B541" s="53"/>
    </row>
    <row r="542" spans="2:2" x14ac:dyDescent="0.25">
      <c r="B542" s="53"/>
    </row>
    <row r="543" spans="2:2" x14ac:dyDescent="0.25">
      <c r="B543" s="53"/>
    </row>
    <row r="544" spans="2:2" x14ac:dyDescent="0.25">
      <c r="B544" s="53"/>
    </row>
    <row r="545" spans="2:2" x14ac:dyDescent="0.25">
      <c r="B545" s="53"/>
    </row>
    <row r="546" spans="2:2" x14ac:dyDescent="0.25">
      <c r="B546" s="53"/>
    </row>
    <row r="547" spans="2:2" x14ac:dyDescent="0.25">
      <c r="B547" s="53"/>
    </row>
    <row r="548" spans="2:2" x14ac:dyDescent="0.25">
      <c r="B548" s="53"/>
    </row>
    <row r="549" spans="2:2" x14ac:dyDescent="0.25">
      <c r="B549" s="53"/>
    </row>
    <row r="550" spans="2:2" x14ac:dyDescent="0.25">
      <c r="B550" s="53"/>
    </row>
    <row r="551" spans="2:2" x14ac:dyDescent="0.25">
      <c r="B551" s="53"/>
    </row>
    <row r="552" spans="2:2" x14ac:dyDescent="0.25">
      <c r="B552" s="53"/>
    </row>
    <row r="553" spans="2:2" x14ac:dyDescent="0.25">
      <c r="B553" s="53"/>
    </row>
    <row r="554" spans="2:2" x14ac:dyDescent="0.25">
      <c r="B554" s="53"/>
    </row>
    <row r="555" spans="2:2" x14ac:dyDescent="0.25">
      <c r="B555" s="53"/>
    </row>
    <row r="556" spans="2:2" x14ac:dyDescent="0.25">
      <c r="B556" s="53"/>
    </row>
    <row r="557" spans="2:2" x14ac:dyDescent="0.25">
      <c r="B557" s="53"/>
    </row>
    <row r="558" spans="2:2" x14ac:dyDescent="0.25">
      <c r="B558" s="53"/>
    </row>
    <row r="559" spans="2:2" x14ac:dyDescent="0.25">
      <c r="B559" s="53"/>
    </row>
    <row r="560" spans="2:2" x14ac:dyDescent="0.25">
      <c r="B560" s="53"/>
    </row>
    <row r="561" spans="2:2" x14ac:dyDescent="0.25">
      <c r="B561" s="53"/>
    </row>
    <row r="562" spans="2:2" x14ac:dyDescent="0.25">
      <c r="B562" s="53"/>
    </row>
    <row r="563" spans="2:2" x14ac:dyDescent="0.25">
      <c r="B563" s="53"/>
    </row>
    <row r="564" spans="2:2" x14ac:dyDescent="0.25">
      <c r="B564" s="53"/>
    </row>
    <row r="565" spans="2:2" x14ac:dyDescent="0.25">
      <c r="B565" s="53"/>
    </row>
    <row r="566" spans="2:2" x14ac:dyDescent="0.25">
      <c r="B566" s="53"/>
    </row>
    <row r="567" spans="2:2" x14ac:dyDescent="0.25">
      <c r="B567" s="53"/>
    </row>
    <row r="568" spans="2:2" x14ac:dyDescent="0.25">
      <c r="B568" s="53"/>
    </row>
    <row r="569" spans="2:2" x14ac:dyDescent="0.25">
      <c r="B569" s="53"/>
    </row>
    <row r="570" spans="2:2" x14ac:dyDescent="0.25">
      <c r="B570" s="53"/>
    </row>
    <row r="571" spans="2:2" x14ac:dyDescent="0.25">
      <c r="B571" s="53"/>
    </row>
    <row r="572" spans="2:2" x14ac:dyDescent="0.25">
      <c r="B572" s="53"/>
    </row>
    <row r="573" spans="2:2" x14ac:dyDescent="0.25">
      <c r="B573" s="53"/>
    </row>
    <row r="574" spans="2:2" x14ac:dyDescent="0.25">
      <c r="B574" s="53"/>
    </row>
    <row r="575" spans="2:2" x14ac:dyDescent="0.25">
      <c r="B575" s="53"/>
    </row>
    <row r="576" spans="2:2" x14ac:dyDescent="0.25">
      <c r="B576" s="53"/>
    </row>
    <row r="577" spans="2:2" x14ac:dyDescent="0.25">
      <c r="B577" s="53"/>
    </row>
    <row r="578" spans="2:2" x14ac:dyDescent="0.25">
      <c r="B578" s="53"/>
    </row>
    <row r="579" spans="2:2" x14ac:dyDescent="0.25">
      <c r="B579" s="53"/>
    </row>
    <row r="580" spans="2:2" x14ac:dyDescent="0.25">
      <c r="B580" s="53"/>
    </row>
    <row r="581" spans="2:2" x14ac:dyDescent="0.25">
      <c r="B581" s="53"/>
    </row>
    <row r="582" spans="2:2" x14ac:dyDescent="0.25">
      <c r="B582" s="53"/>
    </row>
    <row r="583" spans="2:2" x14ac:dyDescent="0.25">
      <c r="B583" s="53"/>
    </row>
    <row r="584" spans="2:2" x14ac:dyDescent="0.25">
      <c r="B584" s="53"/>
    </row>
    <row r="585" spans="2:2" x14ac:dyDescent="0.25">
      <c r="B585" s="53"/>
    </row>
    <row r="586" spans="2:2" x14ac:dyDescent="0.25">
      <c r="B586" s="53"/>
    </row>
    <row r="587" spans="2:2" x14ac:dyDescent="0.25">
      <c r="B587" s="53"/>
    </row>
    <row r="588" spans="2:2" x14ac:dyDescent="0.25">
      <c r="B588" s="53"/>
    </row>
    <row r="589" spans="2:2" x14ac:dyDescent="0.25">
      <c r="B589" s="53"/>
    </row>
    <row r="590" spans="2:2" x14ac:dyDescent="0.25">
      <c r="B590" s="53"/>
    </row>
    <row r="591" spans="2:2" x14ac:dyDescent="0.25">
      <c r="B591" s="53"/>
    </row>
    <row r="592" spans="2:2" x14ac:dyDescent="0.25">
      <c r="B592" s="53"/>
    </row>
    <row r="593" spans="2:2" x14ac:dyDescent="0.25">
      <c r="B593" s="53"/>
    </row>
    <row r="594" spans="2:2" x14ac:dyDescent="0.25">
      <c r="B594" s="53"/>
    </row>
    <row r="595" spans="2:2" x14ac:dyDescent="0.25">
      <c r="B595" s="53"/>
    </row>
    <row r="596" spans="2:2" x14ac:dyDescent="0.25">
      <c r="B596" s="53"/>
    </row>
    <row r="597" spans="2:2" x14ac:dyDescent="0.25">
      <c r="B597" s="53"/>
    </row>
    <row r="598" spans="2:2" x14ac:dyDescent="0.25">
      <c r="B598" s="53"/>
    </row>
    <row r="599" spans="2:2" x14ac:dyDescent="0.25">
      <c r="B599" s="53"/>
    </row>
    <row r="600" spans="2:2" x14ac:dyDescent="0.25">
      <c r="B600" s="53"/>
    </row>
    <row r="601" spans="2:2" x14ac:dyDescent="0.25">
      <c r="B601" s="53"/>
    </row>
    <row r="602" spans="2:2" x14ac:dyDescent="0.25">
      <c r="B602" s="53"/>
    </row>
    <row r="603" spans="2:2" x14ac:dyDescent="0.25">
      <c r="B603" s="53"/>
    </row>
    <row r="604" spans="2:2" x14ac:dyDescent="0.25">
      <c r="B604" s="53"/>
    </row>
    <row r="605" spans="2:2" x14ac:dyDescent="0.25">
      <c r="B605" s="53"/>
    </row>
    <row r="606" spans="2:2" x14ac:dyDescent="0.25">
      <c r="B606" s="53"/>
    </row>
    <row r="607" spans="2:2" x14ac:dyDescent="0.25">
      <c r="B607" s="53"/>
    </row>
    <row r="608" spans="2:2" x14ac:dyDescent="0.25">
      <c r="B608" s="53"/>
    </row>
    <row r="609" spans="2:2" x14ac:dyDescent="0.25">
      <c r="B609" s="53"/>
    </row>
    <row r="610" spans="2:2" x14ac:dyDescent="0.25">
      <c r="B610" s="53"/>
    </row>
    <row r="611" spans="2:2" x14ac:dyDescent="0.25">
      <c r="B611" s="53"/>
    </row>
    <row r="612" spans="2:2" x14ac:dyDescent="0.25">
      <c r="B612" s="53"/>
    </row>
    <row r="613" spans="2:2" x14ac:dyDescent="0.25">
      <c r="B613" s="53"/>
    </row>
    <row r="614" spans="2:2" x14ac:dyDescent="0.25">
      <c r="B614" s="53"/>
    </row>
    <row r="615" spans="2:2" x14ac:dyDescent="0.25">
      <c r="B615" s="53"/>
    </row>
    <row r="616" spans="2:2" x14ac:dyDescent="0.25">
      <c r="B616" s="53"/>
    </row>
    <row r="617" spans="2:2" x14ac:dyDescent="0.25">
      <c r="B617" s="53"/>
    </row>
    <row r="618" spans="2:2" x14ac:dyDescent="0.25">
      <c r="B618" s="53"/>
    </row>
    <row r="619" spans="2:2" x14ac:dyDescent="0.25">
      <c r="B619" s="53"/>
    </row>
    <row r="620" spans="2:2" x14ac:dyDescent="0.25">
      <c r="B620" s="53"/>
    </row>
    <row r="621" spans="2:2" x14ac:dyDescent="0.25">
      <c r="B621" s="53"/>
    </row>
    <row r="622" spans="2:2" x14ac:dyDescent="0.25">
      <c r="B622" s="53"/>
    </row>
    <row r="623" spans="2:2" x14ac:dyDescent="0.25">
      <c r="B623" s="53"/>
    </row>
    <row r="624" spans="2:2" x14ac:dyDescent="0.25">
      <c r="B624" s="53"/>
    </row>
    <row r="625" spans="2:2" x14ac:dyDescent="0.25">
      <c r="B625" s="53"/>
    </row>
    <row r="626" spans="2:2" x14ac:dyDescent="0.25">
      <c r="B626" s="53"/>
    </row>
    <row r="627" spans="2:2" x14ac:dyDescent="0.25">
      <c r="B627" s="53"/>
    </row>
    <row r="628" spans="2:2" x14ac:dyDescent="0.25">
      <c r="B628" s="53"/>
    </row>
    <row r="629" spans="2:2" x14ac:dyDescent="0.25">
      <c r="B629" s="53"/>
    </row>
    <row r="630" spans="2:2" x14ac:dyDescent="0.25">
      <c r="B630" s="53"/>
    </row>
    <row r="631" spans="2:2" x14ac:dyDescent="0.25">
      <c r="B631" s="53"/>
    </row>
    <row r="632" spans="2:2" x14ac:dyDescent="0.25">
      <c r="B632" s="53"/>
    </row>
    <row r="633" spans="2:2" x14ac:dyDescent="0.25">
      <c r="B633" s="53"/>
    </row>
    <row r="634" spans="2:2" x14ac:dyDescent="0.25">
      <c r="B634" s="53"/>
    </row>
    <row r="635" spans="2:2" x14ac:dyDescent="0.25">
      <c r="B635" s="53"/>
    </row>
    <row r="636" spans="2:2" x14ac:dyDescent="0.25">
      <c r="B636" s="53"/>
    </row>
    <row r="637" spans="2:2" x14ac:dyDescent="0.25">
      <c r="B637" s="53"/>
    </row>
    <row r="638" spans="2:2" x14ac:dyDescent="0.25">
      <c r="B638" s="53"/>
    </row>
    <row r="639" spans="2:2" x14ac:dyDescent="0.25">
      <c r="B639" s="53"/>
    </row>
    <row r="640" spans="2:2" x14ac:dyDescent="0.25">
      <c r="B640" s="53"/>
    </row>
    <row r="641" spans="2:2" x14ac:dyDescent="0.25">
      <c r="B641" s="53"/>
    </row>
    <row r="642" spans="2:2" x14ac:dyDescent="0.25">
      <c r="B642" s="53"/>
    </row>
    <row r="643" spans="2:2" x14ac:dyDescent="0.25">
      <c r="B643" s="53"/>
    </row>
    <row r="644" spans="2:2" x14ac:dyDescent="0.25">
      <c r="B644" s="53"/>
    </row>
    <row r="645" spans="2:2" x14ac:dyDescent="0.25">
      <c r="B645" s="53"/>
    </row>
    <row r="646" spans="2:2" x14ac:dyDescent="0.25">
      <c r="B646" s="53"/>
    </row>
    <row r="647" spans="2:2" x14ac:dyDescent="0.25">
      <c r="B647" s="53"/>
    </row>
    <row r="648" spans="2:2" x14ac:dyDescent="0.25">
      <c r="B648" s="53"/>
    </row>
    <row r="649" spans="2:2" x14ac:dyDescent="0.25">
      <c r="B649" s="53"/>
    </row>
    <row r="650" spans="2:2" x14ac:dyDescent="0.25">
      <c r="B650" s="53"/>
    </row>
    <row r="651" spans="2:2" x14ac:dyDescent="0.25">
      <c r="B651" s="53"/>
    </row>
    <row r="652" spans="2:2" x14ac:dyDescent="0.25">
      <c r="B652" s="53"/>
    </row>
    <row r="653" spans="2:2" x14ac:dyDescent="0.25">
      <c r="B653" s="53"/>
    </row>
    <row r="654" spans="2:2" x14ac:dyDescent="0.25">
      <c r="B654" s="53"/>
    </row>
    <row r="655" spans="2:2" x14ac:dyDescent="0.25">
      <c r="B655" s="53"/>
    </row>
    <row r="656" spans="2:2" x14ac:dyDescent="0.25">
      <c r="B656" s="53"/>
    </row>
    <row r="657" spans="2:2" x14ac:dyDescent="0.25">
      <c r="B657" s="53"/>
    </row>
    <row r="658" spans="2:2" x14ac:dyDescent="0.25">
      <c r="B658" s="53"/>
    </row>
    <row r="659" spans="2:2" x14ac:dyDescent="0.25">
      <c r="B659" s="53"/>
    </row>
    <row r="660" spans="2:2" x14ac:dyDescent="0.25">
      <c r="B660" s="53"/>
    </row>
    <row r="661" spans="2:2" x14ac:dyDescent="0.25">
      <c r="B661" s="53"/>
    </row>
    <row r="662" spans="2:2" x14ac:dyDescent="0.25">
      <c r="B662" s="53"/>
    </row>
    <row r="663" spans="2:2" x14ac:dyDescent="0.25">
      <c r="B663" s="53"/>
    </row>
    <row r="664" spans="2:2" x14ac:dyDescent="0.25">
      <c r="B664" s="53"/>
    </row>
    <row r="665" spans="2:2" x14ac:dyDescent="0.25">
      <c r="B665" s="53"/>
    </row>
    <row r="666" spans="2:2" x14ac:dyDescent="0.25">
      <c r="B666" s="53"/>
    </row>
    <row r="667" spans="2:2" x14ac:dyDescent="0.25">
      <c r="B667" s="53"/>
    </row>
    <row r="668" spans="2:2" x14ac:dyDescent="0.25">
      <c r="B668" s="53"/>
    </row>
    <row r="669" spans="2:2" x14ac:dyDescent="0.25">
      <c r="B669" s="53"/>
    </row>
    <row r="670" spans="2:2" x14ac:dyDescent="0.25">
      <c r="B670" s="53"/>
    </row>
    <row r="671" spans="2:2" x14ac:dyDescent="0.25">
      <c r="B671" s="53"/>
    </row>
    <row r="672" spans="2:2" x14ac:dyDescent="0.25">
      <c r="B672" s="53"/>
    </row>
    <row r="673" spans="2:2" x14ac:dyDescent="0.25">
      <c r="B673" s="53"/>
    </row>
    <row r="674" spans="2:2" x14ac:dyDescent="0.25">
      <c r="B674" s="53"/>
    </row>
    <row r="675" spans="2:2" x14ac:dyDescent="0.25">
      <c r="B675" s="53"/>
    </row>
    <row r="676" spans="2:2" x14ac:dyDescent="0.25">
      <c r="B676" s="53"/>
    </row>
    <row r="677" spans="2:2" x14ac:dyDescent="0.25">
      <c r="B677" s="53"/>
    </row>
    <row r="678" spans="2:2" x14ac:dyDescent="0.25">
      <c r="B678" s="53"/>
    </row>
    <row r="679" spans="2:2" x14ac:dyDescent="0.25">
      <c r="B679" s="53"/>
    </row>
    <row r="680" spans="2:2" x14ac:dyDescent="0.25">
      <c r="B680" s="53"/>
    </row>
    <row r="681" spans="2:2" x14ac:dyDescent="0.25">
      <c r="B681" s="53"/>
    </row>
    <row r="682" spans="2:2" x14ac:dyDescent="0.25">
      <c r="B682" s="53"/>
    </row>
    <row r="683" spans="2:2" x14ac:dyDescent="0.25">
      <c r="B683" s="53"/>
    </row>
    <row r="684" spans="2:2" x14ac:dyDescent="0.25">
      <c r="B684" s="53"/>
    </row>
    <row r="685" spans="2:2" x14ac:dyDescent="0.25">
      <c r="B685" s="53"/>
    </row>
    <row r="686" spans="2:2" x14ac:dyDescent="0.25">
      <c r="B686" s="53"/>
    </row>
    <row r="687" spans="2:2" x14ac:dyDescent="0.25">
      <c r="B687" s="53"/>
    </row>
    <row r="688" spans="2:2" x14ac:dyDescent="0.25">
      <c r="B688" s="53"/>
    </row>
    <row r="689" spans="2:2" x14ac:dyDescent="0.25">
      <c r="B689" s="53"/>
    </row>
    <row r="690" spans="2:2" x14ac:dyDescent="0.25">
      <c r="B690" s="53"/>
    </row>
    <row r="691" spans="2:2" x14ac:dyDescent="0.25">
      <c r="B691" s="53"/>
    </row>
    <row r="692" spans="2:2" x14ac:dyDescent="0.25">
      <c r="B692" s="53"/>
    </row>
    <row r="693" spans="2:2" x14ac:dyDescent="0.25">
      <c r="B693" s="53"/>
    </row>
    <row r="694" spans="2:2" x14ac:dyDescent="0.25">
      <c r="B694" s="53"/>
    </row>
    <row r="695" spans="2:2" x14ac:dyDescent="0.25">
      <c r="B695" s="53"/>
    </row>
    <row r="696" spans="2:2" x14ac:dyDescent="0.25">
      <c r="B696" s="53"/>
    </row>
    <row r="697" spans="2:2" x14ac:dyDescent="0.25">
      <c r="B697" s="53"/>
    </row>
    <row r="698" spans="2:2" x14ac:dyDescent="0.25">
      <c r="B698" s="53"/>
    </row>
    <row r="699" spans="2:2" x14ac:dyDescent="0.25">
      <c r="B699" s="53"/>
    </row>
    <row r="700" spans="2:2" x14ac:dyDescent="0.25">
      <c r="B700" s="53"/>
    </row>
    <row r="701" spans="2:2" x14ac:dyDescent="0.25">
      <c r="B701" s="53"/>
    </row>
    <row r="702" spans="2:2" x14ac:dyDescent="0.25">
      <c r="B702" s="53"/>
    </row>
    <row r="703" spans="2:2" x14ac:dyDescent="0.25">
      <c r="B703" s="53"/>
    </row>
    <row r="704" spans="2:2" x14ac:dyDescent="0.25">
      <c r="B704" s="53"/>
    </row>
    <row r="705" spans="2:2" x14ac:dyDescent="0.25">
      <c r="B705" s="53"/>
    </row>
    <row r="706" spans="2:2" x14ac:dyDescent="0.25">
      <c r="B706" s="53"/>
    </row>
    <row r="707" spans="2:2" x14ac:dyDescent="0.25">
      <c r="B707" s="53"/>
    </row>
    <row r="708" spans="2:2" x14ac:dyDescent="0.25">
      <c r="B708" s="53"/>
    </row>
    <row r="709" spans="2:2" x14ac:dyDescent="0.25">
      <c r="B709" s="53"/>
    </row>
    <row r="710" spans="2:2" x14ac:dyDescent="0.25">
      <c r="B710" s="53"/>
    </row>
    <row r="711" spans="2:2" x14ac:dyDescent="0.25">
      <c r="B711" s="53"/>
    </row>
    <row r="712" spans="2:2" x14ac:dyDescent="0.25">
      <c r="B712" s="53"/>
    </row>
    <row r="713" spans="2:2" x14ac:dyDescent="0.25">
      <c r="B713" s="53"/>
    </row>
    <row r="714" spans="2:2" x14ac:dyDescent="0.25">
      <c r="B714" s="53"/>
    </row>
    <row r="715" spans="2:2" x14ac:dyDescent="0.25">
      <c r="B715" s="53"/>
    </row>
    <row r="716" spans="2:2" x14ac:dyDescent="0.25">
      <c r="B716" s="53"/>
    </row>
    <row r="717" spans="2:2" x14ac:dyDescent="0.25">
      <c r="B717" s="53"/>
    </row>
    <row r="718" spans="2:2" x14ac:dyDescent="0.25">
      <c r="B718" s="53"/>
    </row>
    <row r="719" spans="2:2" x14ac:dyDescent="0.25">
      <c r="B719" s="53"/>
    </row>
    <row r="720" spans="2:2" x14ac:dyDescent="0.25">
      <c r="B720" s="53"/>
    </row>
    <row r="721" spans="2:2" x14ac:dyDescent="0.25">
      <c r="B721" s="53"/>
    </row>
    <row r="722" spans="2:2" x14ac:dyDescent="0.25">
      <c r="B722" s="53"/>
    </row>
    <row r="723" spans="2:2" x14ac:dyDescent="0.25">
      <c r="B723" s="53"/>
    </row>
    <row r="724" spans="2:2" x14ac:dyDescent="0.25">
      <c r="B724" s="53"/>
    </row>
    <row r="725" spans="2:2" x14ac:dyDescent="0.25">
      <c r="B725" s="53"/>
    </row>
    <row r="726" spans="2:2" x14ac:dyDescent="0.25">
      <c r="B726" s="53"/>
    </row>
    <row r="727" spans="2:2" x14ac:dyDescent="0.25">
      <c r="B727" s="53"/>
    </row>
    <row r="728" spans="2:2" x14ac:dyDescent="0.25">
      <c r="B728" s="53"/>
    </row>
    <row r="729" spans="2:2" x14ac:dyDescent="0.25">
      <c r="B729" s="53"/>
    </row>
    <row r="730" spans="2:2" x14ac:dyDescent="0.25">
      <c r="B730" s="53"/>
    </row>
    <row r="731" spans="2:2" x14ac:dyDescent="0.25">
      <c r="B731" s="53"/>
    </row>
    <row r="732" spans="2:2" x14ac:dyDescent="0.25">
      <c r="B732" s="53"/>
    </row>
    <row r="733" spans="2:2" x14ac:dyDescent="0.25">
      <c r="B733" s="53"/>
    </row>
    <row r="734" spans="2:2" x14ac:dyDescent="0.25">
      <c r="B734" s="53"/>
    </row>
    <row r="735" spans="2:2" x14ac:dyDescent="0.25">
      <c r="B735" s="53"/>
    </row>
    <row r="736" spans="2:2" x14ac:dyDescent="0.25">
      <c r="B736" s="53"/>
    </row>
    <row r="737" spans="2:2" x14ac:dyDescent="0.25">
      <c r="B737" s="53"/>
    </row>
    <row r="738" spans="2:2" x14ac:dyDescent="0.25">
      <c r="B738" s="53"/>
    </row>
    <row r="739" spans="2:2" x14ac:dyDescent="0.25">
      <c r="B739" s="53"/>
    </row>
    <row r="740" spans="2:2" x14ac:dyDescent="0.25">
      <c r="B740" s="53"/>
    </row>
    <row r="741" spans="2:2" x14ac:dyDescent="0.25">
      <c r="B741" s="53"/>
    </row>
    <row r="742" spans="2:2" x14ac:dyDescent="0.25">
      <c r="B742" s="53"/>
    </row>
    <row r="743" spans="2:2" x14ac:dyDescent="0.25">
      <c r="B743" s="53"/>
    </row>
    <row r="744" spans="2:2" x14ac:dyDescent="0.25">
      <c r="B744" s="53"/>
    </row>
    <row r="745" spans="2:2" x14ac:dyDescent="0.25">
      <c r="B745" s="53"/>
    </row>
    <row r="746" spans="2:2" x14ac:dyDescent="0.25">
      <c r="B746" s="53"/>
    </row>
    <row r="747" spans="2:2" x14ac:dyDescent="0.25">
      <c r="B747" s="53"/>
    </row>
    <row r="748" spans="2:2" x14ac:dyDescent="0.25">
      <c r="B748" s="53"/>
    </row>
    <row r="749" spans="2:2" x14ac:dyDescent="0.25">
      <c r="B749" s="53"/>
    </row>
    <row r="750" spans="2:2" x14ac:dyDescent="0.25">
      <c r="B750" s="53"/>
    </row>
    <row r="751" spans="2:2" x14ac:dyDescent="0.25">
      <c r="B751" s="53"/>
    </row>
    <row r="752" spans="2:2" x14ac:dyDescent="0.25">
      <c r="B752" s="53"/>
    </row>
    <row r="753" spans="2:2" x14ac:dyDescent="0.25">
      <c r="B753" s="53"/>
    </row>
    <row r="754" spans="2:2" x14ac:dyDescent="0.25">
      <c r="B754" s="53"/>
    </row>
    <row r="755" spans="2:2" x14ac:dyDescent="0.25">
      <c r="B755" s="53"/>
    </row>
    <row r="756" spans="2:2" x14ac:dyDescent="0.25">
      <c r="B756" s="53"/>
    </row>
    <row r="757" spans="2:2" x14ac:dyDescent="0.25">
      <c r="B757" s="53"/>
    </row>
    <row r="758" spans="2:2" x14ac:dyDescent="0.25">
      <c r="B758" s="53"/>
    </row>
    <row r="759" spans="2:2" x14ac:dyDescent="0.25">
      <c r="B759" s="53"/>
    </row>
    <row r="760" spans="2:2" x14ac:dyDescent="0.25">
      <c r="B760" s="53"/>
    </row>
    <row r="761" spans="2:2" x14ac:dyDescent="0.25">
      <c r="B761" s="53"/>
    </row>
    <row r="762" spans="2:2" x14ac:dyDescent="0.25">
      <c r="B762" s="53"/>
    </row>
    <row r="763" spans="2:2" x14ac:dyDescent="0.25">
      <c r="B763" s="53"/>
    </row>
    <row r="764" spans="2:2" x14ac:dyDescent="0.25">
      <c r="B764" s="53"/>
    </row>
    <row r="765" spans="2:2" x14ac:dyDescent="0.25">
      <c r="B765" s="53"/>
    </row>
    <row r="766" spans="2:2" x14ac:dyDescent="0.25">
      <c r="B766" s="53"/>
    </row>
    <row r="767" spans="2:2" x14ac:dyDescent="0.25">
      <c r="B767" s="53"/>
    </row>
    <row r="768" spans="2:2" x14ac:dyDescent="0.25">
      <c r="B768" s="53"/>
    </row>
    <row r="769" spans="2:2" x14ac:dyDescent="0.25">
      <c r="B769" s="53"/>
    </row>
    <row r="770" spans="2:2" x14ac:dyDescent="0.25">
      <c r="B770" s="53"/>
    </row>
    <row r="771" spans="2:2" x14ac:dyDescent="0.25">
      <c r="B771" s="53"/>
    </row>
    <row r="772" spans="2:2" x14ac:dyDescent="0.25">
      <c r="B772" s="53"/>
    </row>
    <row r="773" spans="2:2" x14ac:dyDescent="0.25">
      <c r="B773" s="53"/>
    </row>
    <row r="774" spans="2:2" x14ac:dyDescent="0.25">
      <c r="B774" s="53"/>
    </row>
    <row r="775" spans="2:2" x14ac:dyDescent="0.25">
      <c r="B775" s="53"/>
    </row>
    <row r="776" spans="2:2" x14ac:dyDescent="0.25">
      <c r="B776" s="53"/>
    </row>
    <row r="777" spans="2:2" x14ac:dyDescent="0.25">
      <c r="B777" s="53"/>
    </row>
    <row r="778" spans="2:2" x14ac:dyDescent="0.25">
      <c r="B778" s="53"/>
    </row>
    <row r="779" spans="2:2" x14ac:dyDescent="0.25">
      <c r="B779" s="53"/>
    </row>
    <row r="780" spans="2:2" x14ac:dyDescent="0.25">
      <c r="B780" s="53"/>
    </row>
    <row r="781" spans="2:2" x14ac:dyDescent="0.25">
      <c r="B781" s="53"/>
    </row>
    <row r="782" spans="2:2" x14ac:dyDescent="0.25">
      <c r="B782" s="53"/>
    </row>
    <row r="783" spans="2:2" x14ac:dyDescent="0.25">
      <c r="B783" s="53"/>
    </row>
    <row r="784" spans="2:2" x14ac:dyDescent="0.25">
      <c r="B784" s="53"/>
    </row>
    <row r="785" spans="2:2" x14ac:dyDescent="0.25">
      <c r="B785" s="53"/>
    </row>
    <row r="786" spans="2:2" x14ac:dyDescent="0.25">
      <c r="B786" s="53"/>
    </row>
    <row r="787" spans="2:2" x14ac:dyDescent="0.25">
      <c r="B787" s="53"/>
    </row>
    <row r="788" spans="2:2" x14ac:dyDescent="0.25">
      <c r="B788" s="53"/>
    </row>
    <row r="789" spans="2:2" x14ac:dyDescent="0.25">
      <c r="B789" s="53"/>
    </row>
    <row r="790" spans="2:2" x14ac:dyDescent="0.25">
      <c r="B790" s="53"/>
    </row>
    <row r="791" spans="2:2" x14ac:dyDescent="0.25">
      <c r="B791" s="53"/>
    </row>
    <row r="792" spans="2:2" x14ac:dyDescent="0.25">
      <c r="B792" s="53"/>
    </row>
    <row r="793" spans="2:2" x14ac:dyDescent="0.25">
      <c r="B793" s="53"/>
    </row>
    <row r="794" spans="2:2" x14ac:dyDescent="0.25">
      <c r="B794" s="53"/>
    </row>
    <row r="795" spans="2:2" x14ac:dyDescent="0.25">
      <c r="B795" s="53"/>
    </row>
    <row r="796" spans="2:2" x14ac:dyDescent="0.25">
      <c r="B796" s="53"/>
    </row>
    <row r="797" spans="2:2" x14ac:dyDescent="0.25">
      <c r="B797" s="53"/>
    </row>
    <row r="798" spans="2:2" x14ac:dyDescent="0.25">
      <c r="B798" s="53"/>
    </row>
    <row r="799" spans="2:2" x14ac:dyDescent="0.25">
      <c r="B799" s="53"/>
    </row>
    <row r="800" spans="2:2" x14ac:dyDescent="0.25">
      <c r="B800" s="53"/>
    </row>
    <row r="801" spans="2:2" x14ac:dyDescent="0.25">
      <c r="B801" s="53"/>
    </row>
    <row r="802" spans="2:2" x14ac:dyDescent="0.25">
      <c r="B802" s="53"/>
    </row>
    <row r="803" spans="2:2" x14ac:dyDescent="0.25">
      <c r="B803" s="53"/>
    </row>
    <row r="804" spans="2:2" x14ac:dyDescent="0.25">
      <c r="B804" s="53"/>
    </row>
    <row r="805" spans="2:2" x14ac:dyDescent="0.25">
      <c r="B805" s="53"/>
    </row>
    <row r="806" spans="2:2" x14ac:dyDescent="0.25">
      <c r="B806" s="53"/>
    </row>
    <row r="807" spans="2:2" x14ac:dyDescent="0.25">
      <c r="B807" s="53"/>
    </row>
    <row r="808" spans="2:2" x14ac:dyDescent="0.25">
      <c r="B808" s="53"/>
    </row>
    <row r="809" spans="2:2" x14ac:dyDescent="0.25">
      <c r="B809" s="53"/>
    </row>
    <row r="810" spans="2:2" x14ac:dyDescent="0.25">
      <c r="B810" s="53"/>
    </row>
    <row r="811" spans="2:2" x14ac:dyDescent="0.25">
      <c r="B811" s="53"/>
    </row>
    <row r="812" spans="2:2" x14ac:dyDescent="0.25">
      <c r="B812" s="53"/>
    </row>
    <row r="813" spans="2:2" x14ac:dyDescent="0.25">
      <c r="B813" s="53"/>
    </row>
    <row r="814" spans="2:2" x14ac:dyDescent="0.25">
      <c r="B814" s="53"/>
    </row>
    <row r="815" spans="2:2" x14ac:dyDescent="0.25">
      <c r="B815" s="53"/>
    </row>
    <row r="816" spans="2:2" x14ac:dyDescent="0.25">
      <c r="B816" s="53"/>
    </row>
    <row r="817" spans="2:2" x14ac:dyDescent="0.25">
      <c r="B817" s="53"/>
    </row>
    <row r="818" spans="2:2" x14ac:dyDescent="0.25">
      <c r="B818" s="53"/>
    </row>
    <row r="819" spans="2:2" x14ac:dyDescent="0.25">
      <c r="B819" s="53"/>
    </row>
    <row r="820" spans="2:2" x14ac:dyDescent="0.25">
      <c r="B820" s="53"/>
    </row>
    <row r="821" spans="2:2" x14ac:dyDescent="0.25">
      <c r="B821" s="53"/>
    </row>
    <row r="822" spans="2:2" x14ac:dyDescent="0.25">
      <c r="B822" s="53"/>
    </row>
    <row r="823" spans="2:2" x14ac:dyDescent="0.25">
      <c r="B823" s="53"/>
    </row>
    <row r="824" spans="2:2" x14ac:dyDescent="0.25">
      <c r="B824" s="53"/>
    </row>
    <row r="825" spans="2:2" x14ac:dyDescent="0.25">
      <c r="B825" s="53"/>
    </row>
    <row r="826" spans="2:2" x14ac:dyDescent="0.25">
      <c r="B826" s="53"/>
    </row>
    <row r="827" spans="2:2" x14ac:dyDescent="0.25">
      <c r="B827" s="53"/>
    </row>
    <row r="828" spans="2:2" x14ac:dyDescent="0.25">
      <c r="B828" s="53"/>
    </row>
    <row r="829" spans="2:2" x14ac:dyDescent="0.25">
      <c r="B829" s="53"/>
    </row>
    <row r="830" spans="2:2" x14ac:dyDescent="0.25">
      <c r="B830" s="53"/>
    </row>
    <row r="831" spans="2:2" x14ac:dyDescent="0.25">
      <c r="B831" s="53"/>
    </row>
    <row r="832" spans="2:2" x14ac:dyDescent="0.25">
      <c r="B832" s="53"/>
    </row>
    <row r="833" spans="2:2" x14ac:dyDescent="0.25">
      <c r="B833" s="53"/>
    </row>
    <row r="834" spans="2:2" x14ac:dyDescent="0.25">
      <c r="B834" s="53"/>
    </row>
    <row r="835" spans="2:2" x14ac:dyDescent="0.25">
      <c r="B835" s="53"/>
    </row>
    <row r="836" spans="2:2" x14ac:dyDescent="0.25">
      <c r="B836" s="53"/>
    </row>
    <row r="837" spans="2:2" x14ac:dyDescent="0.25">
      <c r="B837" s="53"/>
    </row>
    <row r="838" spans="2:2" x14ac:dyDescent="0.25">
      <c r="B838" s="53"/>
    </row>
    <row r="839" spans="2:2" x14ac:dyDescent="0.25">
      <c r="B839" s="53"/>
    </row>
    <row r="840" spans="2:2" x14ac:dyDescent="0.25">
      <c r="B840" s="53"/>
    </row>
    <row r="841" spans="2:2" x14ac:dyDescent="0.25">
      <c r="B841" s="53"/>
    </row>
    <row r="842" spans="2:2" x14ac:dyDescent="0.25">
      <c r="B842" s="53"/>
    </row>
    <row r="843" spans="2:2" x14ac:dyDescent="0.25">
      <c r="B843" s="53"/>
    </row>
    <row r="844" spans="2:2" x14ac:dyDescent="0.25">
      <c r="B844" s="53"/>
    </row>
    <row r="845" spans="2:2" x14ac:dyDescent="0.25">
      <c r="B845" s="53"/>
    </row>
    <row r="846" spans="2:2" x14ac:dyDescent="0.25">
      <c r="B846" s="53"/>
    </row>
    <row r="847" spans="2:2" x14ac:dyDescent="0.25">
      <c r="B847" s="53"/>
    </row>
    <row r="848" spans="2:2" x14ac:dyDescent="0.25">
      <c r="B848" s="53"/>
    </row>
    <row r="849" spans="2:2" x14ac:dyDescent="0.25">
      <c r="B849" s="53"/>
    </row>
    <row r="850" spans="2:2" x14ac:dyDescent="0.25">
      <c r="B850" s="53"/>
    </row>
    <row r="851" spans="2:2" x14ac:dyDescent="0.25">
      <c r="B851" s="53"/>
    </row>
    <row r="852" spans="2:2" x14ac:dyDescent="0.25">
      <c r="B852" s="53"/>
    </row>
    <row r="853" spans="2:2" x14ac:dyDescent="0.25">
      <c r="B853" s="53"/>
    </row>
    <row r="854" spans="2:2" x14ac:dyDescent="0.25">
      <c r="B854" s="53"/>
    </row>
    <row r="855" spans="2:2" x14ac:dyDescent="0.25">
      <c r="B855" s="53"/>
    </row>
    <row r="856" spans="2:2" x14ac:dyDescent="0.25">
      <c r="B856" s="53"/>
    </row>
    <row r="857" spans="2:2" x14ac:dyDescent="0.25">
      <c r="B857" s="53"/>
    </row>
    <row r="858" spans="2:2" x14ac:dyDescent="0.25">
      <c r="B858" s="53"/>
    </row>
    <row r="859" spans="2:2" x14ac:dyDescent="0.25">
      <c r="B859" s="53"/>
    </row>
    <row r="860" spans="2:2" x14ac:dyDescent="0.25">
      <c r="B860" s="53"/>
    </row>
    <row r="861" spans="2:2" x14ac:dyDescent="0.25">
      <c r="B861" s="53"/>
    </row>
    <row r="862" spans="2:2" x14ac:dyDescent="0.25">
      <c r="B862" s="53"/>
    </row>
    <row r="863" spans="2:2" x14ac:dyDescent="0.25">
      <c r="B863" s="53"/>
    </row>
    <row r="864" spans="2:2" x14ac:dyDescent="0.25">
      <c r="B864" s="53"/>
    </row>
    <row r="865" spans="2:2" x14ac:dyDescent="0.25">
      <c r="B865" s="53"/>
    </row>
    <row r="866" spans="2:2" x14ac:dyDescent="0.25">
      <c r="B866" s="53"/>
    </row>
    <row r="867" spans="2:2" x14ac:dyDescent="0.25">
      <c r="B867" s="53"/>
    </row>
    <row r="868" spans="2:2" x14ac:dyDescent="0.25">
      <c r="B868" s="53"/>
    </row>
    <row r="869" spans="2:2" x14ac:dyDescent="0.25">
      <c r="B869" s="53"/>
    </row>
    <row r="870" spans="2:2" x14ac:dyDescent="0.25">
      <c r="B870" s="53"/>
    </row>
    <row r="871" spans="2:2" x14ac:dyDescent="0.25">
      <c r="B871" s="53"/>
    </row>
    <row r="872" spans="2:2" x14ac:dyDescent="0.25">
      <c r="B872" s="53"/>
    </row>
    <row r="873" spans="2:2" x14ac:dyDescent="0.25">
      <c r="B873" s="53"/>
    </row>
    <row r="874" spans="2:2" x14ac:dyDescent="0.25">
      <c r="B874" s="53"/>
    </row>
    <row r="875" spans="2:2" x14ac:dyDescent="0.25">
      <c r="B875" s="53"/>
    </row>
    <row r="876" spans="2:2" x14ac:dyDescent="0.25">
      <c r="B876" s="53"/>
    </row>
    <row r="877" spans="2:2" x14ac:dyDescent="0.25">
      <c r="B877" s="53"/>
    </row>
    <row r="878" spans="2:2" x14ac:dyDescent="0.25">
      <c r="B878" s="53"/>
    </row>
    <row r="879" spans="2:2" x14ac:dyDescent="0.25">
      <c r="B879" s="53"/>
    </row>
    <row r="880" spans="2:2" x14ac:dyDescent="0.25">
      <c r="B880" s="53"/>
    </row>
    <row r="881" spans="2:2" x14ac:dyDescent="0.25">
      <c r="B881" s="53"/>
    </row>
    <row r="882" spans="2:2" x14ac:dyDescent="0.25">
      <c r="B882" s="53"/>
    </row>
    <row r="883" spans="2:2" x14ac:dyDescent="0.25">
      <c r="B883" s="53"/>
    </row>
    <row r="884" spans="2:2" x14ac:dyDescent="0.25">
      <c r="B884" s="53"/>
    </row>
    <row r="885" spans="2:2" x14ac:dyDescent="0.25">
      <c r="B885" s="53"/>
    </row>
    <row r="886" spans="2:2" x14ac:dyDescent="0.25">
      <c r="B886" s="53"/>
    </row>
    <row r="887" spans="2:2" x14ac:dyDescent="0.25">
      <c r="B887" s="53"/>
    </row>
    <row r="888" spans="2:2" x14ac:dyDescent="0.25">
      <c r="B888" s="53"/>
    </row>
    <row r="889" spans="2:2" x14ac:dyDescent="0.25">
      <c r="B889" s="53"/>
    </row>
    <row r="890" spans="2:2" x14ac:dyDescent="0.25">
      <c r="B890" s="53"/>
    </row>
    <row r="891" spans="2:2" x14ac:dyDescent="0.25">
      <c r="B891" s="53"/>
    </row>
    <row r="892" spans="2:2" x14ac:dyDescent="0.25">
      <c r="B892" s="53"/>
    </row>
    <row r="893" spans="2:2" x14ac:dyDescent="0.25">
      <c r="B893" s="53"/>
    </row>
    <row r="894" spans="2:2" x14ac:dyDescent="0.25">
      <c r="B894" s="53"/>
    </row>
    <row r="895" spans="2:2" x14ac:dyDescent="0.25">
      <c r="B895" s="53"/>
    </row>
    <row r="896" spans="2:2" x14ac:dyDescent="0.25">
      <c r="B896" s="53"/>
    </row>
    <row r="897" spans="2:2" x14ac:dyDescent="0.25">
      <c r="B897" s="53"/>
    </row>
    <row r="898" spans="2:2" x14ac:dyDescent="0.25">
      <c r="B898" s="53"/>
    </row>
    <row r="899" spans="2:2" x14ac:dyDescent="0.25">
      <c r="B899" s="53"/>
    </row>
    <row r="900" spans="2:2" x14ac:dyDescent="0.25">
      <c r="B900" s="53"/>
    </row>
    <row r="901" spans="2:2" x14ac:dyDescent="0.25">
      <c r="B901" s="53"/>
    </row>
    <row r="902" spans="2:2" x14ac:dyDescent="0.25">
      <c r="B902" s="53"/>
    </row>
    <row r="903" spans="2:2" x14ac:dyDescent="0.25">
      <c r="B903" s="53"/>
    </row>
    <row r="904" spans="2:2" x14ac:dyDescent="0.25">
      <c r="B904" s="53"/>
    </row>
    <row r="905" spans="2:2" x14ac:dyDescent="0.25">
      <c r="B905" s="53"/>
    </row>
    <row r="906" spans="2:2" x14ac:dyDescent="0.25">
      <c r="B906" s="53"/>
    </row>
    <row r="907" spans="2:2" x14ac:dyDescent="0.25">
      <c r="B907" s="53"/>
    </row>
    <row r="908" spans="2:2" x14ac:dyDescent="0.25">
      <c r="B908" s="53"/>
    </row>
    <row r="909" spans="2:2" x14ac:dyDescent="0.25">
      <c r="B909" s="53"/>
    </row>
    <row r="910" spans="2:2" x14ac:dyDescent="0.25">
      <c r="B910" s="53"/>
    </row>
    <row r="911" spans="2:2" x14ac:dyDescent="0.25">
      <c r="B911" s="53"/>
    </row>
    <row r="912" spans="2:2" x14ac:dyDescent="0.25">
      <c r="B912" s="53"/>
    </row>
    <row r="913" spans="2:2" x14ac:dyDescent="0.25">
      <c r="B913" s="53"/>
    </row>
    <row r="914" spans="2:2" x14ac:dyDescent="0.25">
      <c r="B914" s="53"/>
    </row>
    <row r="915" spans="2:2" x14ac:dyDescent="0.25">
      <c r="B915" s="53"/>
    </row>
    <row r="916" spans="2:2" x14ac:dyDescent="0.25">
      <c r="B916" s="53"/>
    </row>
    <row r="917" spans="2:2" x14ac:dyDescent="0.25">
      <c r="B917" s="53"/>
    </row>
    <row r="918" spans="2:2" x14ac:dyDescent="0.25">
      <c r="B918" s="53"/>
    </row>
    <row r="919" spans="2:2" x14ac:dyDescent="0.25">
      <c r="B919" s="53"/>
    </row>
    <row r="920" spans="2:2" x14ac:dyDescent="0.25">
      <c r="B920" s="53"/>
    </row>
    <row r="921" spans="2:2" x14ac:dyDescent="0.25">
      <c r="B921" s="53"/>
    </row>
    <row r="922" spans="2:2" x14ac:dyDescent="0.25">
      <c r="B922" s="53"/>
    </row>
    <row r="923" spans="2:2" x14ac:dyDescent="0.25">
      <c r="B923" s="53"/>
    </row>
    <row r="924" spans="2:2" x14ac:dyDescent="0.25">
      <c r="B924" s="53"/>
    </row>
    <row r="925" spans="2:2" x14ac:dyDescent="0.25">
      <c r="B925" s="53"/>
    </row>
    <row r="926" spans="2:2" x14ac:dyDescent="0.25">
      <c r="B926" s="53"/>
    </row>
    <row r="927" spans="2:2" x14ac:dyDescent="0.25">
      <c r="B927" s="53"/>
    </row>
    <row r="928" spans="2:2" x14ac:dyDescent="0.25">
      <c r="B928" s="53"/>
    </row>
    <row r="929" spans="2:2" x14ac:dyDescent="0.25">
      <c r="B929" s="53"/>
    </row>
    <row r="930" spans="2:2" x14ac:dyDescent="0.25">
      <c r="B930" s="53"/>
    </row>
    <row r="931" spans="2:2" x14ac:dyDescent="0.25">
      <c r="B931" s="53"/>
    </row>
    <row r="932" spans="2:2" x14ac:dyDescent="0.25">
      <c r="B932" s="53"/>
    </row>
    <row r="933" spans="2:2" x14ac:dyDescent="0.25">
      <c r="B933" s="53"/>
    </row>
    <row r="934" spans="2:2" x14ac:dyDescent="0.25">
      <c r="B934" s="53"/>
    </row>
    <row r="935" spans="2:2" x14ac:dyDescent="0.25">
      <c r="B935" s="53"/>
    </row>
    <row r="936" spans="2:2" x14ac:dyDescent="0.25">
      <c r="B936" s="53"/>
    </row>
    <row r="937" spans="2:2" x14ac:dyDescent="0.25">
      <c r="B937" s="53"/>
    </row>
    <row r="938" spans="2:2" x14ac:dyDescent="0.25">
      <c r="B938" s="53"/>
    </row>
    <row r="939" spans="2:2" x14ac:dyDescent="0.25">
      <c r="B939" s="53"/>
    </row>
    <row r="940" spans="2:2" x14ac:dyDescent="0.25">
      <c r="B940" s="53"/>
    </row>
    <row r="941" spans="2:2" x14ac:dyDescent="0.25">
      <c r="B941" s="53"/>
    </row>
    <row r="942" spans="2:2" x14ac:dyDescent="0.25">
      <c r="B942" s="53"/>
    </row>
    <row r="943" spans="2:2" x14ac:dyDescent="0.25">
      <c r="B943" s="53"/>
    </row>
    <row r="944" spans="2:2" x14ac:dyDescent="0.25">
      <c r="B944" s="53"/>
    </row>
    <row r="945" spans="2:2" x14ac:dyDescent="0.25">
      <c r="B945" s="53"/>
    </row>
    <row r="946" spans="2:2" x14ac:dyDescent="0.25">
      <c r="B946" s="53"/>
    </row>
    <row r="947" spans="2:2" x14ac:dyDescent="0.25">
      <c r="B947" s="53"/>
    </row>
    <row r="948" spans="2:2" x14ac:dyDescent="0.25">
      <c r="B948" s="53"/>
    </row>
    <row r="949" spans="2:2" x14ac:dyDescent="0.25">
      <c r="B949" s="53"/>
    </row>
    <row r="950" spans="2:2" x14ac:dyDescent="0.25">
      <c r="B950" s="53"/>
    </row>
    <row r="951" spans="2:2" x14ac:dyDescent="0.25">
      <c r="B951" s="53"/>
    </row>
    <row r="952" spans="2:2" x14ac:dyDescent="0.25">
      <c r="B952" s="53"/>
    </row>
    <row r="953" spans="2:2" x14ac:dyDescent="0.25">
      <c r="B953" s="53"/>
    </row>
    <row r="954" spans="2:2" x14ac:dyDescent="0.25">
      <c r="B954" s="53"/>
    </row>
    <row r="955" spans="2:2" x14ac:dyDescent="0.25">
      <c r="B955" s="53"/>
    </row>
    <row r="956" spans="2:2" x14ac:dyDescent="0.25">
      <c r="B956" s="53"/>
    </row>
    <row r="957" spans="2:2" x14ac:dyDescent="0.25">
      <c r="B957" s="53"/>
    </row>
    <row r="958" spans="2:2" x14ac:dyDescent="0.25">
      <c r="B958" s="53"/>
    </row>
    <row r="959" spans="2:2" x14ac:dyDescent="0.25">
      <c r="B959" s="53"/>
    </row>
    <row r="960" spans="2:2" x14ac:dyDescent="0.25">
      <c r="B960" s="53"/>
    </row>
    <row r="961" spans="2:2" x14ac:dyDescent="0.25">
      <c r="B961" s="53"/>
    </row>
    <row r="962" spans="2:2" x14ac:dyDescent="0.25">
      <c r="B962" s="53"/>
    </row>
    <row r="963" spans="2:2" x14ac:dyDescent="0.25">
      <c r="B963" s="53"/>
    </row>
    <row r="964" spans="2:2" x14ac:dyDescent="0.25">
      <c r="B964" s="53"/>
    </row>
    <row r="965" spans="2:2" x14ac:dyDescent="0.25">
      <c r="B965" s="53"/>
    </row>
    <row r="966" spans="2:2" x14ac:dyDescent="0.25">
      <c r="B966" s="53"/>
    </row>
    <row r="967" spans="2:2" x14ac:dyDescent="0.25">
      <c r="B967" s="53"/>
    </row>
    <row r="968" spans="2:2" x14ac:dyDescent="0.25">
      <c r="B968" s="53"/>
    </row>
    <row r="969" spans="2:2" x14ac:dyDescent="0.25">
      <c r="B969" s="53"/>
    </row>
    <row r="970" spans="2:2" x14ac:dyDescent="0.25">
      <c r="B970" s="53"/>
    </row>
    <row r="971" spans="2:2" x14ac:dyDescent="0.25">
      <c r="B971" s="53"/>
    </row>
    <row r="972" spans="2:2" x14ac:dyDescent="0.25">
      <c r="B972" s="53"/>
    </row>
    <row r="973" spans="2:2" x14ac:dyDescent="0.25">
      <c r="B973" s="53"/>
    </row>
    <row r="974" spans="2:2" x14ac:dyDescent="0.25">
      <c r="B974" s="53"/>
    </row>
    <row r="975" spans="2:2" x14ac:dyDescent="0.25">
      <c r="B975" s="53"/>
    </row>
    <row r="976" spans="2:2" x14ac:dyDescent="0.25">
      <c r="B976" s="53"/>
    </row>
    <row r="977" spans="2:2" x14ac:dyDescent="0.25">
      <c r="B977" s="53"/>
    </row>
    <row r="978" spans="2:2" x14ac:dyDescent="0.25">
      <c r="B978" s="53"/>
    </row>
    <row r="979" spans="2:2" x14ac:dyDescent="0.25">
      <c r="B979" s="53"/>
    </row>
    <row r="980" spans="2:2" x14ac:dyDescent="0.25">
      <c r="B980" s="53"/>
    </row>
    <row r="981" spans="2:2" x14ac:dyDescent="0.25">
      <c r="B981" s="53"/>
    </row>
    <row r="982" spans="2:2" x14ac:dyDescent="0.25">
      <c r="B982" s="53"/>
    </row>
    <row r="983" spans="2:2" x14ac:dyDescent="0.25">
      <c r="B983" s="53"/>
    </row>
    <row r="984" spans="2:2" x14ac:dyDescent="0.25">
      <c r="B984" s="53"/>
    </row>
    <row r="985" spans="2:2" x14ac:dyDescent="0.25">
      <c r="B985" s="53"/>
    </row>
    <row r="986" spans="2:2" x14ac:dyDescent="0.25">
      <c r="B986" s="53"/>
    </row>
    <row r="987" spans="2:2" x14ac:dyDescent="0.25">
      <c r="B987" s="53"/>
    </row>
    <row r="988" spans="2:2" x14ac:dyDescent="0.25">
      <c r="B988" s="53"/>
    </row>
    <row r="989" spans="2:2" x14ac:dyDescent="0.25">
      <c r="B989" s="53"/>
    </row>
    <row r="990" spans="2:2" x14ac:dyDescent="0.25">
      <c r="B990" s="53"/>
    </row>
    <row r="991" spans="2:2" x14ac:dyDescent="0.25">
      <c r="B991" s="53"/>
    </row>
    <row r="992" spans="2:2" x14ac:dyDescent="0.25">
      <c r="B992" s="53"/>
    </row>
    <row r="993" spans="2:2" x14ac:dyDescent="0.25">
      <c r="B993" s="53"/>
    </row>
    <row r="994" spans="2:2" x14ac:dyDescent="0.25">
      <c r="B994" s="53"/>
    </row>
    <row r="995" spans="2:2" x14ac:dyDescent="0.25">
      <c r="B995" s="53"/>
    </row>
    <row r="996" spans="2:2" x14ac:dyDescent="0.25">
      <c r="B996" s="53"/>
    </row>
    <row r="997" spans="2:2" x14ac:dyDescent="0.25">
      <c r="B997" s="53"/>
    </row>
    <row r="998" spans="2:2" x14ac:dyDescent="0.25">
      <c r="B998" s="53"/>
    </row>
    <row r="999" spans="2:2" x14ac:dyDescent="0.25">
      <c r="B999" s="53"/>
    </row>
    <row r="1000" spans="2:2" x14ac:dyDescent="0.25">
      <c r="B1000" s="53"/>
    </row>
    <row r="1001" spans="2:2" x14ac:dyDescent="0.25">
      <c r="B1001" s="53"/>
    </row>
    <row r="1002" spans="2:2" x14ac:dyDescent="0.25">
      <c r="B1002" s="53"/>
    </row>
    <row r="1003" spans="2:2" x14ac:dyDescent="0.25">
      <c r="B1003" s="53"/>
    </row>
    <row r="1004" spans="2:2" x14ac:dyDescent="0.25">
      <c r="B1004" s="53"/>
    </row>
    <row r="1005" spans="2:2" x14ac:dyDescent="0.25">
      <c r="B1005" s="53"/>
    </row>
    <row r="1006" spans="2:2" x14ac:dyDescent="0.25">
      <c r="B1006" s="53"/>
    </row>
    <row r="1007" spans="2:2" x14ac:dyDescent="0.25">
      <c r="B1007" s="53"/>
    </row>
    <row r="1008" spans="2:2" x14ac:dyDescent="0.25">
      <c r="B1008" s="53"/>
    </row>
    <row r="1009" spans="2:2" x14ac:dyDescent="0.25">
      <c r="B1009" s="53"/>
    </row>
    <row r="1010" spans="2:2" x14ac:dyDescent="0.25">
      <c r="B1010" s="53"/>
    </row>
    <row r="1011" spans="2:2" x14ac:dyDescent="0.25">
      <c r="B1011" s="53"/>
    </row>
    <row r="1012" spans="2:2" x14ac:dyDescent="0.25">
      <c r="B1012" s="53"/>
    </row>
    <row r="1013" spans="2:2" x14ac:dyDescent="0.25">
      <c r="B1013" s="53"/>
    </row>
    <row r="1014" spans="2:2" x14ac:dyDescent="0.25">
      <c r="B1014" s="53"/>
    </row>
    <row r="1015" spans="2:2" x14ac:dyDescent="0.25">
      <c r="B1015" s="53"/>
    </row>
    <row r="1016" spans="2:2" x14ac:dyDescent="0.25">
      <c r="B1016" s="53"/>
    </row>
    <row r="1017" spans="2:2" x14ac:dyDescent="0.25">
      <c r="B1017" s="53"/>
    </row>
    <row r="1018" spans="2:2" x14ac:dyDescent="0.25">
      <c r="B1018" s="53"/>
    </row>
    <row r="1019" spans="2:2" x14ac:dyDescent="0.25">
      <c r="B1019" s="53"/>
    </row>
    <row r="1020" spans="2:2" x14ac:dyDescent="0.25">
      <c r="B1020" s="53"/>
    </row>
    <row r="1021" spans="2:2" x14ac:dyDescent="0.25">
      <c r="B1021" s="53"/>
    </row>
    <row r="1022" spans="2:2" x14ac:dyDescent="0.25">
      <c r="B1022" s="53"/>
    </row>
    <row r="1023" spans="2:2" x14ac:dyDescent="0.25">
      <c r="B1023" s="53"/>
    </row>
    <row r="1024" spans="2:2" x14ac:dyDescent="0.25">
      <c r="B1024" s="53"/>
    </row>
    <row r="1025" spans="2:2" x14ac:dyDescent="0.25">
      <c r="B1025" s="53"/>
    </row>
    <row r="1026" spans="2:2" x14ac:dyDescent="0.25">
      <c r="B1026" s="53"/>
    </row>
    <row r="1027" spans="2:2" x14ac:dyDescent="0.25">
      <c r="B1027" s="53"/>
    </row>
    <row r="1028" spans="2:2" x14ac:dyDescent="0.25">
      <c r="B1028" s="53"/>
    </row>
    <row r="1029" spans="2:2" x14ac:dyDescent="0.25">
      <c r="B1029" s="53"/>
    </row>
    <row r="1030" spans="2:2" x14ac:dyDescent="0.25">
      <c r="B1030" s="53"/>
    </row>
    <row r="1031" spans="2:2" x14ac:dyDescent="0.25">
      <c r="B1031" s="53"/>
    </row>
    <row r="1032" spans="2:2" x14ac:dyDescent="0.25">
      <c r="B1032" s="53"/>
    </row>
    <row r="1033" spans="2:2" x14ac:dyDescent="0.25">
      <c r="B1033" s="53"/>
    </row>
    <row r="1034" spans="2:2" x14ac:dyDescent="0.25">
      <c r="B1034" s="53"/>
    </row>
    <row r="1035" spans="2:2" x14ac:dyDescent="0.25">
      <c r="B1035" s="53"/>
    </row>
    <row r="1036" spans="2:2" x14ac:dyDescent="0.25">
      <c r="B1036" s="53"/>
    </row>
    <row r="1037" spans="2:2" x14ac:dyDescent="0.25">
      <c r="B1037" s="53"/>
    </row>
    <row r="1038" spans="2:2" x14ac:dyDescent="0.25">
      <c r="B1038" s="53"/>
    </row>
    <row r="1039" spans="2:2" x14ac:dyDescent="0.25">
      <c r="B1039" s="53"/>
    </row>
    <row r="1040" spans="2:2" x14ac:dyDescent="0.25">
      <c r="B1040" s="53"/>
    </row>
    <row r="1041" spans="2:2" x14ac:dyDescent="0.25">
      <c r="B1041" s="53"/>
    </row>
    <row r="1042" spans="2:2" x14ac:dyDescent="0.25">
      <c r="B1042" s="53"/>
    </row>
    <row r="1043" spans="2:2" x14ac:dyDescent="0.25">
      <c r="B1043" s="53"/>
    </row>
    <row r="1044" spans="2:2" x14ac:dyDescent="0.25">
      <c r="B1044" s="53"/>
    </row>
    <row r="1045" spans="2:2" x14ac:dyDescent="0.25">
      <c r="B1045" s="53"/>
    </row>
    <row r="1046" spans="2:2" x14ac:dyDescent="0.25">
      <c r="B1046" s="53"/>
    </row>
    <row r="1047" spans="2:2" x14ac:dyDescent="0.25">
      <c r="B1047" s="53"/>
    </row>
    <row r="1048" spans="2:2" x14ac:dyDescent="0.25">
      <c r="B1048" s="53"/>
    </row>
    <row r="1049" spans="2:2" x14ac:dyDescent="0.25">
      <c r="B1049" s="53"/>
    </row>
    <row r="1050" spans="2:2" x14ac:dyDescent="0.25">
      <c r="B1050" s="53"/>
    </row>
    <row r="1051" spans="2:2" x14ac:dyDescent="0.25">
      <c r="B1051" s="53"/>
    </row>
    <row r="1052" spans="2:2" x14ac:dyDescent="0.25">
      <c r="B1052" s="53"/>
    </row>
    <row r="1053" spans="2:2" x14ac:dyDescent="0.25">
      <c r="B1053" s="53"/>
    </row>
    <row r="1054" spans="2:2" x14ac:dyDescent="0.25">
      <c r="B1054" s="53"/>
    </row>
    <row r="1055" spans="2:2" x14ac:dyDescent="0.25">
      <c r="B1055" s="53"/>
    </row>
    <row r="1056" spans="2:2" x14ac:dyDescent="0.25">
      <c r="B1056" s="53"/>
    </row>
    <row r="1057" spans="2:2" x14ac:dyDescent="0.25">
      <c r="B1057" s="53"/>
    </row>
    <row r="1058" spans="2:2" x14ac:dyDescent="0.25">
      <c r="B1058" s="53"/>
    </row>
    <row r="1059" spans="2:2" x14ac:dyDescent="0.25">
      <c r="B1059" s="53"/>
    </row>
    <row r="1060" spans="2:2" x14ac:dyDescent="0.25">
      <c r="B1060" s="53"/>
    </row>
    <row r="1061" spans="2:2" x14ac:dyDescent="0.25">
      <c r="B1061" s="53"/>
    </row>
    <row r="1062" spans="2:2" x14ac:dyDescent="0.25">
      <c r="B1062" s="53"/>
    </row>
    <row r="1063" spans="2:2" x14ac:dyDescent="0.25">
      <c r="B1063" s="53"/>
    </row>
    <row r="1064" spans="2:2" x14ac:dyDescent="0.25">
      <c r="B1064" s="53"/>
    </row>
    <row r="1065" spans="2:2" x14ac:dyDescent="0.25">
      <c r="B1065" s="53"/>
    </row>
    <row r="1066" spans="2:2" x14ac:dyDescent="0.25">
      <c r="B1066" s="53"/>
    </row>
    <row r="1067" spans="2:2" x14ac:dyDescent="0.25">
      <c r="B1067" s="53"/>
    </row>
    <row r="1068" spans="2:2" x14ac:dyDescent="0.25">
      <c r="B1068" s="53"/>
    </row>
    <row r="1069" spans="2:2" x14ac:dyDescent="0.25">
      <c r="B1069" s="53"/>
    </row>
    <row r="1070" spans="2:2" x14ac:dyDescent="0.25">
      <c r="B1070" s="53"/>
    </row>
    <row r="1071" spans="2:2" x14ac:dyDescent="0.25">
      <c r="B1071" s="53"/>
    </row>
    <row r="1072" spans="2:2" x14ac:dyDescent="0.25">
      <c r="B1072" s="53"/>
    </row>
    <row r="1073" spans="2:2" x14ac:dyDescent="0.25">
      <c r="B1073" s="53"/>
    </row>
    <row r="1074" spans="2:2" x14ac:dyDescent="0.25">
      <c r="B1074" s="53"/>
    </row>
    <row r="1075" spans="2:2" x14ac:dyDescent="0.25">
      <c r="B1075" s="53"/>
    </row>
    <row r="1076" spans="2:2" x14ac:dyDescent="0.25">
      <c r="B1076" s="53"/>
    </row>
    <row r="1077" spans="2:2" x14ac:dyDescent="0.25">
      <c r="B1077" s="53"/>
    </row>
    <row r="1078" spans="2:2" x14ac:dyDescent="0.25">
      <c r="B1078" s="53"/>
    </row>
    <row r="1079" spans="2:2" x14ac:dyDescent="0.25">
      <c r="B1079" s="53"/>
    </row>
    <row r="1080" spans="2:2" x14ac:dyDescent="0.25">
      <c r="B1080" s="53"/>
    </row>
    <row r="1081" spans="2:2" x14ac:dyDescent="0.25">
      <c r="B1081" s="53"/>
    </row>
    <row r="1082" spans="2:2" x14ac:dyDescent="0.25">
      <c r="B1082" s="53"/>
    </row>
    <row r="1083" spans="2:2" x14ac:dyDescent="0.25">
      <c r="B1083" s="53"/>
    </row>
    <row r="1084" spans="2:2" x14ac:dyDescent="0.25">
      <c r="B1084" s="53"/>
    </row>
    <row r="1085" spans="2:2" x14ac:dyDescent="0.25">
      <c r="B1085" s="53"/>
    </row>
    <row r="1086" spans="2:2" x14ac:dyDescent="0.25">
      <c r="B1086" s="53"/>
    </row>
    <row r="1087" spans="2:2" x14ac:dyDescent="0.25">
      <c r="B1087" s="53"/>
    </row>
    <row r="1088" spans="2:2" x14ac:dyDescent="0.25">
      <c r="B1088" s="53"/>
    </row>
    <row r="1089" spans="2:2" x14ac:dyDescent="0.25">
      <c r="B1089" s="53"/>
    </row>
    <row r="1090" spans="2:2" x14ac:dyDescent="0.25">
      <c r="B1090" s="53"/>
    </row>
    <row r="1091" spans="2:2" x14ac:dyDescent="0.25">
      <c r="B1091" s="53"/>
    </row>
    <row r="1092" spans="2:2" x14ac:dyDescent="0.25">
      <c r="B1092" s="53"/>
    </row>
    <row r="1093" spans="2:2" x14ac:dyDescent="0.25">
      <c r="B1093" s="53"/>
    </row>
    <row r="1094" spans="2:2" x14ac:dyDescent="0.25">
      <c r="B1094" s="53"/>
    </row>
    <row r="1095" spans="2:2" x14ac:dyDescent="0.25">
      <c r="B1095" s="53"/>
    </row>
    <row r="1096" spans="2:2" x14ac:dyDescent="0.25">
      <c r="B1096" s="53"/>
    </row>
    <row r="1097" spans="2:2" x14ac:dyDescent="0.25">
      <c r="B1097" s="53"/>
    </row>
    <row r="1098" spans="2:2" x14ac:dyDescent="0.25">
      <c r="B1098" s="53"/>
    </row>
    <row r="1099" spans="2:2" x14ac:dyDescent="0.25">
      <c r="B1099" s="53"/>
    </row>
    <row r="1100" spans="2:2" x14ac:dyDescent="0.25">
      <c r="B1100" s="53"/>
    </row>
    <row r="1101" spans="2:2" x14ac:dyDescent="0.25">
      <c r="B1101" s="53"/>
    </row>
    <row r="1102" spans="2:2" x14ac:dyDescent="0.25">
      <c r="B1102" s="53"/>
    </row>
    <row r="1103" spans="2:2" x14ac:dyDescent="0.25">
      <c r="B1103" s="53"/>
    </row>
    <row r="1104" spans="2:2" x14ac:dyDescent="0.25">
      <c r="B1104" s="53"/>
    </row>
    <row r="1105" spans="2:2" x14ac:dyDescent="0.25">
      <c r="B1105" s="53"/>
    </row>
    <row r="1106" spans="2:2" x14ac:dyDescent="0.25">
      <c r="B1106" s="53"/>
    </row>
    <row r="1107" spans="2:2" x14ac:dyDescent="0.25">
      <c r="B1107" s="53"/>
    </row>
    <row r="1108" spans="2:2" x14ac:dyDescent="0.25">
      <c r="B1108" s="53"/>
    </row>
    <row r="1109" spans="2:2" x14ac:dyDescent="0.25">
      <c r="B1109" s="53"/>
    </row>
    <row r="1110" spans="2:2" x14ac:dyDescent="0.25">
      <c r="B1110" s="53"/>
    </row>
    <row r="1111" spans="2:2" x14ac:dyDescent="0.25">
      <c r="B1111" s="53"/>
    </row>
    <row r="1112" spans="2:2" x14ac:dyDescent="0.25">
      <c r="B1112" s="53"/>
    </row>
    <row r="1113" spans="2:2" x14ac:dyDescent="0.25">
      <c r="B1113" s="53"/>
    </row>
    <row r="1114" spans="2:2" x14ac:dyDescent="0.25">
      <c r="B1114" s="53"/>
    </row>
    <row r="1115" spans="2:2" x14ac:dyDescent="0.25">
      <c r="B1115" s="53"/>
    </row>
    <row r="1116" spans="2:2" x14ac:dyDescent="0.25">
      <c r="B1116" s="53"/>
    </row>
    <row r="1117" spans="2:2" x14ac:dyDescent="0.25">
      <c r="B1117" s="53"/>
    </row>
    <row r="1118" spans="2:2" x14ac:dyDescent="0.25">
      <c r="B1118" s="53"/>
    </row>
    <row r="1119" spans="2:2" x14ac:dyDescent="0.25">
      <c r="B1119" s="53"/>
    </row>
    <row r="1120" spans="2:2" x14ac:dyDescent="0.25">
      <c r="B1120" s="53"/>
    </row>
    <row r="1121" spans="2:2" x14ac:dyDescent="0.25">
      <c r="B1121" s="53"/>
    </row>
    <row r="1122" spans="2:2" x14ac:dyDescent="0.25">
      <c r="B1122" s="53"/>
    </row>
    <row r="1123" spans="2:2" x14ac:dyDescent="0.25">
      <c r="B1123" s="53"/>
    </row>
    <row r="1124" spans="2:2" x14ac:dyDescent="0.25">
      <c r="B1124" s="53"/>
    </row>
    <row r="1125" spans="2:2" x14ac:dyDescent="0.25">
      <c r="B1125" s="53"/>
    </row>
    <row r="1126" spans="2:2" x14ac:dyDescent="0.25">
      <c r="B1126" s="53"/>
    </row>
    <row r="1127" spans="2:2" x14ac:dyDescent="0.25">
      <c r="B1127" s="53"/>
    </row>
    <row r="1128" spans="2:2" x14ac:dyDescent="0.25">
      <c r="B1128" s="53"/>
    </row>
    <row r="1129" spans="2:2" x14ac:dyDescent="0.25">
      <c r="B1129" s="53"/>
    </row>
    <row r="1130" spans="2:2" x14ac:dyDescent="0.25">
      <c r="B1130" s="53"/>
    </row>
    <row r="1131" spans="2:2" x14ac:dyDescent="0.25">
      <c r="B1131" s="53"/>
    </row>
    <row r="1132" spans="2:2" x14ac:dyDescent="0.25">
      <c r="B1132" s="53"/>
    </row>
    <row r="1133" spans="2:2" x14ac:dyDescent="0.25">
      <c r="B1133" s="53"/>
    </row>
    <row r="1134" spans="2:2" x14ac:dyDescent="0.25">
      <c r="B1134" s="53"/>
    </row>
    <row r="1135" spans="2:2" x14ac:dyDescent="0.25">
      <c r="B1135" s="53"/>
    </row>
    <row r="1136" spans="2:2" x14ac:dyDescent="0.25">
      <c r="B1136" s="53"/>
    </row>
    <row r="1137" spans="2:2" x14ac:dyDescent="0.25">
      <c r="B1137" s="53"/>
    </row>
    <row r="1138" spans="2:2" x14ac:dyDescent="0.25">
      <c r="B1138" s="53"/>
    </row>
    <row r="1139" spans="2:2" x14ac:dyDescent="0.25">
      <c r="B1139" s="53"/>
    </row>
    <row r="1140" spans="2:2" x14ac:dyDescent="0.25">
      <c r="B1140" s="53"/>
    </row>
    <row r="1141" spans="2:2" x14ac:dyDescent="0.25">
      <c r="B1141" s="53"/>
    </row>
    <row r="1142" spans="2:2" x14ac:dyDescent="0.25">
      <c r="B1142" s="53"/>
    </row>
    <row r="1143" spans="2:2" x14ac:dyDescent="0.25">
      <c r="B1143" s="53"/>
    </row>
    <row r="1144" spans="2:2" x14ac:dyDescent="0.25">
      <c r="B1144" s="53"/>
    </row>
    <row r="1145" spans="2:2" x14ac:dyDescent="0.25">
      <c r="B1145" s="53"/>
    </row>
    <row r="1146" spans="2:2" x14ac:dyDescent="0.25">
      <c r="B1146" s="53"/>
    </row>
    <row r="1147" spans="2:2" x14ac:dyDescent="0.25">
      <c r="B1147" s="53"/>
    </row>
    <row r="1148" spans="2:2" x14ac:dyDescent="0.25">
      <c r="B1148" s="53"/>
    </row>
    <row r="1149" spans="2:2" x14ac:dyDescent="0.25">
      <c r="B1149" s="53"/>
    </row>
    <row r="1150" spans="2:2" x14ac:dyDescent="0.25">
      <c r="B1150" s="53"/>
    </row>
    <row r="1151" spans="2:2" x14ac:dyDescent="0.25">
      <c r="B1151" s="53"/>
    </row>
    <row r="1152" spans="2:2" x14ac:dyDescent="0.25">
      <c r="B1152" s="53"/>
    </row>
    <row r="1153" spans="2:2" x14ac:dyDescent="0.25">
      <c r="B1153" s="53"/>
    </row>
    <row r="1154" spans="2:2" x14ac:dyDescent="0.25">
      <c r="B1154" s="53"/>
    </row>
    <row r="1155" spans="2:2" x14ac:dyDescent="0.25">
      <c r="B1155" s="53"/>
    </row>
    <row r="1156" spans="2:2" x14ac:dyDescent="0.25">
      <c r="B1156" s="53"/>
    </row>
    <row r="1157" spans="2:2" x14ac:dyDescent="0.25">
      <c r="B1157" s="53"/>
    </row>
    <row r="1158" spans="2:2" x14ac:dyDescent="0.25">
      <c r="B1158" s="53"/>
    </row>
    <row r="1159" spans="2:2" x14ac:dyDescent="0.25">
      <c r="B1159" s="53"/>
    </row>
    <row r="1160" spans="2:2" x14ac:dyDescent="0.25">
      <c r="B1160" s="53"/>
    </row>
    <row r="1161" spans="2:2" x14ac:dyDescent="0.25">
      <c r="B1161" s="53"/>
    </row>
    <row r="1162" spans="2:2" x14ac:dyDescent="0.25">
      <c r="B1162" s="53"/>
    </row>
    <row r="1163" spans="2:2" x14ac:dyDescent="0.25">
      <c r="B1163" s="53"/>
    </row>
    <row r="1164" spans="2:2" x14ac:dyDescent="0.25">
      <c r="B1164" s="53"/>
    </row>
    <row r="1165" spans="2:2" x14ac:dyDescent="0.25">
      <c r="B1165" s="53"/>
    </row>
    <row r="1166" spans="2:2" x14ac:dyDescent="0.25">
      <c r="B1166" s="53"/>
    </row>
    <row r="1167" spans="2:2" x14ac:dyDescent="0.25">
      <c r="B1167" s="53"/>
    </row>
    <row r="1168" spans="2:2" x14ac:dyDescent="0.25">
      <c r="B1168" s="53"/>
    </row>
    <row r="1169" spans="2:2" x14ac:dyDescent="0.25">
      <c r="B1169" s="53"/>
    </row>
    <row r="1170" spans="2:2" x14ac:dyDescent="0.25">
      <c r="B1170" s="53"/>
    </row>
    <row r="1171" spans="2:2" x14ac:dyDescent="0.25">
      <c r="B1171" s="53"/>
    </row>
    <row r="1172" spans="2:2" x14ac:dyDescent="0.25">
      <c r="B1172" s="53"/>
    </row>
    <row r="1173" spans="2:2" x14ac:dyDescent="0.25">
      <c r="B1173" s="53"/>
    </row>
    <row r="1174" spans="2:2" x14ac:dyDescent="0.25">
      <c r="B1174" s="53"/>
    </row>
    <row r="1175" spans="2:2" x14ac:dyDescent="0.25">
      <c r="B1175" s="53"/>
    </row>
    <row r="1176" spans="2:2" x14ac:dyDescent="0.25">
      <c r="B1176" s="53"/>
    </row>
    <row r="1177" spans="2:2" x14ac:dyDescent="0.25">
      <c r="B1177" s="53"/>
    </row>
    <row r="1178" spans="2:2" x14ac:dyDescent="0.25">
      <c r="B1178" s="53"/>
    </row>
    <row r="1179" spans="2:2" x14ac:dyDescent="0.25">
      <c r="B1179" s="53"/>
    </row>
    <row r="1180" spans="2:2" x14ac:dyDescent="0.25">
      <c r="B1180" s="53"/>
    </row>
    <row r="1181" spans="2:2" x14ac:dyDescent="0.25">
      <c r="B1181" s="53"/>
    </row>
    <row r="1182" spans="2:2" x14ac:dyDescent="0.25">
      <c r="B1182" s="53"/>
    </row>
    <row r="1183" spans="2:2" x14ac:dyDescent="0.25">
      <c r="B1183" s="53"/>
    </row>
    <row r="1184" spans="2:2" x14ac:dyDescent="0.25">
      <c r="B1184" s="53"/>
    </row>
    <row r="1185" spans="2:2" x14ac:dyDescent="0.25">
      <c r="B1185" s="53"/>
    </row>
    <row r="1186" spans="2:2" x14ac:dyDescent="0.25">
      <c r="B1186" s="53"/>
    </row>
    <row r="1187" spans="2:2" x14ac:dyDescent="0.25">
      <c r="B1187" s="53"/>
    </row>
    <row r="1188" spans="2:2" x14ac:dyDescent="0.25">
      <c r="B1188" s="53"/>
    </row>
    <row r="1189" spans="2:2" x14ac:dyDescent="0.25">
      <c r="B1189" s="53"/>
    </row>
    <row r="1190" spans="2:2" x14ac:dyDescent="0.25">
      <c r="B1190" s="53"/>
    </row>
    <row r="1191" spans="2:2" x14ac:dyDescent="0.25">
      <c r="B1191" s="53"/>
    </row>
    <row r="1192" spans="2:2" x14ac:dyDescent="0.25">
      <c r="B1192" s="53"/>
    </row>
    <row r="1193" spans="2:2" x14ac:dyDescent="0.25">
      <c r="B1193" s="53"/>
    </row>
    <row r="1194" spans="2:2" x14ac:dyDescent="0.25">
      <c r="B1194" s="53"/>
    </row>
    <row r="1195" spans="2:2" x14ac:dyDescent="0.25">
      <c r="B1195" s="53"/>
    </row>
    <row r="1196" spans="2:2" x14ac:dyDescent="0.25">
      <c r="B1196" s="53"/>
    </row>
    <row r="1197" spans="2:2" x14ac:dyDescent="0.25">
      <c r="B1197" s="53"/>
    </row>
    <row r="1198" spans="2:2" x14ac:dyDescent="0.25">
      <c r="B1198" s="53"/>
    </row>
    <row r="1199" spans="2:2" x14ac:dyDescent="0.25">
      <c r="B1199" s="53"/>
    </row>
    <row r="1200" spans="2:2" x14ac:dyDescent="0.25">
      <c r="B1200" s="53"/>
    </row>
    <row r="1201" spans="2:2" x14ac:dyDescent="0.25">
      <c r="B1201" s="53"/>
    </row>
    <row r="1202" spans="2:2" x14ac:dyDescent="0.25">
      <c r="B1202" s="53"/>
    </row>
    <row r="1203" spans="2:2" x14ac:dyDescent="0.25">
      <c r="B1203" s="53"/>
    </row>
    <row r="1204" spans="2:2" x14ac:dyDescent="0.25">
      <c r="B1204" s="53"/>
    </row>
    <row r="1205" spans="2:2" x14ac:dyDescent="0.25">
      <c r="B1205" s="53"/>
    </row>
    <row r="1206" spans="2:2" x14ac:dyDescent="0.25">
      <c r="B1206" s="53"/>
    </row>
    <row r="1207" spans="2:2" x14ac:dyDescent="0.25">
      <c r="B1207" s="53"/>
    </row>
    <row r="1208" spans="2:2" x14ac:dyDescent="0.25">
      <c r="B1208" s="53"/>
    </row>
    <row r="1209" spans="2:2" x14ac:dyDescent="0.25">
      <c r="B1209" s="53"/>
    </row>
    <row r="1210" spans="2:2" x14ac:dyDescent="0.25">
      <c r="B1210" s="53"/>
    </row>
    <row r="1211" spans="2:2" x14ac:dyDescent="0.25">
      <c r="B1211" s="53"/>
    </row>
    <row r="1212" spans="2:2" x14ac:dyDescent="0.25">
      <c r="B1212" s="53"/>
    </row>
    <row r="1213" spans="2:2" x14ac:dyDescent="0.25">
      <c r="B1213" s="53"/>
    </row>
    <row r="1214" spans="2:2" x14ac:dyDescent="0.25">
      <c r="B1214" s="53"/>
    </row>
    <row r="1215" spans="2:2" x14ac:dyDescent="0.25">
      <c r="B1215" s="53"/>
    </row>
    <row r="1216" spans="2:2" x14ac:dyDescent="0.25">
      <c r="B1216" s="53"/>
    </row>
    <row r="1217" spans="2:2" x14ac:dyDescent="0.25">
      <c r="B1217" s="53"/>
    </row>
    <row r="1218" spans="2:2" x14ac:dyDescent="0.25">
      <c r="B1218" s="53"/>
    </row>
    <row r="1219" spans="2:2" x14ac:dyDescent="0.25">
      <c r="B1219" s="53"/>
    </row>
    <row r="1220" spans="2:2" x14ac:dyDescent="0.25">
      <c r="B1220" s="53"/>
    </row>
    <row r="1221" spans="2:2" x14ac:dyDescent="0.25">
      <c r="B1221" s="53"/>
    </row>
    <row r="1222" spans="2:2" x14ac:dyDescent="0.25">
      <c r="B1222" s="53"/>
    </row>
    <row r="1223" spans="2:2" x14ac:dyDescent="0.25">
      <c r="B1223" s="53"/>
    </row>
    <row r="1224" spans="2:2" x14ac:dyDescent="0.25">
      <c r="B1224" s="53"/>
    </row>
    <row r="1225" spans="2:2" x14ac:dyDescent="0.25">
      <c r="B1225" s="53"/>
    </row>
    <row r="1226" spans="2:2" x14ac:dyDescent="0.25">
      <c r="B1226" s="53"/>
    </row>
    <row r="1227" spans="2:2" x14ac:dyDescent="0.25">
      <c r="B1227" s="53"/>
    </row>
    <row r="1228" spans="2:2" x14ac:dyDescent="0.25">
      <c r="B1228" s="53"/>
    </row>
    <row r="1229" spans="2:2" x14ac:dyDescent="0.25">
      <c r="B1229" s="53"/>
    </row>
    <row r="1230" spans="2:2" x14ac:dyDescent="0.25">
      <c r="B1230" s="53"/>
    </row>
    <row r="1231" spans="2:2" x14ac:dyDescent="0.25">
      <c r="B1231" s="53"/>
    </row>
    <row r="1232" spans="2:2" x14ac:dyDescent="0.25">
      <c r="B1232" s="53"/>
    </row>
    <row r="1233" spans="2:2" x14ac:dyDescent="0.25">
      <c r="B1233" s="53"/>
    </row>
    <row r="1234" spans="2:2" x14ac:dyDescent="0.25">
      <c r="B1234" s="53"/>
    </row>
    <row r="1235" spans="2:2" x14ac:dyDescent="0.25">
      <c r="B1235" s="53"/>
    </row>
    <row r="1236" spans="2:2" x14ac:dyDescent="0.25">
      <c r="B1236" s="53"/>
    </row>
    <row r="1237" spans="2:2" x14ac:dyDescent="0.25">
      <c r="B1237" s="53"/>
    </row>
    <row r="1238" spans="2:2" x14ac:dyDescent="0.25">
      <c r="B1238" s="53"/>
    </row>
    <row r="1239" spans="2:2" x14ac:dyDescent="0.25">
      <c r="B1239" s="53"/>
    </row>
    <row r="1240" spans="2:2" x14ac:dyDescent="0.25">
      <c r="B1240" s="53"/>
    </row>
    <row r="1241" spans="2:2" x14ac:dyDescent="0.25">
      <c r="B1241" s="53"/>
    </row>
    <row r="1242" spans="2:2" x14ac:dyDescent="0.25">
      <c r="B1242" s="53"/>
    </row>
    <row r="1243" spans="2:2" x14ac:dyDescent="0.25">
      <c r="B1243" s="53"/>
    </row>
    <row r="1244" spans="2:2" x14ac:dyDescent="0.25">
      <c r="B1244" s="53"/>
    </row>
    <row r="1245" spans="2:2" x14ac:dyDescent="0.25">
      <c r="B1245" s="53"/>
    </row>
    <row r="1246" spans="2:2" x14ac:dyDescent="0.25">
      <c r="B1246" s="53"/>
    </row>
    <row r="1247" spans="2:2" x14ac:dyDescent="0.25">
      <c r="B1247" s="53"/>
    </row>
    <row r="1248" spans="2:2" x14ac:dyDescent="0.25">
      <c r="B1248" s="53"/>
    </row>
    <row r="1249" spans="2:2" x14ac:dyDescent="0.25">
      <c r="B1249" s="53"/>
    </row>
    <row r="1250" spans="2:2" x14ac:dyDescent="0.25">
      <c r="B1250" s="53"/>
    </row>
    <row r="1251" spans="2:2" x14ac:dyDescent="0.25">
      <c r="B1251" s="53"/>
    </row>
    <row r="1252" spans="2:2" x14ac:dyDescent="0.25">
      <c r="B1252" s="53"/>
    </row>
    <row r="1253" spans="2:2" x14ac:dyDescent="0.25">
      <c r="B1253" s="53"/>
    </row>
    <row r="1254" spans="2:2" x14ac:dyDescent="0.25">
      <c r="B1254" s="53"/>
    </row>
    <row r="1255" spans="2:2" x14ac:dyDescent="0.25">
      <c r="B1255" s="53"/>
    </row>
    <row r="1256" spans="2:2" x14ac:dyDescent="0.25">
      <c r="B1256" s="53"/>
    </row>
    <row r="1257" spans="2:2" x14ac:dyDescent="0.25">
      <c r="B1257" s="53"/>
    </row>
    <row r="1258" spans="2:2" x14ac:dyDescent="0.25">
      <c r="B1258" s="53"/>
    </row>
    <row r="1259" spans="2:2" x14ac:dyDescent="0.25">
      <c r="B1259" s="53"/>
    </row>
    <row r="1260" spans="2:2" x14ac:dyDescent="0.25">
      <c r="B1260" s="53"/>
    </row>
    <row r="1261" spans="2:2" x14ac:dyDescent="0.25">
      <c r="B1261" s="53"/>
    </row>
    <row r="1262" spans="2:2" x14ac:dyDescent="0.25">
      <c r="B1262" s="53"/>
    </row>
    <row r="1263" spans="2:2" x14ac:dyDescent="0.25">
      <c r="B1263" s="53"/>
    </row>
    <row r="1264" spans="2:2" x14ac:dyDescent="0.25">
      <c r="B1264" s="53"/>
    </row>
    <row r="1265" spans="2:2" x14ac:dyDescent="0.25">
      <c r="B1265" s="53"/>
    </row>
    <row r="1266" spans="2:2" x14ac:dyDescent="0.25">
      <c r="B1266" s="53"/>
    </row>
    <row r="1267" spans="2:2" x14ac:dyDescent="0.25">
      <c r="B1267" s="53"/>
    </row>
    <row r="1268" spans="2:2" x14ac:dyDescent="0.25">
      <c r="B1268" s="53"/>
    </row>
    <row r="1269" spans="2:2" x14ac:dyDescent="0.25">
      <c r="B1269" s="53"/>
    </row>
    <row r="1270" spans="2:2" x14ac:dyDescent="0.25">
      <c r="B1270" s="53"/>
    </row>
    <row r="1271" spans="2:2" x14ac:dyDescent="0.25">
      <c r="B1271" s="53"/>
    </row>
    <row r="1272" spans="2:2" x14ac:dyDescent="0.25">
      <c r="B1272" s="53"/>
    </row>
    <row r="1273" spans="2:2" x14ac:dyDescent="0.25">
      <c r="B1273" s="53"/>
    </row>
    <row r="1274" spans="2:2" x14ac:dyDescent="0.25">
      <c r="B1274" s="53"/>
    </row>
    <row r="1275" spans="2:2" x14ac:dyDescent="0.25">
      <c r="B1275" s="53"/>
    </row>
    <row r="1276" spans="2:2" x14ac:dyDescent="0.25">
      <c r="B1276" s="53"/>
    </row>
    <row r="1277" spans="2:2" x14ac:dyDescent="0.25">
      <c r="B1277" s="53"/>
    </row>
    <row r="1278" spans="2:2" x14ac:dyDescent="0.25">
      <c r="B1278" s="53"/>
    </row>
    <row r="1279" spans="2:2" x14ac:dyDescent="0.25">
      <c r="B1279" s="53"/>
    </row>
    <row r="1280" spans="2:2" x14ac:dyDescent="0.25">
      <c r="B1280" s="53"/>
    </row>
    <row r="1281" spans="2:2" x14ac:dyDescent="0.25">
      <c r="B1281" s="53"/>
    </row>
    <row r="1282" spans="2:2" x14ac:dyDescent="0.25">
      <c r="B1282" s="53"/>
    </row>
    <row r="1283" spans="2:2" x14ac:dyDescent="0.25">
      <c r="B1283" s="53"/>
    </row>
    <row r="1284" spans="2:2" x14ac:dyDescent="0.25">
      <c r="B1284" s="53"/>
    </row>
    <row r="1285" spans="2:2" x14ac:dyDescent="0.25">
      <c r="B1285" s="53"/>
    </row>
    <row r="1286" spans="2:2" x14ac:dyDescent="0.25">
      <c r="B1286" s="53"/>
    </row>
    <row r="1287" spans="2:2" x14ac:dyDescent="0.25">
      <c r="B1287" s="53"/>
    </row>
    <row r="1288" spans="2:2" x14ac:dyDescent="0.25">
      <c r="B1288" s="53"/>
    </row>
    <row r="1289" spans="2:2" x14ac:dyDescent="0.25">
      <c r="B1289" s="53"/>
    </row>
    <row r="1290" spans="2:2" x14ac:dyDescent="0.25">
      <c r="B1290" s="53"/>
    </row>
    <row r="1291" spans="2:2" x14ac:dyDescent="0.25">
      <c r="B1291" s="53"/>
    </row>
    <row r="1292" spans="2:2" x14ac:dyDescent="0.25">
      <c r="B1292" s="53"/>
    </row>
    <row r="1293" spans="2:2" x14ac:dyDescent="0.25">
      <c r="B1293" s="53"/>
    </row>
    <row r="1294" spans="2:2" x14ac:dyDescent="0.25">
      <c r="B1294" s="53"/>
    </row>
    <row r="1295" spans="2:2" x14ac:dyDescent="0.25">
      <c r="B1295" s="53"/>
    </row>
    <row r="1296" spans="2:2" x14ac:dyDescent="0.25">
      <c r="B1296" s="53"/>
    </row>
    <row r="1297" spans="2:2" x14ac:dyDescent="0.25">
      <c r="B1297" s="53"/>
    </row>
    <row r="1298" spans="2:2" x14ac:dyDescent="0.25">
      <c r="B1298" s="53"/>
    </row>
    <row r="1299" spans="2:2" x14ac:dyDescent="0.25">
      <c r="B1299" s="53"/>
    </row>
    <row r="1300" spans="2:2" x14ac:dyDescent="0.25">
      <c r="B1300" s="53"/>
    </row>
    <row r="1301" spans="2:2" x14ac:dyDescent="0.25">
      <c r="B1301" s="53"/>
    </row>
    <row r="1302" spans="2:2" x14ac:dyDescent="0.25">
      <c r="B1302" s="53"/>
    </row>
    <row r="1303" spans="2:2" x14ac:dyDescent="0.25">
      <c r="B1303" s="53"/>
    </row>
    <row r="1304" spans="2:2" x14ac:dyDescent="0.25">
      <c r="B1304" s="53"/>
    </row>
    <row r="1305" spans="2:2" x14ac:dyDescent="0.25">
      <c r="B1305" s="53"/>
    </row>
    <row r="1306" spans="2:2" x14ac:dyDescent="0.25">
      <c r="B1306" s="53"/>
    </row>
    <row r="1307" spans="2:2" x14ac:dyDescent="0.25">
      <c r="B1307" s="53"/>
    </row>
    <row r="1308" spans="2:2" x14ac:dyDescent="0.25">
      <c r="B1308" s="53"/>
    </row>
    <row r="1309" spans="2:2" x14ac:dyDescent="0.25">
      <c r="B1309" s="53"/>
    </row>
    <row r="1310" spans="2:2" x14ac:dyDescent="0.25">
      <c r="B1310" s="53"/>
    </row>
    <row r="1311" spans="2:2" x14ac:dyDescent="0.25">
      <c r="B1311" s="53"/>
    </row>
    <row r="1312" spans="2:2" x14ac:dyDescent="0.25">
      <c r="B1312" s="53"/>
    </row>
    <row r="1313" spans="2:2" x14ac:dyDescent="0.25">
      <c r="B1313" s="53"/>
    </row>
    <row r="1314" spans="2:2" x14ac:dyDescent="0.25">
      <c r="B1314" s="53"/>
    </row>
    <row r="1315" spans="2:2" x14ac:dyDescent="0.25">
      <c r="B1315" s="53"/>
    </row>
    <row r="1316" spans="2:2" x14ac:dyDescent="0.25">
      <c r="B1316" s="53"/>
    </row>
    <row r="1317" spans="2:2" x14ac:dyDescent="0.25">
      <c r="B1317" s="53"/>
    </row>
    <row r="1318" spans="2:2" x14ac:dyDescent="0.25">
      <c r="B1318" s="53"/>
    </row>
    <row r="1319" spans="2:2" x14ac:dyDescent="0.25">
      <c r="B1319" s="53"/>
    </row>
    <row r="1320" spans="2:2" x14ac:dyDescent="0.25">
      <c r="B1320" s="53"/>
    </row>
    <row r="1321" spans="2:2" x14ac:dyDescent="0.25">
      <c r="B1321" s="53"/>
    </row>
    <row r="1322" spans="2:2" x14ac:dyDescent="0.25">
      <c r="B1322" s="53"/>
    </row>
    <row r="1323" spans="2:2" x14ac:dyDescent="0.25">
      <c r="B1323" s="53"/>
    </row>
    <row r="1324" spans="2:2" x14ac:dyDescent="0.25">
      <c r="B1324" s="53"/>
    </row>
    <row r="1325" spans="2:2" x14ac:dyDescent="0.25">
      <c r="B1325" s="53"/>
    </row>
    <row r="1326" spans="2:2" x14ac:dyDescent="0.25">
      <c r="B1326" s="53"/>
    </row>
    <row r="1327" spans="2:2" x14ac:dyDescent="0.25">
      <c r="B1327" s="53"/>
    </row>
    <row r="1328" spans="2:2" x14ac:dyDescent="0.25">
      <c r="B1328" s="53"/>
    </row>
    <row r="1329" spans="2:2" x14ac:dyDescent="0.25">
      <c r="B1329" s="53"/>
    </row>
    <row r="1330" spans="2:2" x14ac:dyDescent="0.25">
      <c r="B1330" s="53"/>
    </row>
    <row r="1331" spans="2:2" x14ac:dyDescent="0.25">
      <c r="B1331" s="53"/>
    </row>
    <row r="1332" spans="2:2" x14ac:dyDescent="0.25">
      <c r="B1332" s="53"/>
    </row>
    <row r="1333" spans="2:2" x14ac:dyDescent="0.25">
      <c r="B1333" s="53"/>
    </row>
    <row r="1334" spans="2:2" x14ac:dyDescent="0.25">
      <c r="B1334" s="53"/>
    </row>
    <row r="1335" spans="2:2" x14ac:dyDescent="0.25">
      <c r="B1335" s="53"/>
    </row>
    <row r="1336" spans="2:2" x14ac:dyDescent="0.25">
      <c r="B1336" s="53"/>
    </row>
    <row r="1337" spans="2:2" x14ac:dyDescent="0.25">
      <c r="B1337" s="53"/>
    </row>
    <row r="1338" spans="2:2" x14ac:dyDescent="0.25">
      <c r="B1338" s="53"/>
    </row>
    <row r="1339" spans="2:2" x14ac:dyDescent="0.25">
      <c r="B1339" s="53"/>
    </row>
    <row r="1340" spans="2:2" x14ac:dyDescent="0.25">
      <c r="B1340" s="53"/>
    </row>
    <row r="1341" spans="2:2" x14ac:dyDescent="0.25">
      <c r="B1341" s="53"/>
    </row>
    <row r="1342" spans="2:2" x14ac:dyDescent="0.25">
      <c r="B1342" s="53"/>
    </row>
    <row r="1343" spans="2:2" x14ac:dyDescent="0.25">
      <c r="B1343" s="53"/>
    </row>
    <row r="1344" spans="2:2" x14ac:dyDescent="0.25">
      <c r="B1344" s="53"/>
    </row>
    <row r="1345" spans="2:2" x14ac:dyDescent="0.25">
      <c r="B1345" s="53"/>
    </row>
    <row r="1346" spans="2:2" x14ac:dyDescent="0.25">
      <c r="B1346" s="53"/>
    </row>
    <row r="1347" spans="2:2" x14ac:dyDescent="0.25">
      <c r="B1347" s="53"/>
    </row>
    <row r="1348" spans="2:2" x14ac:dyDescent="0.25">
      <c r="B1348" s="53"/>
    </row>
    <row r="1349" spans="2:2" x14ac:dyDescent="0.25">
      <c r="B1349" s="53"/>
    </row>
    <row r="1350" spans="2:2" x14ac:dyDescent="0.25">
      <c r="B1350" s="53"/>
    </row>
    <row r="1351" spans="2:2" x14ac:dyDescent="0.25">
      <c r="B1351" s="53"/>
    </row>
    <row r="1352" spans="2:2" x14ac:dyDescent="0.25">
      <c r="B1352" s="53"/>
    </row>
    <row r="1353" spans="2:2" x14ac:dyDescent="0.25">
      <c r="B1353" s="53"/>
    </row>
    <row r="1354" spans="2:2" x14ac:dyDescent="0.25">
      <c r="B1354" s="53"/>
    </row>
    <row r="1355" spans="2:2" x14ac:dyDescent="0.25">
      <c r="B1355" s="53"/>
    </row>
    <row r="1356" spans="2:2" x14ac:dyDescent="0.25">
      <c r="B1356" s="53"/>
    </row>
    <row r="1357" spans="2:2" x14ac:dyDescent="0.25">
      <c r="B1357" s="53"/>
    </row>
    <row r="1358" spans="2:2" x14ac:dyDescent="0.25">
      <c r="B1358" s="53"/>
    </row>
    <row r="1359" spans="2:2" x14ac:dyDescent="0.25">
      <c r="B1359" s="53"/>
    </row>
    <row r="1360" spans="2:2" x14ac:dyDescent="0.25">
      <c r="B1360" s="53"/>
    </row>
    <row r="1361" spans="2:2" x14ac:dyDescent="0.25">
      <c r="B1361" s="53"/>
    </row>
    <row r="1362" spans="2:2" x14ac:dyDescent="0.25">
      <c r="B1362" s="53"/>
    </row>
    <row r="1363" spans="2:2" x14ac:dyDescent="0.25">
      <c r="B1363" s="53"/>
    </row>
    <row r="1364" spans="2:2" x14ac:dyDescent="0.25">
      <c r="B1364" s="53"/>
    </row>
    <row r="1365" spans="2:2" x14ac:dyDescent="0.25">
      <c r="B1365" s="53"/>
    </row>
    <row r="1366" spans="2:2" x14ac:dyDescent="0.25">
      <c r="B1366" s="53"/>
    </row>
    <row r="1367" spans="2:2" x14ac:dyDescent="0.25">
      <c r="B1367" s="53"/>
    </row>
    <row r="1368" spans="2:2" x14ac:dyDescent="0.25">
      <c r="B1368" s="53"/>
    </row>
    <row r="1369" spans="2:2" x14ac:dyDescent="0.25">
      <c r="B1369" s="53"/>
    </row>
    <row r="1370" spans="2:2" x14ac:dyDescent="0.25">
      <c r="B1370" s="53"/>
    </row>
    <row r="1371" spans="2:2" x14ac:dyDescent="0.25">
      <c r="B1371" s="53"/>
    </row>
    <row r="1372" spans="2:2" x14ac:dyDescent="0.25">
      <c r="B1372" s="53"/>
    </row>
    <row r="1373" spans="2:2" x14ac:dyDescent="0.25">
      <c r="B1373" s="53"/>
    </row>
    <row r="1374" spans="2:2" x14ac:dyDescent="0.25">
      <c r="B1374" s="53"/>
    </row>
    <row r="1375" spans="2:2" x14ac:dyDescent="0.25">
      <c r="B1375" s="53"/>
    </row>
    <row r="1376" spans="2:2" x14ac:dyDescent="0.25">
      <c r="B1376" s="53"/>
    </row>
    <row r="1377" spans="2:2" x14ac:dyDescent="0.25">
      <c r="B1377" s="53"/>
    </row>
    <row r="1378" spans="2:2" x14ac:dyDescent="0.25">
      <c r="B1378" s="53"/>
    </row>
    <row r="1379" spans="2:2" x14ac:dyDescent="0.25">
      <c r="B1379" s="53"/>
    </row>
    <row r="1380" spans="2:2" x14ac:dyDescent="0.25">
      <c r="B1380" s="53"/>
    </row>
    <row r="1381" spans="2:2" x14ac:dyDescent="0.25">
      <c r="B1381" s="53"/>
    </row>
    <row r="1382" spans="2:2" x14ac:dyDescent="0.25">
      <c r="B1382" s="53"/>
    </row>
    <row r="1383" spans="2:2" x14ac:dyDescent="0.25">
      <c r="B1383" s="53"/>
    </row>
    <row r="1384" spans="2:2" x14ac:dyDescent="0.25">
      <c r="B1384" s="53"/>
    </row>
    <row r="1385" spans="2:2" x14ac:dyDescent="0.25">
      <c r="B1385" s="53"/>
    </row>
    <row r="1386" spans="2:2" x14ac:dyDescent="0.25">
      <c r="B1386" s="53"/>
    </row>
    <row r="1387" spans="2:2" x14ac:dyDescent="0.25">
      <c r="B1387" s="53"/>
    </row>
    <row r="1388" spans="2:2" x14ac:dyDescent="0.25">
      <c r="B1388" s="53"/>
    </row>
    <row r="1389" spans="2:2" x14ac:dyDescent="0.25">
      <c r="B1389" s="53"/>
    </row>
    <row r="1390" spans="2:2" x14ac:dyDescent="0.25">
      <c r="B1390" s="53"/>
    </row>
    <row r="1391" spans="2:2" x14ac:dyDescent="0.25">
      <c r="B1391" s="53"/>
    </row>
    <row r="1392" spans="2:2" x14ac:dyDescent="0.25">
      <c r="B1392" s="53"/>
    </row>
    <row r="1393" spans="2:2" x14ac:dyDescent="0.25">
      <c r="B1393" s="53"/>
    </row>
    <row r="1394" spans="2:2" x14ac:dyDescent="0.25">
      <c r="B1394" s="53"/>
    </row>
    <row r="1395" spans="2:2" x14ac:dyDescent="0.25">
      <c r="B1395" s="53"/>
    </row>
    <row r="1396" spans="2:2" x14ac:dyDescent="0.25">
      <c r="B1396" s="53"/>
    </row>
    <row r="1397" spans="2:2" x14ac:dyDescent="0.25">
      <c r="B1397" s="53"/>
    </row>
    <row r="1398" spans="2:2" x14ac:dyDescent="0.25">
      <c r="B1398" s="53"/>
    </row>
    <row r="1399" spans="2:2" x14ac:dyDescent="0.25">
      <c r="B1399" s="53"/>
    </row>
    <row r="1400" spans="2:2" x14ac:dyDescent="0.25">
      <c r="B1400" s="53"/>
    </row>
    <row r="1401" spans="2:2" x14ac:dyDescent="0.25">
      <c r="B1401" s="53"/>
    </row>
    <row r="1402" spans="2:2" x14ac:dyDescent="0.25">
      <c r="B1402" s="53"/>
    </row>
    <row r="1403" spans="2:2" x14ac:dyDescent="0.25">
      <c r="B1403" s="53"/>
    </row>
    <row r="1404" spans="2:2" x14ac:dyDescent="0.25">
      <c r="B1404" s="53"/>
    </row>
    <row r="1405" spans="2:2" x14ac:dyDescent="0.25">
      <c r="B1405" s="53"/>
    </row>
    <row r="1406" spans="2:2" x14ac:dyDescent="0.25">
      <c r="B1406" s="53"/>
    </row>
    <row r="1407" spans="2:2" x14ac:dyDescent="0.25">
      <c r="B1407" s="53"/>
    </row>
    <row r="1408" spans="2:2" x14ac:dyDescent="0.25">
      <c r="B1408" s="53"/>
    </row>
    <row r="1409" spans="2:2" x14ac:dyDescent="0.25">
      <c r="B1409" s="53"/>
    </row>
    <row r="1410" spans="2:2" x14ac:dyDescent="0.25">
      <c r="B1410" s="53"/>
    </row>
    <row r="1411" spans="2:2" x14ac:dyDescent="0.25">
      <c r="B1411" s="53"/>
    </row>
    <row r="1412" spans="2:2" x14ac:dyDescent="0.25">
      <c r="B1412" s="53"/>
    </row>
    <row r="1413" spans="2:2" x14ac:dyDescent="0.25">
      <c r="B1413" s="53"/>
    </row>
    <row r="1414" spans="2:2" x14ac:dyDescent="0.25">
      <c r="B1414" s="53"/>
    </row>
    <row r="1415" spans="2:2" x14ac:dyDescent="0.25">
      <c r="B1415" s="53"/>
    </row>
    <row r="1416" spans="2:2" x14ac:dyDescent="0.25">
      <c r="B1416" s="53"/>
    </row>
    <row r="1417" spans="2:2" x14ac:dyDescent="0.25">
      <c r="B1417" s="53"/>
    </row>
    <row r="1418" spans="2:2" x14ac:dyDescent="0.25">
      <c r="B1418" s="53"/>
    </row>
    <row r="1419" spans="2:2" x14ac:dyDescent="0.25">
      <c r="B1419" s="53"/>
    </row>
    <row r="1420" spans="2:2" x14ac:dyDescent="0.25">
      <c r="B1420" s="53"/>
    </row>
    <row r="1421" spans="2:2" x14ac:dyDescent="0.25">
      <c r="B1421" s="53"/>
    </row>
    <row r="1422" spans="2:2" x14ac:dyDescent="0.25">
      <c r="B1422" s="53"/>
    </row>
    <row r="1423" spans="2:2" x14ac:dyDescent="0.25">
      <c r="B1423" s="53"/>
    </row>
    <row r="1424" spans="2:2" x14ac:dyDescent="0.25">
      <c r="B1424" s="53"/>
    </row>
    <row r="1425" spans="2:2" x14ac:dyDescent="0.25">
      <c r="B1425" s="53"/>
    </row>
    <row r="1426" spans="2:2" x14ac:dyDescent="0.25">
      <c r="B1426" s="53"/>
    </row>
    <row r="1427" spans="2:2" x14ac:dyDescent="0.25">
      <c r="B1427" s="53"/>
    </row>
    <row r="1428" spans="2:2" x14ac:dyDescent="0.25">
      <c r="B1428" s="53"/>
    </row>
    <row r="1429" spans="2:2" x14ac:dyDescent="0.25">
      <c r="B1429" s="53"/>
    </row>
    <row r="1430" spans="2:2" x14ac:dyDescent="0.25">
      <c r="B1430" s="53"/>
    </row>
    <row r="1431" spans="2:2" x14ac:dyDescent="0.25">
      <c r="B1431" s="53"/>
    </row>
    <row r="1432" spans="2:2" x14ac:dyDescent="0.25">
      <c r="B1432" s="53"/>
    </row>
    <row r="1433" spans="2:2" x14ac:dyDescent="0.25">
      <c r="B1433" s="53"/>
    </row>
    <row r="1434" spans="2:2" x14ac:dyDescent="0.25">
      <c r="B1434" s="53"/>
    </row>
    <row r="1435" spans="2:2" x14ac:dyDescent="0.25">
      <c r="B1435" s="53"/>
    </row>
    <row r="1436" spans="2:2" x14ac:dyDescent="0.25">
      <c r="B1436" s="53"/>
    </row>
    <row r="1437" spans="2:2" x14ac:dyDescent="0.25">
      <c r="B1437" s="53"/>
    </row>
    <row r="1438" spans="2:2" x14ac:dyDescent="0.25">
      <c r="B1438" s="53"/>
    </row>
    <row r="1439" spans="2:2" x14ac:dyDescent="0.25">
      <c r="B1439" s="53"/>
    </row>
    <row r="1440" spans="2:2" x14ac:dyDescent="0.25">
      <c r="B1440" s="53"/>
    </row>
    <row r="1441" spans="2:2" x14ac:dyDescent="0.25">
      <c r="B1441" s="53"/>
    </row>
    <row r="1442" spans="2:2" x14ac:dyDescent="0.25">
      <c r="B1442" s="53"/>
    </row>
    <row r="1443" spans="2:2" x14ac:dyDescent="0.25">
      <c r="B1443" s="53"/>
    </row>
    <row r="1444" spans="2:2" x14ac:dyDescent="0.25">
      <c r="B1444" s="53"/>
    </row>
    <row r="1445" spans="2:2" x14ac:dyDescent="0.25">
      <c r="B1445" s="53"/>
    </row>
    <row r="1446" spans="2:2" x14ac:dyDescent="0.25">
      <c r="B1446" s="53"/>
    </row>
    <row r="1447" spans="2:2" x14ac:dyDescent="0.25">
      <c r="B1447" s="53"/>
    </row>
    <row r="1448" spans="2:2" x14ac:dyDescent="0.25">
      <c r="B1448" s="53"/>
    </row>
    <row r="1449" spans="2:2" x14ac:dyDescent="0.25">
      <c r="B1449" s="53"/>
    </row>
    <row r="1450" spans="2:2" x14ac:dyDescent="0.25">
      <c r="B1450" s="53"/>
    </row>
    <row r="1451" spans="2:2" x14ac:dyDescent="0.25">
      <c r="B1451" s="53"/>
    </row>
    <row r="1452" spans="2:2" x14ac:dyDescent="0.25">
      <c r="B1452" s="53"/>
    </row>
    <row r="1453" spans="2:2" x14ac:dyDescent="0.25">
      <c r="B1453" s="53"/>
    </row>
    <row r="1454" spans="2:2" x14ac:dyDescent="0.25">
      <c r="B1454" s="53"/>
    </row>
    <row r="1455" spans="2:2" x14ac:dyDescent="0.25">
      <c r="B1455" s="53"/>
    </row>
    <row r="1456" spans="2:2" x14ac:dyDescent="0.25">
      <c r="B1456" s="53"/>
    </row>
    <row r="1457" spans="2:2" x14ac:dyDescent="0.25">
      <c r="B1457" s="53"/>
    </row>
    <row r="1458" spans="2:2" x14ac:dyDescent="0.25">
      <c r="B1458" s="53"/>
    </row>
    <row r="1459" spans="2:2" x14ac:dyDescent="0.25">
      <c r="B1459" s="53"/>
    </row>
    <row r="1460" spans="2:2" x14ac:dyDescent="0.25">
      <c r="B1460" s="53"/>
    </row>
    <row r="1461" spans="2:2" x14ac:dyDescent="0.25">
      <c r="B1461" s="53"/>
    </row>
    <row r="1462" spans="2:2" x14ac:dyDescent="0.25">
      <c r="B1462" s="53"/>
    </row>
    <row r="1463" spans="2:2" x14ac:dyDescent="0.25">
      <c r="B1463" s="53"/>
    </row>
    <row r="1464" spans="2:2" x14ac:dyDescent="0.25">
      <c r="B1464" s="53"/>
    </row>
    <row r="1465" spans="2:2" x14ac:dyDescent="0.25">
      <c r="B1465" s="53"/>
    </row>
    <row r="1466" spans="2:2" x14ac:dyDescent="0.25">
      <c r="B1466" s="53"/>
    </row>
    <row r="1467" spans="2:2" x14ac:dyDescent="0.25">
      <c r="B1467" s="53"/>
    </row>
    <row r="1468" spans="2:2" x14ac:dyDescent="0.25">
      <c r="B1468" s="53"/>
    </row>
    <row r="1469" spans="2:2" x14ac:dyDescent="0.25">
      <c r="B1469" s="53"/>
    </row>
    <row r="1470" spans="2:2" x14ac:dyDescent="0.25">
      <c r="B1470" s="53"/>
    </row>
    <row r="1471" spans="2:2" x14ac:dyDescent="0.25">
      <c r="B1471" s="53"/>
    </row>
    <row r="1472" spans="2:2" x14ac:dyDescent="0.25">
      <c r="B1472" s="53"/>
    </row>
    <row r="1473" spans="2:2" x14ac:dyDescent="0.25">
      <c r="B1473" s="53"/>
    </row>
    <row r="1474" spans="2:2" x14ac:dyDescent="0.25">
      <c r="B1474" s="53"/>
    </row>
    <row r="1475" spans="2:2" x14ac:dyDescent="0.25">
      <c r="B1475" s="53"/>
    </row>
    <row r="1476" spans="2:2" x14ac:dyDescent="0.25">
      <c r="B1476" s="53"/>
    </row>
    <row r="1477" spans="2:2" x14ac:dyDescent="0.25">
      <c r="B1477" s="53"/>
    </row>
    <row r="1478" spans="2:2" x14ac:dyDescent="0.25">
      <c r="B1478" s="53"/>
    </row>
    <row r="1479" spans="2:2" x14ac:dyDescent="0.25">
      <c r="B1479" s="53"/>
    </row>
    <row r="1480" spans="2:2" x14ac:dyDescent="0.25">
      <c r="B1480" s="53"/>
    </row>
    <row r="1481" spans="2:2" x14ac:dyDescent="0.25">
      <c r="B1481" s="53"/>
    </row>
    <row r="1482" spans="2:2" x14ac:dyDescent="0.25">
      <c r="B1482" s="53"/>
    </row>
    <row r="1483" spans="2:2" x14ac:dyDescent="0.25">
      <c r="B1483" s="53"/>
    </row>
    <row r="1484" spans="2:2" x14ac:dyDescent="0.25">
      <c r="B1484" s="53"/>
    </row>
    <row r="1485" spans="2:2" x14ac:dyDescent="0.25">
      <c r="B1485" s="53"/>
    </row>
    <row r="1486" spans="2:2" x14ac:dyDescent="0.25">
      <c r="B1486" s="53"/>
    </row>
    <row r="1487" spans="2:2" x14ac:dyDescent="0.25">
      <c r="B1487" s="53"/>
    </row>
    <row r="1488" spans="2:2" x14ac:dyDescent="0.25">
      <c r="B1488" s="53"/>
    </row>
    <row r="1489" spans="2:2" x14ac:dyDescent="0.25">
      <c r="B1489" s="53"/>
    </row>
    <row r="1490" spans="2:2" x14ac:dyDescent="0.25">
      <c r="B1490" s="53"/>
    </row>
    <row r="1491" spans="2:2" x14ac:dyDescent="0.25">
      <c r="B1491" s="53"/>
    </row>
    <row r="1492" spans="2:2" x14ac:dyDescent="0.25">
      <c r="B1492" s="53"/>
    </row>
    <row r="1493" spans="2:2" x14ac:dyDescent="0.25">
      <c r="B1493" s="53"/>
    </row>
    <row r="1494" spans="2:2" x14ac:dyDescent="0.25">
      <c r="B1494" s="53"/>
    </row>
    <row r="1495" spans="2:2" x14ac:dyDescent="0.25">
      <c r="B1495" s="53"/>
    </row>
    <row r="1496" spans="2:2" x14ac:dyDescent="0.25">
      <c r="B1496" s="53"/>
    </row>
    <row r="1497" spans="2:2" x14ac:dyDescent="0.25">
      <c r="B1497" s="53"/>
    </row>
    <row r="1498" spans="2:2" x14ac:dyDescent="0.25">
      <c r="B1498" s="53"/>
    </row>
    <row r="1499" spans="2:2" x14ac:dyDescent="0.25">
      <c r="B1499" s="53"/>
    </row>
    <row r="1500" spans="2:2" x14ac:dyDescent="0.25">
      <c r="B1500" s="53"/>
    </row>
    <row r="1501" spans="2:2" x14ac:dyDescent="0.25">
      <c r="B1501" s="53"/>
    </row>
    <row r="1502" spans="2:2" x14ac:dyDescent="0.25">
      <c r="B1502" s="53"/>
    </row>
    <row r="1503" spans="2:2" x14ac:dyDescent="0.25">
      <c r="B1503" s="53"/>
    </row>
    <row r="1504" spans="2:2" x14ac:dyDescent="0.25">
      <c r="B1504" s="53"/>
    </row>
    <row r="1505" spans="2:2" x14ac:dyDescent="0.25">
      <c r="B1505" s="53"/>
    </row>
    <row r="1506" spans="2:2" x14ac:dyDescent="0.25">
      <c r="B1506" s="53"/>
    </row>
    <row r="1507" spans="2:2" x14ac:dyDescent="0.25">
      <c r="B1507" s="53"/>
    </row>
    <row r="1508" spans="2:2" x14ac:dyDescent="0.25">
      <c r="B1508" s="53"/>
    </row>
    <row r="1509" spans="2:2" x14ac:dyDescent="0.25">
      <c r="B1509" s="53"/>
    </row>
    <row r="1510" spans="2:2" x14ac:dyDescent="0.25">
      <c r="B1510" s="53"/>
    </row>
    <row r="1511" spans="2:2" x14ac:dyDescent="0.25">
      <c r="B1511" s="53"/>
    </row>
    <row r="1512" spans="2:2" x14ac:dyDescent="0.25">
      <c r="B1512" s="53"/>
    </row>
    <row r="1513" spans="2:2" x14ac:dyDescent="0.25">
      <c r="B1513" s="53"/>
    </row>
    <row r="1514" spans="2:2" x14ac:dyDescent="0.25">
      <c r="B1514" s="53"/>
    </row>
    <row r="1515" spans="2:2" x14ac:dyDescent="0.25">
      <c r="B1515" s="53"/>
    </row>
    <row r="1516" spans="2:2" x14ac:dyDescent="0.25">
      <c r="B1516" s="53"/>
    </row>
    <row r="1517" spans="2:2" x14ac:dyDescent="0.25">
      <c r="B1517" s="53"/>
    </row>
    <row r="1518" spans="2:2" x14ac:dyDescent="0.25">
      <c r="B1518" s="53"/>
    </row>
    <row r="1519" spans="2:2" x14ac:dyDescent="0.25">
      <c r="B1519" s="53"/>
    </row>
    <row r="1520" spans="2:2" x14ac:dyDescent="0.25">
      <c r="B1520" s="53"/>
    </row>
    <row r="1521" spans="2:2" x14ac:dyDescent="0.25">
      <c r="B1521" s="53"/>
    </row>
    <row r="1522" spans="2:2" x14ac:dyDescent="0.25">
      <c r="B1522" s="53"/>
    </row>
    <row r="1523" spans="2:2" x14ac:dyDescent="0.25">
      <c r="B1523" s="53"/>
    </row>
    <row r="1524" spans="2:2" x14ac:dyDescent="0.25">
      <c r="B1524" s="53"/>
    </row>
    <row r="1525" spans="2:2" x14ac:dyDescent="0.25">
      <c r="B1525" s="53"/>
    </row>
    <row r="1526" spans="2:2" x14ac:dyDescent="0.25">
      <c r="B1526" s="53"/>
    </row>
    <row r="1527" spans="2:2" x14ac:dyDescent="0.25">
      <c r="B1527" s="53"/>
    </row>
    <row r="1528" spans="2:2" x14ac:dyDescent="0.25">
      <c r="B1528" s="53"/>
    </row>
    <row r="1529" spans="2:2" x14ac:dyDescent="0.25">
      <c r="B1529" s="53"/>
    </row>
    <row r="1530" spans="2:2" x14ac:dyDescent="0.25">
      <c r="B1530" s="53"/>
    </row>
    <row r="1531" spans="2:2" x14ac:dyDescent="0.25">
      <c r="B1531" s="53"/>
    </row>
    <row r="1532" spans="2:2" x14ac:dyDescent="0.25">
      <c r="B1532" s="53"/>
    </row>
    <row r="1533" spans="2:2" x14ac:dyDescent="0.25">
      <c r="B1533" s="53"/>
    </row>
    <row r="1534" spans="2:2" x14ac:dyDescent="0.25">
      <c r="B1534" s="53"/>
    </row>
    <row r="1535" spans="2:2" x14ac:dyDescent="0.25">
      <c r="B1535" s="53"/>
    </row>
    <row r="1536" spans="2:2" x14ac:dyDescent="0.25">
      <c r="B1536" s="53"/>
    </row>
    <row r="1537" spans="2:2" x14ac:dyDescent="0.25">
      <c r="B1537" s="53"/>
    </row>
    <row r="1538" spans="2:2" x14ac:dyDescent="0.25">
      <c r="B1538" s="53"/>
    </row>
    <row r="1539" spans="2:2" x14ac:dyDescent="0.25">
      <c r="B1539" s="53"/>
    </row>
    <row r="1540" spans="2:2" x14ac:dyDescent="0.25">
      <c r="B1540" s="53"/>
    </row>
    <row r="1541" spans="2:2" x14ac:dyDescent="0.25">
      <c r="B1541" s="53"/>
    </row>
    <row r="1542" spans="2:2" x14ac:dyDescent="0.25">
      <c r="B1542" s="53"/>
    </row>
    <row r="1543" spans="2:2" x14ac:dyDescent="0.25">
      <c r="B1543" s="53"/>
    </row>
    <row r="1544" spans="2:2" x14ac:dyDescent="0.25">
      <c r="B1544" s="53"/>
    </row>
    <row r="1545" spans="2:2" x14ac:dyDescent="0.25">
      <c r="B1545" s="53"/>
    </row>
    <row r="1546" spans="2:2" x14ac:dyDescent="0.25">
      <c r="B1546" s="53"/>
    </row>
    <row r="1547" spans="2:2" x14ac:dyDescent="0.25">
      <c r="B1547" s="53"/>
    </row>
    <row r="1548" spans="2:2" x14ac:dyDescent="0.25">
      <c r="B1548" s="53"/>
    </row>
    <row r="1549" spans="2:2" x14ac:dyDescent="0.25">
      <c r="B1549" s="53"/>
    </row>
    <row r="1550" spans="2:2" x14ac:dyDescent="0.25">
      <c r="B1550" s="53"/>
    </row>
    <row r="1551" spans="2:2" x14ac:dyDescent="0.25">
      <c r="B1551" s="53"/>
    </row>
    <row r="1552" spans="2:2" x14ac:dyDescent="0.25">
      <c r="B1552" s="53"/>
    </row>
    <row r="1553" spans="2:2" x14ac:dyDescent="0.25">
      <c r="B1553" s="53"/>
    </row>
    <row r="1554" spans="2:2" x14ac:dyDescent="0.25">
      <c r="B1554" s="53"/>
    </row>
    <row r="1555" spans="2:2" x14ac:dyDescent="0.25">
      <c r="B1555" s="53"/>
    </row>
    <row r="1556" spans="2:2" x14ac:dyDescent="0.25">
      <c r="B1556" s="53"/>
    </row>
    <row r="1557" spans="2:2" x14ac:dyDescent="0.25">
      <c r="B1557" s="53"/>
    </row>
    <row r="1558" spans="2:2" x14ac:dyDescent="0.25">
      <c r="B1558" s="53"/>
    </row>
    <row r="1559" spans="2:2" x14ac:dyDescent="0.25">
      <c r="B1559" s="53"/>
    </row>
    <row r="1560" spans="2:2" x14ac:dyDescent="0.25">
      <c r="B1560" s="53"/>
    </row>
    <row r="1561" spans="2:2" x14ac:dyDescent="0.25">
      <c r="B1561" s="53"/>
    </row>
    <row r="1562" spans="2:2" x14ac:dyDescent="0.25">
      <c r="B1562" s="53"/>
    </row>
    <row r="1563" spans="2:2" x14ac:dyDescent="0.25">
      <c r="B1563" s="53"/>
    </row>
    <row r="1564" spans="2:2" x14ac:dyDescent="0.25">
      <c r="B1564" s="53"/>
    </row>
    <row r="1565" spans="2:2" x14ac:dyDescent="0.25">
      <c r="B1565" s="53"/>
    </row>
    <row r="1566" spans="2:2" x14ac:dyDescent="0.25">
      <c r="B1566" s="53"/>
    </row>
    <row r="1567" spans="2:2" x14ac:dyDescent="0.25">
      <c r="B1567" s="53"/>
    </row>
    <row r="1568" spans="2:2" x14ac:dyDescent="0.25">
      <c r="B1568" s="53"/>
    </row>
    <row r="1569" spans="2:2" x14ac:dyDescent="0.25">
      <c r="B1569" s="53"/>
    </row>
    <row r="1570" spans="2:2" x14ac:dyDescent="0.25">
      <c r="B1570" s="53"/>
    </row>
    <row r="1571" spans="2:2" x14ac:dyDescent="0.25">
      <c r="B1571" s="53"/>
    </row>
    <row r="1572" spans="2:2" x14ac:dyDescent="0.25">
      <c r="B1572" s="53"/>
    </row>
    <row r="1573" spans="2:2" x14ac:dyDescent="0.25">
      <c r="B1573" s="53"/>
    </row>
    <row r="1574" spans="2:2" x14ac:dyDescent="0.25">
      <c r="B1574" s="53"/>
    </row>
    <row r="1575" spans="2:2" x14ac:dyDescent="0.25">
      <c r="B1575" s="53"/>
    </row>
    <row r="1576" spans="2:2" x14ac:dyDescent="0.25">
      <c r="B1576" s="53"/>
    </row>
    <row r="1577" spans="2:2" x14ac:dyDescent="0.25">
      <c r="B1577" s="53"/>
    </row>
    <row r="1578" spans="2:2" x14ac:dyDescent="0.25">
      <c r="B1578" s="53"/>
    </row>
    <row r="1579" spans="2:2" x14ac:dyDescent="0.25">
      <c r="B1579" s="53"/>
    </row>
    <row r="1580" spans="2:2" x14ac:dyDescent="0.25">
      <c r="B1580" s="53"/>
    </row>
    <row r="1581" spans="2:2" x14ac:dyDescent="0.25">
      <c r="B1581" s="53"/>
    </row>
    <row r="1582" spans="2:2" x14ac:dyDescent="0.25">
      <c r="B1582" s="53"/>
    </row>
    <row r="1583" spans="2:2" x14ac:dyDescent="0.25">
      <c r="B1583" s="53"/>
    </row>
    <row r="1584" spans="2:2" x14ac:dyDescent="0.25">
      <c r="B1584" s="53"/>
    </row>
    <row r="1585" spans="2:2" x14ac:dyDescent="0.25">
      <c r="B1585" s="53"/>
    </row>
    <row r="1586" spans="2:2" x14ac:dyDescent="0.25">
      <c r="B1586" s="53"/>
    </row>
    <row r="1587" spans="2:2" x14ac:dyDescent="0.25">
      <c r="B1587" s="53"/>
    </row>
    <row r="1588" spans="2:2" x14ac:dyDescent="0.25">
      <c r="B1588" s="53"/>
    </row>
    <row r="1589" spans="2:2" x14ac:dyDescent="0.25">
      <c r="B1589" s="53"/>
    </row>
    <row r="1590" spans="2:2" x14ac:dyDescent="0.25">
      <c r="B1590" s="53"/>
    </row>
    <row r="1591" spans="2:2" x14ac:dyDescent="0.25">
      <c r="B1591" s="53"/>
    </row>
    <row r="1592" spans="2:2" x14ac:dyDescent="0.25">
      <c r="B1592" s="53"/>
    </row>
    <row r="1593" spans="2:2" x14ac:dyDescent="0.25">
      <c r="B1593" s="53"/>
    </row>
    <row r="1594" spans="2:2" x14ac:dyDescent="0.25">
      <c r="B1594" s="53"/>
    </row>
    <row r="1595" spans="2:2" x14ac:dyDescent="0.25">
      <c r="B1595" s="53"/>
    </row>
    <row r="1596" spans="2:2" x14ac:dyDescent="0.25">
      <c r="B1596" s="53"/>
    </row>
    <row r="1597" spans="2:2" x14ac:dyDescent="0.25">
      <c r="B1597" s="53"/>
    </row>
    <row r="1598" spans="2:2" x14ac:dyDescent="0.25">
      <c r="B1598" s="53"/>
    </row>
    <row r="1599" spans="2:2" x14ac:dyDescent="0.25">
      <c r="B1599" s="53"/>
    </row>
    <row r="1600" spans="2:2" x14ac:dyDescent="0.25">
      <c r="B1600" s="53"/>
    </row>
    <row r="1601" spans="2:2" x14ac:dyDescent="0.25">
      <c r="B1601" s="53"/>
    </row>
    <row r="1602" spans="2:2" x14ac:dyDescent="0.25">
      <c r="B1602" s="53"/>
    </row>
    <row r="1603" spans="2:2" x14ac:dyDescent="0.25">
      <c r="B1603" s="53"/>
    </row>
    <row r="1604" spans="2:2" x14ac:dyDescent="0.25">
      <c r="B1604" s="53"/>
    </row>
    <row r="1605" spans="2:2" x14ac:dyDescent="0.25">
      <c r="B1605" s="53"/>
    </row>
    <row r="1606" spans="2:2" x14ac:dyDescent="0.25">
      <c r="B1606" s="53"/>
    </row>
    <row r="1607" spans="2:2" x14ac:dyDescent="0.25">
      <c r="B1607" s="53"/>
    </row>
    <row r="1608" spans="2:2" x14ac:dyDescent="0.25">
      <c r="B1608" s="53"/>
    </row>
    <row r="1609" spans="2:2" x14ac:dyDescent="0.25">
      <c r="B1609" s="53"/>
    </row>
    <row r="1610" spans="2:2" x14ac:dyDescent="0.25">
      <c r="B1610" s="53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2023-11-08T08:22:20Z</cp:lastPrinted>
  <dcterms:created xsi:type="dcterms:W3CDTF">2006-09-16T00:00:00Z</dcterms:created>
  <dcterms:modified xsi:type="dcterms:W3CDTF">2025-10-02T13:34:43Z</dcterms:modified>
</cp:coreProperties>
</file>